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5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slicers/slicer6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slicers/slicer7.xml" ContentType="application/vnd.ms-excel.slicer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im\Desktop\EPICODE\Esercizi\Excel\Settimana 2\Giovedi\Esercizio facoltativo\"/>
    </mc:Choice>
  </mc:AlternateContent>
  <xr:revisionPtr revIDLastSave="0" documentId="13_ncr:1_{60F948E9-9939-43E5-9FB6-1F36E8BB62E9}" xr6:coauthVersionLast="47" xr6:coauthVersionMax="47" xr10:uidLastSave="{00000000-0000-0000-0000-000000000000}"/>
  <bookViews>
    <workbookView xWindow="-120" yWindow="-120" windowWidth="29040" windowHeight="15720" tabRatio="510" activeTab="7" xr2:uid="{00000000-000D-0000-FFFF-FFFF00000000}"/>
  </bookViews>
  <sheets>
    <sheet name="Es. 1" sheetId="5" r:id="rId1"/>
    <sheet name="Es. 2" sheetId="6" r:id="rId2"/>
    <sheet name="Es. 3" sheetId="7" r:id="rId3"/>
    <sheet name="Es. 4" sheetId="8" r:id="rId4"/>
    <sheet name="Es. 5" sheetId="9" r:id="rId5"/>
    <sheet name="Es. 6" sheetId="10" r:id="rId6"/>
    <sheet name="ES. 7" sheetId="11" r:id="rId7"/>
    <sheet name="Es. 8" sheetId="12" r:id="rId8"/>
    <sheet name="Vendite" sheetId="4" r:id="rId9"/>
    <sheet name="Dati di Supporto" sheetId="3" r:id="rId10"/>
  </sheets>
  <definedNames>
    <definedName name="_xlnm._FilterDatabase" localSheetId="8" hidden="1">Vendite!$B$1:$I$71</definedName>
    <definedName name="FiltroDati_Provincia">#N/A</definedName>
    <definedName name="FiltroDati_Regione">#N/A</definedName>
    <definedName name="FiltroDati_Settore">#N/A</definedName>
    <definedName name="FiltroDati_Settore1">#N/A</definedName>
    <definedName name="FiltroDati_Settore2">#N/A</definedName>
    <definedName name="FiltroDati_Settore3">#N/A</definedName>
    <definedName name="FiltroDati_Settore4">#N/A</definedName>
    <definedName name="FiltroDati_Venditore">#N/A</definedName>
    <definedName name="FiltroDati_Venditore1">#N/A</definedName>
    <definedName name="FiltroDati_Venditore2">#N/A</definedName>
    <definedName name="FiltroDati_Zone_d_Italia">#N/A</definedName>
    <definedName name="FiltroDati_Zone_d_Italia1">#N/A</definedName>
    <definedName name="tabella" localSheetId="8">Vendite!$B$23:$I$77</definedName>
    <definedName name="tabella">#REF!</definedName>
  </definedNames>
  <calcPr calcId="191029"/>
  <pivotCaches>
    <pivotCache cacheId="0" r:id="rId11"/>
    <pivotCache cacheId="1" r:id="rId12"/>
    <pivotCache cacheId="3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2" i="4"/>
  <c r="K3" i="4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/>
  <c r="K99" i="4" a="1"/>
  <c r="K99" i="4" s="1"/>
  <c r="K100" i="4" a="1"/>
  <c r="K100" i="4" s="1"/>
  <c r="K101" i="4" a="1"/>
  <c r="K101" i="4" s="1"/>
  <c r="K102" i="4" a="1"/>
  <c r="K102" i="4" s="1"/>
  <c r="K103" i="4" a="1"/>
  <c r="K103" i="4" s="1"/>
  <c r="K104" i="4" a="1"/>
  <c r="K104" i="4"/>
  <c r="K105" i="4" a="1"/>
  <c r="K105" i="4" s="1"/>
  <c r="K106" i="4" a="1"/>
  <c r="K106" i="4" s="1"/>
  <c r="K107" i="4" a="1"/>
  <c r="K107" i="4" s="1"/>
  <c r="K108" i="4" a="1"/>
  <c r="K108" i="4" s="1"/>
  <c r="K109" i="4" a="1"/>
  <c r="K109" i="4" s="1"/>
  <c r="K110" i="4" a="1"/>
  <c r="K110" i="4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/>
  <c r="K123" i="4" a="1"/>
  <c r="K123" i="4" s="1"/>
  <c r="K124" i="4" a="1"/>
  <c r="K124" i="4" s="1"/>
  <c r="K125" i="4" a="1"/>
  <c r="K125" i="4" s="1"/>
  <c r="K126" i="4" a="1"/>
  <c r="K126" i="4" s="1"/>
  <c r="K127" i="4" a="1"/>
  <c r="K127" i="4" s="1"/>
  <c r="K128" i="4" a="1"/>
  <c r="K128" i="4"/>
  <c r="K129" i="4" a="1"/>
  <c r="K129" i="4" s="1"/>
  <c r="K130" i="4" a="1"/>
  <c r="K130" i="4" s="1"/>
  <c r="K131" i="4" a="1"/>
  <c r="K131" i="4" s="1"/>
  <c r="K132" i="4" a="1"/>
  <c r="K132" i="4" s="1"/>
  <c r="K133" i="4" a="1"/>
  <c r="K133" i="4" s="1"/>
  <c r="K134" i="4" a="1"/>
  <c r="K134" i="4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/>
  <c r="K141" i="4" a="1"/>
  <c r="K141" i="4" s="1"/>
  <c r="K142" i="4" a="1"/>
  <c r="K142" i="4" s="1"/>
  <c r="K143" i="4" a="1"/>
  <c r="K143" i="4" s="1"/>
  <c r="K144" i="4" a="1"/>
  <c r="K144" i="4" s="1"/>
  <c r="K145" i="4" a="1"/>
  <c r="K145" i="4" s="1"/>
  <c r="K146" i="4" a="1"/>
  <c r="K146" i="4"/>
  <c r="K147" i="4" a="1"/>
  <c r="K147" i="4" s="1"/>
  <c r="K148" i="4" a="1"/>
  <c r="K148" i="4" s="1"/>
  <c r="K149" i="4" a="1"/>
  <c r="K149" i="4" s="1"/>
  <c r="K150" i="4" a="1"/>
  <c r="K150" i="4" s="1"/>
  <c r="K151" i="4" a="1"/>
  <c r="K151" i="4" s="1"/>
  <c r="K152" i="4" a="1"/>
  <c r="K152" i="4"/>
  <c r="K153" i="4" a="1"/>
  <c r="K153" i="4" s="1"/>
  <c r="K154" i="4" a="1"/>
  <c r="K154" i="4" s="1"/>
  <c r="K155" i="4" a="1"/>
  <c r="K155" i="4" s="1"/>
  <c r="K156" i="4" a="1"/>
  <c r="K156" i="4" s="1"/>
  <c r="K157" i="4" a="1"/>
  <c r="K157" i="4" s="1"/>
  <c r="K158" i="4" a="1"/>
  <c r="K158" i="4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/>
  <c r="K165" i="4" a="1"/>
  <c r="K165" i="4" s="1"/>
  <c r="K166" i="4" a="1"/>
  <c r="K166" i="4" s="1"/>
  <c r="K167" i="4" a="1"/>
  <c r="K167" i="4" s="1"/>
  <c r="K168" i="4" a="1"/>
  <c r="K168" i="4" s="1"/>
  <c r="K169" i="4" a="1"/>
  <c r="K169" i="4" s="1"/>
  <c r="K170" i="4" a="1"/>
  <c r="K170" i="4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/>
  <c r="K177" i="4" a="1"/>
  <c r="K177" i="4" s="1"/>
  <c r="K178" i="4" a="1"/>
  <c r="K178" i="4" s="1"/>
  <c r="K179" i="4" a="1"/>
  <c r="K179" i="4" s="1"/>
  <c r="K180" i="4" a="1"/>
  <c r="K180" i="4" s="1"/>
  <c r="K181" i="4" a="1"/>
  <c r="K181" i="4" s="1"/>
  <c r="K182" i="4" a="1"/>
  <c r="K182" i="4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/>
  <c r="K195" i="4" a="1"/>
  <c r="K195" i="4" s="1"/>
  <c r="K196" i="4" a="1"/>
  <c r="K196" i="4" s="1"/>
  <c r="K197" i="4" a="1"/>
  <c r="K197" i="4" s="1"/>
  <c r="K198" i="4" a="1"/>
  <c r="K198" i="4" s="1"/>
  <c r="K199" i="4" a="1"/>
  <c r="K199" i="4" s="1"/>
  <c r="K200" i="4" a="1"/>
  <c r="K200" i="4"/>
  <c r="K201" i="4" a="1"/>
  <c r="K201" i="4" s="1"/>
  <c r="K202" i="4" a="1"/>
  <c r="K202" i="4" s="1"/>
  <c r="K203" i="4" a="1"/>
  <c r="K203" i="4" s="1"/>
  <c r="K204" i="4" a="1"/>
  <c r="K204" i="4" s="1"/>
  <c r="K205" i="4" a="1"/>
  <c r="K205" i="4" s="1"/>
  <c r="K206" i="4" a="1"/>
  <c r="K206" i="4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/>
  <c r="K213" i="4" a="1"/>
  <c r="K213" i="4" s="1"/>
  <c r="K214" i="4" a="1"/>
  <c r="K214" i="4" s="1"/>
  <c r="K215" i="4" a="1"/>
  <c r="K215" i="4" s="1"/>
  <c r="K216" i="4" a="1"/>
  <c r="K216" i="4" s="1"/>
  <c r="K217" i="4" a="1"/>
  <c r="K217" i="4" s="1"/>
  <c r="K218" i="4" a="1"/>
  <c r="K218" i="4"/>
  <c r="K219" i="4" a="1"/>
  <c r="K219" i="4" s="1"/>
  <c r="K220" i="4" a="1"/>
  <c r="K220" i="4" s="1"/>
  <c r="K221" i="4" a="1"/>
  <c r="K221" i="4" s="1"/>
  <c r="K222" i="4" a="1"/>
  <c r="K222" i="4" s="1"/>
  <c r="K223" i="4" a="1"/>
  <c r="K223" i="4" s="1"/>
  <c r="K224" i="4" a="1"/>
  <c r="K224" i="4"/>
  <c r="K225" i="4" a="1"/>
  <c r="K225" i="4" s="1"/>
  <c r="K226" i="4" a="1"/>
  <c r="K226" i="4" s="1"/>
  <c r="K227" i="4" a="1"/>
  <c r="K227" i="4" s="1"/>
  <c r="K228" i="4" a="1"/>
  <c r="K228" i="4" s="1"/>
  <c r="K229" i="4" a="1"/>
  <c r="K229" i="4" s="1"/>
  <c r="K230" i="4" a="1"/>
  <c r="K230" i="4"/>
  <c r="K231" i="4" a="1"/>
  <c r="K231" i="4" s="1"/>
  <c r="K232" i="4" a="1"/>
  <c r="K232" i="4" s="1"/>
  <c r="K233" i="4" a="1"/>
  <c r="K233" i="4" s="1"/>
  <c r="K234" i="4" a="1"/>
  <c r="K234" i="4" s="1"/>
  <c r="K235" i="4" a="1"/>
  <c r="K235" i="4" s="1"/>
  <c r="K236" i="4" a="1"/>
  <c r="K236" i="4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/>
  <c r="K243" i="4" a="1"/>
  <c r="K243" i="4" s="1"/>
  <c r="K244" i="4" a="1"/>
  <c r="K244" i="4" s="1"/>
  <c r="K245" i="4" a="1"/>
  <c r="K245" i="4" s="1"/>
  <c r="K246" i="4" a="1"/>
  <c r="K246" i="4" s="1"/>
  <c r="K247" i="4" a="1"/>
  <c r="K247" i="4" s="1"/>
  <c r="K248" i="4" a="1"/>
  <c r="K248" i="4"/>
  <c r="K249" i="4" a="1"/>
  <c r="K249" i="4" s="1"/>
  <c r="K250" i="4" a="1"/>
  <c r="K250" i="4" s="1"/>
  <c r="K251" i="4" a="1"/>
  <c r="K251" i="4" s="1"/>
  <c r="K252" i="4" a="1"/>
  <c r="K252" i="4" s="1"/>
  <c r="K253" i="4" a="1"/>
  <c r="K253" i="4" s="1"/>
  <c r="K254" i="4" a="1"/>
  <c r="K254" i="4"/>
  <c r="K255" i="4" a="1"/>
  <c r="K255" i="4" s="1"/>
  <c r="K256" i="4" a="1"/>
  <c r="K256" i="4" s="1"/>
  <c r="K257" i="4" a="1"/>
  <c r="K257" i="4" s="1"/>
  <c r="K258" i="4" a="1"/>
  <c r="K258" i="4" s="1"/>
  <c r="K259" i="4" a="1"/>
  <c r="K259" i="4" s="1"/>
  <c r="K260" i="4" a="1"/>
  <c r="K260" i="4"/>
  <c r="K261" i="4" a="1"/>
  <c r="K261" i="4" s="1"/>
  <c r="K262" i="4" a="1"/>
  <c r="K262" i="4" s="1"/>
  <c r="K263" i="4" a="1"/>
  <c r="K263" i="4" s="1"/>
  <c r="K264" i="4" a="1"/>
  <c r="K264" i="4" s="1"/>
  <c r="K265" i="4" a="1"/>
  <c r="K265" i="4" s="1"/>
  <c r="K266" i="4" a="1"/>
  <c r="K266" i="4"/>
  <c r="K267" i="4" a="1"/>
  <c r="K267" i="4" s="1"/>
  <c r="K268" i="4" a="1"/>
  <c r="K268" i="4" s="1"/>
  <c r="K269" i="4" a="1"/>
  <c r="K269" i="4" s="1"/>
  <c r="K270" i="4" a="1"/>
  <c r="K270" i="4" s="1"/>
  <c r="K271" i="4" a="1"/>
  <c r="K271" i="4" s="1"/>
  <c r="K272" i="4" a="1"/>
  <c r="K272" i="4"/>
  <c r="K273" i="4" a="1"/>
  <c r="K273" i="4" s="1"/>
  <c r="K274" i="4" a="1"/>
  <c r="K274" i="4" s="1"/>
  <c r="K275" i="4" a="1"/>
  <c r="K275" i="4" s="1"/>
  <c r="K276" i="4" a="1"/>
  <c r="K276" i="4" s="1"/>
  <c r="K277" i="4" a="1"/>
  <c r="K277" i="4" s="1"/>
  <c r="K278" i="4" a="1"/>
  <c r="K278" i="4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/>
  <c r="K285" i="4" a="1"/>
  <c r="K285" i="4" s="1"/>
  <c r="K286" i="4" a="1"/>
  <c r="K286" i="4" s="1"/>
  <c r="K287" i="4" a="1"/>
  <c r="K287" i="4" s="1"/>
  <c r="K288" i="4" a="1"/>
  <c r="K288" i="4" s="1"/>
  <c r="K289" i="4" a="1"/>
  <c r="K289" i="4" s="1"/>
  <c r="K290" i="4" a="1"/>
  <c r="K290" i="4"/>
  <c r="K291" i="4" a="1"/>
  <c r="K291" i="4" s="1"/>
  <c r="K292" i="4" a="1"/>
  <c r="K292" i="4" s="1"/>
  <c r="K293" i="4" a="1"/>
  <c r="K293" i="4" s="1"/>
  <c r="K294" i="4" a="1"/>
  <c r="K294" i="4" s="1"/>
  <c r="K295" i="4" a="1"/>
  <c r="K295" i="4" s="1"/>
  <c r="K296" i="4" a="1"/>
  <c r="K296" i="4"/>
  <c r="K297" i="4" a="1"/>
  <c r="K297" i="4" s="1"/>
  <c r="K298" i="4" a="1"/>
  <c r="K298" i="4" s="1"/>
  <c r="K299" i="4" a="1"/>
  <c r="K299" i="4" s="1"/>
  <c r="K300" i="4" a="1"/>
  <c r="K300" i="4" s="1"/>
  <c r="K301" i="4" a="1"/>
  <c r="K301" i="4" s="1"/>
  <c r="K302" i="4" a="1"/>
  <c r="K302" i="4"/>
  <c r="K303" i="4" a="1"/>
  <c r="K303" i="4" s="1"/>
  <c r="K304" i="4" a="1"/>
  <c r="K304" i="4" s="1"/>
  <c r="K305" i="4" a="1"/>
  <c r="K305" i="4" s="1"/>
  <c r="K306" i="4" a="1"/>
  <c r="K306" i="4" s="1"/>
  <c r="K307" i="4" a="1"/>
  <c r="K307" i="4" s="1"/>
  <c r="K308" i="4" a="1"/>
  <c r="K308" i="4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/>
  <c r="K315" i="4" a="1"/>
  <c r="K315" i="4" s="1"/>
  <c r="K316" i="4" a="1"/>
  <c r="K316" i="4" s="1"/>
  <c r="K317" i="4" a="1"/>
  <c r="K317" i="4" s="1"/>
  <c r="K318" i="4" a="1"/>
  <c r="K318" i="4" s="1"/>
  <c r="K319" i="4" a="1"/>
  <c r="K319" i="4" s="1"/>
  <c r="K320" i="4" a="1"/>
  <c r="K320" i="4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/>
  <c r="K327" i="4" a="1"/>
  <c r="K327" i="4" s="1"/>
  <c r="K328" i="4" a="1"/>
  <c r="K328" i="4" s="1"/>
  <c r="K329" i="4" a="1"/>
  <c r="K329" i="4" s="1"/>
  <c r="K330" i="4" a="1"/>
  <c r="K330" i="4" s="1"/>
  <c r="K331" i="4" a="1"/>
  <c r="K331" i="4" s="1"/>
  <c r="K332" i="4" a="1"/>
  <c r="K332" i="4"/>
  <c r="K333" i="4" a="1"/>
  <c r="K333" i="4" s="1"/>
  <c r="K334" i="4" a="1"/>
  <c r="K334" i="4" s="1"/>
  <c r="K335" i="4" a="1"/>
  <c r="K335" i="4" s="1"/>
  <c r="K336" i="4" a="1"/>
  <c r="K336" i="4" s="1"/>
  <c r="K337" i="4" a="1"/>
  <c r="K337" i="4" s="1"/>
  <c r="K338" i="4" a="1"/>
  <c r="K338" i="4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/>
  <c r="K345" i="4" a="1"/>
  <c r="K345" i="4" s="1"/>
  <c r="K346" i="4" a="1"/>
  <c r="K346" i="4" s="1"/>
  <c r="K347" i="4" a="1"/>
  <c r="K347" i="4" s="1"/>
  <c r="K348" i="4" a="1"/>
  <c r="K348" i="4" s="1"/>
  <c r="K349" i="4" a="1"/>
  <c r="K349" i="4" s="1"/>
  <c r="K350" i="4" a="1"/>
  <c r="K350" i="4"/>
  <c r="K351" i="4" a="1"/>
  <c r="K351" i="4" s="1"/>
  <c r="K352" i="4" a="1"/>
  <c r="K352" i="4" s="1"/>
  <c r="K353" i="4" a="1"/>
  <c r="K353" i="4" s="1"/>
  <c r="K354" i="4" a="1"/>
  <c r="K354" i="4" s="1"/>
  <c r="K355" i="4" a="1"/>
  <c r="K355" i="4" s="1"/>
  <c r="K356" i="4" a="1"/>
  <c r="K356" i="4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/>
  <c r="K363" i="4" a="1"/>
  <c r="K363" i="4" s="1"/>
  <c r="K364" i="4" a="1"/>
  <c r="K364" i="4" s="1"/>
  <c r="K365" i="4" a="1"/>
  <c r="K365" i="4" s="1"/>
  <c r="K366" i="4" a="1"/>
  <c r="K366" i="4" s="1"/>
  <c r="K367" i="4" a="1"/>
  <c r="K367" i="4" s="1"/>
  <c r="K368" i="4" a="1"/>
  <c r="K368" i="4"/>
  <c r="K369" i="4" a="1"/>
  <c r="K369" i="4" s="1"/>
  <c r="K370" i="4" a="1"/>
  <c r="K370" i="4" s="1"/>
  <c r="K371" i="4" a="1"/>
  <c r="K371" i="4" s="1"/>
  <c r="K372" i="4" a="1"/>
  <c r="K372" i="4" s="1"/>
  <c r="K373" i="4" a="1"/>
  <c r="K373" i="4" s="1"/>
  <c r="K374" i="4" a="1"/>
  <c r="K374" i="4"/>
  <c r="K375" i="4" a="1"/>
  <c r="K375" i="4" s="1"/>
  <c r="K376" i="4" a="1"/>
  <c r="K376" i="4" s="1"/>
  <c r="K377" i="4" a="1"/>
  <c r="K377" i="4" s="1"/>
  <c r="K378" i="4" a="1"/>
  <c r="K378" i="4" s="1"/>
  <c r="K379" i="4" a="1"/>
  <c r="K379" i="4" s="1"/>
  <c r="K380" i="4" a="1"/>
  <c r="K380" i="4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/>
  <c r="K387" i="4" a="1"/>
  <c r="K387" i="4" s="1"/>
  <c r="K388" i="4" a="1"/>
  <c r="K388" i="4" s="1"/>
  <c r="K389" i="4" a="1"/>
  <c r="K389" i="4" s="1"/>
  <c r="K390" i="4" a="1"/>
  <c r="K390" i="4" s="1"/>
  <c r="K391" i="4" a="1"/>
  <c r="K391" i="4" s="1"/>
  <c r="K392" i="4" a="1"/>
  <c r="K392" i="4"/>
  <c r="K393" i="4" a="1"/>
  <c r="K393" i="4" s="1"/>
  <c r="K394" i="4" a="1"/>
  <c r="K394" i="4" s="1"/>
  <c r="K395" i="4" a="1"/>
  <c r="K395" i="4" s="1"/>
  <c r="K396" i="4" a="1"/>
  <c r="K396" i="4" s="1"/>
  <c r="K397" i="4" a="1"/>
  <c r="K397" i="4" s="1"/>
  <c r="K398" i="4" a="1"/>
  <c r="K398" i="4"/>
  <c r="K399" i="4" a="1"/>
  <c r="K399" i="4" s="1"/>
  <c r="K400" i="4" a="1"/>
  <c r="K400" i="4" s="1"/>
  <c r="K401" i="4" a="1"/>
  <c r="K401" i="4" s="1"/>
  <c r="K402" i="4" a="1"/>
  <c r="K402" i="4" s="1"/>
  <c r="K403" i="4" a="1"/>
  <c r="K403" i="4" s="1"/>
  <c r="K404" i="4" a="1"/>
  <c r="K404" i="4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/>
  <c r="K423" i="4" a="1"/>
  <c r="K423" i="4" s="1"/>
  <c r="K424" i="4" a="1"/>
  <c r="K424" i="4" s="1"/>
  <c r="K425" i="4" a="1"/>
  <c r="K425" i="4" s="1"/>
  <c r="K426" i="4" a="1"/>
  <c r="K426" i="4" s="1"/>
  <c r="K427" i="4" a="1"/>
  <c r="K427" i="4" s="1"/>
  <c r="K428" i="4" a="1"/>
  <c r="K428" i="4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/>
  <c r="K447" i="4" a="1"/>
  <c r="K447" i="4" s="1"/>
  <c r="K448" i="4" a="1"/>
  <c r="K448" i="4" s="1"/>
  <c r="K449" i="4" a="1"/>
  <c r="K449" i="4" s="1"/>
  <c r="K450" i="4" a="1"/>
  <c r="K450" i="4" s="1"/>
  <c r="K451" i="4" a="1"/>
  <c r="K451" i="4" s="1"/>
  <c r="K452" i="4" a="1"/>
  <c r="K452" i="4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/>
  <c r="K471" i="4" a="1"/>
  <c r="K471" i="4" s="1"/>
  <c r="K472" i="4" a="1"/>
  <c r="K472" i="4" s="1"/>
  <c r="K473" i="4" a="1"/>
  <c r="K473" i="4" s="1"/>
  <c r="K474" i="4" a="1"/>
  <c r="K474" i="4" s="1"/>
  <c r="K475" i="4" a="1"/>
  <c r="K475" i="4" s="1"/>
  <c r="K476" i="4" a="1"/>
  <c r="K476" i="4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/>
  <c r="K501" i="4" a="1"/>
  <c r="K501" i="4" s="1"/>
  <c r="K2" i="4" a="1"/>
  <c r="K2" i="4" s="1"/>
  <c r="Q6" i="4"/>
  <c r="Q5" i="4"/>
  <c r="Q4" i="4"/>
  <c r="Q3" i="4"/>
  <c r="Q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2" i="4"/>
  <c r="P6" i="3"/>
  <c r="P5" i="3"/>
  <c r="P4" i="3"/>
  <c r="P3" i="3"/>
  <c r="P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<sst xmlns="http://schemas.openxmlformats.org/spreadsheetml/2006/main" count="2044" uniqueCount="295">
  <si>
    <t>Venditore</t>
  </si>
  <si>
    <t>Rossi</t>
  </si>
  <si>
    <t>Verdi</t>
  </si>
  <si>
    <t>Bianchi</t>
  </si>
  <si>
    <t>Veneto</t>
  </si>
  <si>
    <t>Lombardia</t>
  </si>
  <si>
    <t xml:space="preserve">Fatturato </t>
  </si>
  <si>
    <t>Neri</t>
  </si>
  <si>
    <t>Settore</t>
  </si>
  <si>
    <t>Informatica</t>
  </si>
  <si>
    <t>Cancelleria</t>
  </si>
  <si>
    <t>REGIONI</t>
  </si>
  <si>
    <t>ZONA</t>
  </si>
  <si>
    <t>Abruzzo</t>
  </si>
  <si>
    <t>CENTRO</t>
  </si>
  <si>
    <t>NORD</t>
  </si>
  <si>
    <t>Basilicata</t>
  </si>
  <si>
    <t>SUD</t>
  </si>
  <si>
    <t>Lazio</t>
  </si>
  <si>
    <t>Calabria</t>
  </si>
  <si>
    <t>Marche</t>
  </si>
  <si>
    <t>Campania</t>
  </si>
  <si>
    <t>ISOLE</t>
  </si>
  <si>
    <t>Molise</t>
  </si>
  <si>
    <t>Emilia-Romagna</t>
  </si>
  <si>
    <t>Toscana</t>
  </si>
  <si>
    <t>Friuli-Venezia Giulia</t>
  </si>
  <si>
    <t>Umbria</t>
  </si>
  <si>
    <t>Sardegna</t>
  </si>
  <si>
    <t>Liguria</t>
  </si>
  <si>
    <t>Sicilia</t>
  </si>
  <si>
    <t>Piemonte</t>
  </si>
  <si>
    <t>Puglia</t>
  </si>
  <si>
    <t>Trentino-Alto Adige</t>
  </si>
  <si>
    <t>Valle d'Aosta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</si>
  <si>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</si>
  <si>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</si>
  <si>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</si>
  <si>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</si>
  <si>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</si>
  <si>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</si>
  <si>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</si>
  <si>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</si>
  <si>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</si>
  <si>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</si>
  <si>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</si>
  <si>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</si>
  <si>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</si>
  <si>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</si>
  <si>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</si>
  <si>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</si>
  <si>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</si>
  <si>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</si>
  <si>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</si>
  <si>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</si>
  <si>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</si>
  <si>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</si>
  <si>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</si>
  <si>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</si>
  <si>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</si>
  <si>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</si>
  <si>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</si>
  <si>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</si>
  <si>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</si>
  <si>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</si>
  <si>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</si>
  <si>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</si>
  <si>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</si>
  <si>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</si>
  <si>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</si>
  <si>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</si>
  <si>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</si>
  <si>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</si>
  <si>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</si>
  <si>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</si>
  <si>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</si>
  <si>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</si>
  <si>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</si>
  <si>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</si>
  <si>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</si>
  <si>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</si>
  <si>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</si>
  <si>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</si>
  <si>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</si>
  <si>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</si>
  <si>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</si>
  <si>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</si>
  <si>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</si>
  <si>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</si>
  <si>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</si>
  <si>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</si>
  <si>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</si>
  <si>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</si>
  <si>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</si>
  <si>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</si>
  <si>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</si>
  <si>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</si>
  <si>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</si>
  <si>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</si>
  <si>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</si>
  <si>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</si>
  <si>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</si>
  <si>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</si>
  <si>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</si>
  <si>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</si>
  <si>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</si>
  <si>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</si>
  <si>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</si>
  <si>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</si>
  <si>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</si>
  <si>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</si>
  <si>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</si>
  <si>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</si>
  <si>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</si>
  <si>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</si>
  <si>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</si>
  <si>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</si>
  <si>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</si>
  <si>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</si>
  <si>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</si>
  <si>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</si>
  <si>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</si>
  <si>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</si>
  <si>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</si>
  <si>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</si>
  <si>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</si>
  <si>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</si>
  <si>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</si>
  <si>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</si>
  <si>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</si>
  <si>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</si>
  <si>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</si>
  <si>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</si>
  <si>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</si>
  <si>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</si>
  <si>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AG</t>
  </si>
  <si>
    <t>AL</t>
  </si>
  <si>
    <t>AN</t>
  </si>
  <si>
    <t>AO</t>
  </si>
  <si>
    <t>AR</t>
  </si>
  <si>
    <t>AP</t>
  </si>
  <si>
    <t>AT</t>
  </si>
  <si>
    <t>AV</t>
  </si>
  <si>
    <t>BA</t>
  </si>
  <si>
    <t>BL</t>
  </si>
  <si>
    <t>BN</t>
  </si>
  <si>
    <t>BG</t>
  </si>
  <si>
    <t>BI</t>
  </si>
  <si>
    <t>BO</t>
  </si>
  <si>
    <t>BZ</t>
  </si>
  <si>
    <t>BS</t>
  </si>
  <si>
    <t>BR</t>
  </si>
  <si>
    <t>CA</t>
  </si>
  <si>
    <t>CL</t>
  </si>
  <si>
    <t>CB</t>
  </si>
  <si>
    <t>CE</t>
  </si>
  <si>
    <t>CT</t>
  </si>
  <si>
    <t>CZ</t>
  </si>
  <si>
    <t>CH</t>
  </si>
  <si>
    <t>CO</t>
  </si>
  <si>
    <t>CS</t>
  </si>
  <si>
    <t>CR</t>
  </si>
  <si>
    <t>KR</t>
  </si>
  <si>
    <t>CN</t>
  </si>
  <si>
    <t>EN</t>
  </si>
  <si>
    <t>FE</t>
  </si>
  <si>
    <t>FI</t>
  </si>
  <si>
    <t>FG</t>
  </si>
  <si>
    <t>Forli'-Cesena</t>
  </si>
  <si>
    <t>FO</t>
  </si>
  <si>
    <t>FR</t>
  </si>
  <si>
    <t>GE</t>
  </si>
  <si>
    <t>GO</t>
  </si>
  <si>
    <t>GR</t>
  </si>
  <si>
    <t>IM</t>
  </si>
  <si>
    <t>IS</t>
  </si>
  <si>
    <t>SP</t>
  </si>
  <si>
    <t>AQ</t>
  </si>
  <si>
    <t>LT</t>
  </si>
  <si>
    <t>LE</t>
  </si>
  <si>
    <t>LC</t>
  </si>
  <si>
    <t>LI</t>
  </si>
  <si>
    <t>LO</t>
  </si>
  <si>
    <t>LU</t>
  </si>
  <si>
    <t>MC</t>
  </si>
  <si>
    <t>MN</t>
  </si>
  <si>
    <t>MS</t>
  </si>
  <si>
    <t>MT</t>
  </si>
  <si>
    <t>ME</t>
  </si>
  <si>
    <t>MI</t>
  </si>
  <si>
    <t>MO</t>
  </si>
  <si>
    <t>NA</t>
  </si>
  <si>
    <t>NO</t>
  </si>
  <si>
    <t>NU</t>
  </si>
  <si>
    <t>OR</t>
  </si>
  <si>
    <t>PD</t>
  </si>
  <si>
    <t>PA</t>
  </si>
  <si>
    <t>PR</t>
  </si>
  <si>
    <t>PV</t>
  </si>
  <si>
    <t>PG</t>
  </si>
  <si>
    <t>PS</t>
  </si>
  <si>
    <t>PE</t>
  </si>
  <si>
    <t>PC</t>
  </si>
  <si>
    <t>PI</t>
  </si>
  <si>
    <t>PT</t>
  </si>
  <si>
    <t>PN</t>
  </si>
  <si>
    <t>PZ</t>
  </si>
  <si>
    <t>PO</t>
  </si>
  <si>
    <t>RG</t>
  </si>
  <si>
    <t>RA</t>
  </si>
  <si>
    <t>Reggio di Calabria</t>
  </si>
  <si>
    <t>RC</t>
  </si>
  <si>
    <t>Reggio nell'Emilia</t>
  </si>
  <si>
    <t>RE</t>
  </si>
  <si>
    <t>RI</t>
  </si>
  <si>
    <t>RN</t>
  </si>
  <si>
    <t>RM</t>
  </si>
  <si>
    <t>RO</t>
  </si>
  <si>
    <t>SA</t>
  </si>
  <si>
    <t>SS</t>
  </si>
  <si>
    <t>SV</t>
  </si>
  <si>
    <t>SI</t>
  </si>
  <si>
    <t>SR</t>
  </si>
  <si>
    <t>SO</t>
  </si>
  <si>
    <t>TA</t>
  </si>
  <si>
    <t>TE</t>
  </si>
  <si>
    <t>TR</t>
  </si>
  <si>
    <t>TO</t>
  </si>
  <si>
    <t>TP</t>
  </si>
  <si>
    <t>TN</t>
  </si>
  <si>
    <t>TV</t>
  </si>
  <si>
    <t>TS</t>
  </si>
  <si>
    <t>UD</t>
  </si>
  <si>
    <t>VA</t>
  </si>
  <si>
    <t>VE</t>
  </si>
  <si>
    <t>VB</t>
  </si>
  <si>
    <t>VC</t>
  </si>
  <si>
    <t>VR</t>
  </si>
  <si>
    <t>VV</t>
  </si>
  <si>
    <t>VI</t>
  </si>
  <si>
    <t>VT</t>
  </si>
  <si>
    <t>SIGLA</t>
  </si>
  <si>
    <t>PROVINCE</t>
  </si>
  <si>
    <t>Provincia</t>
  </si>
  <si>
    <t>ID</t>
  </si>
  <si>
    <t>VENDITORI</t>
  </si>
  <si>
    <t>Azzurri</t>
  </si>
  <si>
    <t>Gialli</t>
  </si>
  <si>
    <t>SETTORE</t>
  </si>
  <si>
    <t>Giocattoli</t>
  </si>
  <si>
    <t>Art. Regalo</t>
  </si>
  <si>
    <t>Libri</t>
  </si>
  <si>
    <t>ID Vendita</t>
  </si>
  <si>
    <t>NOME FASCE</t>
  </si>
  <si>
    <t>SOGLIA</t>
  </si>
  <si>
    <t>NR</t>
  </si>
  <si>
    <t>Modalità di pagamento</t>
  </si>
  <si>
    <t>Contanti</t>
  </si>
  <si>
    <t>Bonifico Bancario</t>
  </si>
  <si>
    <t>Carta di credito</t>
  </si>
  <si>
    <t>Bollettino postale</t>
  </si>
  <si>
    <t>Assegno Bancario</t>
  </si>
  <si>
    <t>ID tipo pagamento</t>
  </si>
  <si>
    <t>Etichette di riga</t>
  </si>
  <si>
    <t>Totale complessivo</t>
  </si>
  <si>
    <t xml:space="preserve">Media di Fatturato </t>
  </si>
  <si>
    <t>Agente</t>
  </si>
  <si>
    <t>Mese</t>
  </si>
  <si>
    <t>Data</t>
  </si>
  <si>
    <t>gennaio</t>
  </si>
  <si>
    <t>febbraio</t>
  </si>
  <si>
    <t>marzo</t>
  </si>
  <si>
    <t>aprile</t>
  </si>
  <si>
    <t>maggio</t>
  </si>
  <si>
    <t>giugno</t>
  </si>
  <si>
    <t>Fatturato Settore/Mese</t>
  </si>
  <si>
    <t>Agente/Provincia</t>
  </si>
  <si>
    <t>Fatturato complessivo per:</t>
  </si>
  <si>
    <t>Regione</t>
  </si>
  <si>
    <t>Zone d'Italia</t>
  </si>
  <si>
    <t>N° Vendite</t>
  </si>
  <si>
    <t>Zona</t>
  </si>
  <si>
    <t>Fascia di Importo</t>
  </si>
  <si>
    <t>Fascia 1 (inferiore a 400 €)</t>
  </si>
  <si>
    <t>Fascia 2 (da 400 €  a meno di 800 €)</t>
  </si>
  <si>
    <t>Fascia 3 (da 800 €  a meno di 1200 €)</t>
  </si>
  <si>
    <t>Fascia 4 (da 1200 €  a meno di 1500 €)</t>
  </si>
  <si>
    <t>Fascia 5 (da 1500 € e oltre)</t>
  </si>
  <si>
    <t>Fascia</t>
  </si>
  <si>
    <t>N° vendite per fascia e agente</t>
  </si>
  <si>
    <t>Fatturato per:</t>
  </si>
  <si>
    <t>Zone/Regioni</t>
  </si>
  <si>
    <t>Tipo di pagamento</t>
  </si>
  <si>
    <t>% rispetto al fatturato complessivo</t>
  </si>
  <si>
    <t>% rispetto al numero di vendite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</si>
</sst>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2" fillId="3" borderId="1" xfId="2" applyFont="1" applyFill="1" applyBorder="1" applyAlignment="1">
      <alignment horizontal="center"/>
    </xf>
    <xf numFmtId="0" fontId="3" fillId="0" borderId="0" xfId="2"/>
    <xf numFmtId="0" fontId="3" fillId="0" borderId="1" xfId="2" applyBorder="1"/>
    <xf numFmtId="0" fontId="0" fillId="0" borderId="1" xfId="0" applyBorder="1"/>
    <xf numFmtId="0" fontId="3" fillId="0" borderId="1" xfId="2" applyBorder="1" applyAlignment="1">
      <alignment horizontal="center"/>
    </xf>
    <xf numFmtId="0" fontId="3" fillId="0" borderId="0" xfId="2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horizontal="left" indent="1"/>
    </xf>
    <xf numFmtId="6" fontId="0" fillId="0" borderId="0" xfId="0" applyNumberFormat="1"/>
    <xf numFmtId="0" fontId="2" fillId="2" borderId="3" xfId="0" applyFont="1" applyFill="1" applyBorder="1" applyAlignment="1">
      <alignment horizontal="center" vertical="center" wrapText="1"/>
    </xf>
    <xf numFmtId="164" fontId="3" fillId="0" borderId="1" xfId="1" applyFont="1" applyBorder="1"/>
    <xf numFmtId="164" fontId="2" fillId="2" borderId="1" xfId="1" applyFont="1" applyFill="1" applyBorder="1" applyAlignment="1">
      <alignment horizontal="center" vertical="center" wrapText="1"/>
    </xf>
    <xf numFmtId="164" fontId="0" fillId="0" borderId="0" xfId="1" applyFont="1"/>
    <xf numFmtId="44" fontId="0" fillId="0" borderId="1" xfId="1" applyNumberFormat="1" applyFont="1" applyBorder="1"/>
    <xf numFmtId="165" fontId="3" fillId="0" borderId="1" xfId="1" applyNumberFormat="1" applyFont="1" applyBorder="1"/>
    <xf numFmtId="0" fontId="0" fillId="0" borderId="0" xfId="0" pivotButton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3">
    <cellStyle name="Normale" xfId="0" builtinId="0"/>
    <cellStyle name="Normale 2" xfId="2" xr:uid="{00000000-0005-0000-0000-000001000000}"/>
    <cellStyle name="Valuta" xfId="1" builtinId="4"/>
  </cellStyles>
  <dxfs count="25"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microsoft.com/office/2007/relationships/slicerCache" Target="slicerCaches/slicerCache5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07/relationships/slicerCache" Target="slicerCaches/slicerCache8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07/relationships/slicerCache" Target="slicerCaches/slicerCache4.xml"/><Relationship Id="rId25" Type="http://schemas.microsoft.com/office/2007/relationships/slicerCache" Target="slicerCaches/slicerCache1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microsoft.com/office/2007/relationships/slicerCache" Target="slicerCaches/slicerCache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microsoft.com/office/2007/relationships/slicerCache" Target="slicerCaches/slicerCache10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microsoft.com/office/2007/relationships/slicerCache" Target="slicerCaches/slicerCache9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1!Tabella pivot1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'Es. 1'!$B$3:$B$4</c:f>
              <c:strCache>
                <c:ptCount val="1"/>
                <c:pt idx="0">
                  <c:v>Art. Regalo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'Es. 1'!$A$5:$A$11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1'!$B$5:$B$11</c:f>
              <c:numCache>
                <c:formatCode>"€"#,##0.00_);[Red]\("€"#,##0.00\)</c:formatCode>
                <c:ptCount val="6"/>
                <c:pt idx="0">
                  <c:v>1061.5999999999999</c:v>
                </c:pt>
                <c:pt idx="1">
                  <c:v>1039.8095238095239</c:v>
                </c:pt>
                <c:pt idx="2">
                  <c:v>1065.7272727272727</c:v>
                </c:pt>
                <c:pt idx="3">
                  <c:v>1182.7333333333333</c:v>
                </c:pt>
                <c:pt idx="4">
                  <c:v>963.36842105263156</c:v>
                </c:pt>
                <c:pt idx="5">
                  <c:v>913.61111111111109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1-4AA9-8E8C-A1B0D5AD62B3}"/>
            </c:ext>
          </c:extLst>
        </c:ser>
        <c:ser>
          <c:idx val="1"/>
          <c:order val="1"/>
          <c:tx>
            <c:strRef>
              <c:f>'Es. 1'!$C$3:$C$4</c:f>
              <c:strCache>
                <c:ptCount val="1"/>
                <c:pt idx="0">
                  <c:v>Cancelleria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'Es. 1'!$A$5:$A$11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1'!$C$5:$C$11</c:f>
              <c:numCache>
                <c:formatCode>"€"#,##0.00_);[Red]\("€"#,##0.00\)</c:formatCode>
                <c:ptCount val="6"/>
                <c:pt idx="0">
                  <c:v>1088.7857142857142</c:v>
                </c:pt>
                <c:pt idx="1">
                  <c:v>664</c:v>
                </c:pt>
                <c:pt idx="2">
                  <c:v>927.73684210526312</c:v>
                </c:pt>
                <c:pt idx="3">
                  <c:v>1108.1666666666667</c:v>
                </c:pt>
                <c:pt idx="4">
                  <c:v>1067</c:v>
                </c:pt>
                <c:pt idx="5">
                  <c:v>899.5454545454545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9-45B7-9D89-EFC7BA987CF9}"/>
            </c:ext>
          </c:extLst>
        </c:ser>
        <c:ser>
          <c:idx val="2"/>
          <c:order val="2"/>
          <c:tx>
            <c:strRef>
              <c:f>'Es. 1'!$D$3:$D$4</c:f>
              <c:strCache>
                <c:ptCount val="1"/>
                <c:pt idx="0">
                  <c:v>Giocattoli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'Es. 1'!$A$5:$A$11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1'!$D$5:$D$11</c:f>
              <c:numCache>
                <c:formatCode>"€"#,##0.00_);[Red]\("€"#,##0.00\)</c:formatCode>
                <c:ptCount val="6"/>
                <c:pt idx="0">
                  <c:v>1240.4375</c:v>
                </c:pt>
                <c:pt idx="1">
                  <c:v>1077.047619047619</c:v>
                </c:pt>
                <c:pt idx="2">
                  <c:v>998.07142857142856</c:v>
                </c:pt>
                <c:pt idx="3">
                  <c:v>1032.3571428571429</c:v>
                </c:pt>
                <c:pt idx="4">
                  <c:v>859.29411764705878</c:v>
                </c:pt>
                <c:pt idx="5">
                  <c:v>1138.2666666666667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9-45B7-9D89-EFC7BA987CF9}"/>
            </c:ext>
          </c:extLst>
        </c:ser>
        <c:ser>
          <c:idx val="3"/>
          <c:order val="3"/>
          <c:tx>
            <c:strRef>
              <c:f>'Es. 1'!$E$3:$E$4</c:f>
              <c:strCache>
                <c:ptCount val="1"/>
                <c:pt idx="0">
                  <c:v>Informatica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'Es. 1'!$A$5:$A$11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1'!$E$5:$E$11</c:f>
              <c:numCache>
                <c:formatCode>"€"#,##0.00_);[Red]\("€"#,##0.00\)</c:formatCode>
                <c:ptCount val="6"/>
                <c:pt idx="0">
                  <c:v>856.76470588235293</c:v>
                </c:pt>
                <c:pt idx="1">
                  <c:v>1223.8666666666666</c:v>
                </c:pt>
                <c:pt idx="2">
                  <c:v>956.53846153846155</c:v>
                </c:pt>
                <c:pt idx="3">
                  <c:v>1019.6428571428571</c:v>
                </c:pt>
                <c:pt idx="4">
                  <c:v>1024.9444444444443</c:v>
                </c:pt>
                <c:pt idx="5">
                  <c:v>1359.2142857142858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9-45B7-9D89-EFC7BA987CF9}"/>
            </c:ext>
          </c:extLst>
        </c:ser>
        <c:ser>
          <c:idx val="4"/>
          <c:order val="4"/>
          <c:tx>
            <c:strRef>
              <c:f>'Es. 1'!$F$3:$F$4</c:f>
              <c:strCache>
                <c:ptCount val="1"/>
                <c:pt idx="0">
                  <c:v>Libri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'Es. 1'!$A$5:$A$11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1'!$F$5:$F$11</c:f>
              <c:numCache>
                <c:formatCode>"€"#,##0.00_);[Red]\("€"#,##0.00\)</c:formatCode>
                <c:ptCount val="6"/>
                <c:pt idx="0">
                  <c:v>1097.5714285714287</c:v>
                </c:pt>
                <c:pt idx="1">
                  <c:v>1131.4000000000001</c:v>
                </c:pt>
                <c:pt idx="2">
                  <c:v>1116.3333333333333</c:v>
                </c:pt>
                <c:pt idx="3">
                  <c:v>760.4666666666667</c:v>
                </c:pt>
                <c:pt idx="4">
                  <c:v>936.35</c:v>
                </c:pt>
                <c:pt idx="5">
                  <c:v>982.6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39-45B7-9D89-EFC7BA987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363168"/>
        <c:axId val="823361728"/>
      </c:barChart>
      <c:catAx>
        <c:axId val="82336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3361728"/>
        <c:crosses val="autoZero"/>
        <c:auto val="1"/>
        <c:lblAlgn val="ctr"/>
        <c:lblOffset val="100"/>
        <c:noMultiLvlLbl val="0"/>
      </c:catAx>
      <c:valAx>
        <c:axId val="8233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336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2!Tabella pivot2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'Es. 2'!$B$4:$B$5</c:f>
              <c:strCache>
                <c:ptCount val="1"/>
                <c:pt idx="0">
                  <c:v>Cancelleria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'Es. 2'!$A$6:$A$15</c:f>
              <c:multiLvlStrCache>
                <c:ptCount val="6"/>
                <c:lvl>
                  <c:pt idx="0">
                    <c:v>Sassari</c:v>
                  </c:pt>
                  <c:pt idx="1">
                    <c:v>Trento</c:v>
                  </c:pt>
                  <c:pt idx="2">
                    <c:v>Rovigo</c:v>
                  </c:pt>
                  <c:pt idx="3">
                    <c:v>Rovigo</c:v>
                  </c:pt>
                  <c:pt idx="4">
                    <c:v>Sassari</c:v>
                  </c:pt>
                  <c:pt idx="5">
                    <c:v>Trento</c:v>
                  </c:pt>
                </c:lvl>
                <c:lvl>
                  <c:pt idx="0">
                    <c:v>Bianchi</c:v>
                  </c:pt>
                  <c:pt idx="2">
                    <c:v>Neri</c:v>
                  </c:pt>
                  <c:pt idx="3">
                    <c:v>Verdi</c:v>
                  </c:pt>
                </c:lvl>
              </c:multiLvlStrCache>
            </c:multiLvlStrRef>
          </c:cat>
          <c:val>
            <c:numRef>
              <c:f>'Es. 2'!$B$6:$B$15</c:f>
              <c:numCache>
                <c:formatCode>"€"#,##0.00_);[Red]\("€"#,##0.00\)</c:formatCode>
                <c:ptCount val="6"/>
                <c:pt idx="1">
                  <c:v>715</c:v>
                </c:pt>
                <c:pt idx="2">
                  <c:v>1421</c:v>
                </c:pt>
                <c:pt idx="3">
                  <c:v>3</c:v>
                </c:pt>
                <c:pt idx="4">
                  <c:v>1916</c:v>
                </c:pt>
                <c:pt idx="5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E-495A-A186-317ECE21C8A6}"/>
            </c:ext>
          </c:extLst>
        </c:ser>
        <c:ser>
          <c:idx val="1"/>
          <c:order val="1"/>
          <c:tx>
            <c:strRef>
              <c:f>'Es. 2'!$C$4:$C$5</c:f>
              <c:strCache>
                <c:ptCount val="1"/>
                <c:pt idx="0">
                  <c:v>Informatica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'Es. 2'!$A$6:$A$15</c:f>
              <c:multiLvlStrCache>
                <c:ptCount val="6"/>
                <c:lvl>
                  <c:pt idx="0">
                    <c:v>Sassari</c:v>
                  </c:pt>
                  <c:pt idx="1">
                    <c:v>Trento</c:v>
                  </c:pt>
                  <c:pt idx="2">
                    <c:v>Rovigo</c:v>
                  </c:pt>
                  <c:pt idx="3">
                    <c:v>Rovigo</c:v>
                  </c:pt>
                  <c:pt idx="4">
                    <c:v>Sassari</c:v>
                  </c:pt>
                  <c:pt idx="5">
                    <c:v>Trento</c:v>
                  </c:pt>
                </c:lvl>
                <c:lvl>
                  <c:pt idx="0">
                    <c:v>Bianchi</c:v>
                  </c:pt>
                  <c:pt idx="2">
                    <c:v>Neri</c:v>
                  </c:pt>
                  <c:pt idx="3">
                    <c:v>Verdi</c:v>
                  </c:pt>
                </c:lvl>
              </c:multiLvlStrCache>
            </c:multiLvlStrRef>
          </c:cat>
          <c:val>
            <c:numRef>
              <c:f>'Es. 2'!$C$6:$C$15</c:f>
              <c:numCache>
                <c:formatCode>"€"#,##0.00_);[Red]\("€"#,##0.00\)</c:formatCode>
                <c:ptCount val="6"/>
                <c:pt idx="0">
                  <c:v>1090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AE-495A-A186-317ECE21C8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68257183"/>
        <c:axId val="66904175"/>
      </c:barChart>
      <c:catAx>
        <c:axId val="196825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904175"/>
        <c:crosses val="autoZero"/>
        <c:auto val="1"/>
        <c:lblAlgn val="ctr"/>
        <c:lblOffset val="100"/>
        <c:noMultiLvlLbl val="0"/>
      </c:catAx>
      <c:valAx>
        <c:axId val="6690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825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3!Tabella pivot3</c:name>
    <c:fmtId val="0"/>
  </c:pivotSource>
  <c:chart>
    <c:autoTitleDeleted val="0"/>
    <c:pivotFmts>
      <c:pivotFmt>
        <c:idx val="0"/>
        <c:spPr>
          <a:ln w="15875" cap="rnd">
            <a:solidFill>
              <a:schemeClr val="accent1"/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5875" cap="rnd">
            <a:solidFill>
              <a:schemeClr val="accent1"/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5875" cap="rnd">
            <a:solidFill>
              <a:schemeClr val="accent1"/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5875" cap="rnd">
            <a:solidFill>
              <a:schemeClr val="accent1"/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60000"/>
                    <a:tint val="50000"/>
                    <a:satMod val="300000"/>
                  </a:schemeClr>
                </a:gs>
                <a:gs pos="35000">
                  <a:schemeClr val="accent1">
                    <a:lumMod val="60000"/>
                    <a:tint val="37000"/>
                    <a:satMod val="300000"/>
                  </a:schemeClr>
                </a:gs>
                <a:gs pos="100000">
                  <a:schemeClr val="accent1">
                    <a:lumMod val="6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5875" cap="rnd">
            <a:solidFill>
              <a:schemeClr val="accent1"/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lumMod val="60000"/>
                    <a:tint val="50000"/>
                    <a:satMod val="300000"/>
                  </a:schemeClr>
                </a:gs>
                <a:gs pos="35000">
                  <a:schemeClr val="accent3">
                    <a:lumMod val="60000"/>
                    <a:tint val="37000"/>
                    <a:satMod val="300000"/>
                  </a:schemeClr>
                </a:gs>
                <a:gs pos="100000">
                  <a:schemeClr val="accent3">
                    <a:lumMod val="60000"/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'Es. 3'!$B$3:$B$4</c:f>
              <c:strCache>
                <c:ptCount val="1"/>
                <c:pt idx="0">
                  <c:v>Art. Regalo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'Es. 3'!$A$5:$A$11</c:f>
              <c:strCache>
                <c:ptCount val="6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</c:strCache>
            </c:strRef>
          </c:cat>
          <c:val>
            <c:numRef>
              <c:f>'Es. 3'!$B$5:$B$11</c:f>
              <c:numCache>
                <c:formatCode>"€"#,##0_);[Red]\("€"#,##0\)</c:formatCode>
                <c:ptCount val="6"/>
                <c:pt idx="0">
                  <c:v>8993</c:v>
                </c:pt>
                <c:pt idx="1">
                  <c:v>24821</c:v>
                </c:pt>
                <c:pt idx="2">
                  <c:v>14467</c:v>
                </c:pt>
                <c:pt idx="3">
                  <c:v>22590</c:v>
                </c:pt>
                <c:pt idx="4">
                  <c:v>20012</c:v>
                </c:pt>
                <c:pt idx="5">
                  <c:v>22813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3-4136-94FC-F1C317E89399}"/>
            </c:ext>
          </c:extLst>
        </c:ser>
        <c:ser>
          <c:idx val="1"/>
          <c:order val="1"/>
          <c:tx>
            <c:strRef>
              <c:f>'Es. 3'!$C$3:$C$4</c:f>
              <c:strCache>
                <c:ptCount val="1"/>
                <c:pt idx="0">
                  <c:v>Cancelleria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'Es. 3'!$A$5:$A$11</c:f>
              <c:strCache>
                <c:ptCount val="6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</c:strCache>
            </c:strRef>
          </c:cat>
          <c:val>
            <c:numRef>
              <c:f>'Es. 3'!$C$5:$C$11</c:f>
              <c:numCache>
                <c:formatCode>"€"#,##0_);[Red]\("€"#,##0\)</c:formatCode>
                <c:ptCount val="6"/>
                <c:pt idx="0">
                  <c:v>18166</c:v>
                </c:pt>
                <c:pt idx="1">
                  <c:v>13396</c:v>
                </c:pt>
                <c:pt idx="2">
                  <c:v>15587</c:v>
                </c:pt>
                <c:pt idx="3">
                  <c:v>13960</c:v>
                </c:pt>
                <c:pt idx="4">
                  <c:v>16914</c:v>
                </c:pt>
                <c:pt idx="5">
                  <c:v>18049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43-4136-94FC-F1C317E89399}"/>
            </c:ext>
          </c:extLst>
        </c:ser>
        <c:ser>
          <c:idx val="2"/>
          <c:order val="2"/>
          <c:tx>
            <c:strRef>
              <c:f>'Es. 3'!$D$3:$D$4</c:f>
              <c:strCache>
                <c:ptCount val="1"/>
                <c:pt idx="0">
                  <c:v>Giocattoli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'Es. 3'!$A$5:$A$11</c:f>
              <c:strCache>
                <c:ptCount val="6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</c:strCache>
            </c:strRef>
          </c:cat>
          <c:val>
            <c:numRef>
              <c:f>'Es. 3'!$D$5:$D$11</c:f>
              <c:numCache>
                <c:formatCode>"€"#,##0_);[Red]\("€"#,##0\)</c:formatCode>
                <c:ptCount val="6"/>
                <c:pt idx="0">
                  <c:v>18737</c:v>
                </c:pt>
                <c:pt idx="1">
                  <c:v>22665</c:v>
                </c:pt>
                <c:pt idx="2">
                  <c:v>10142</c:v>
                </c:pt>
                <c:pt idx="3">
                  <c:v>14922</c:v>
                </c:pt>
                <c:pt idx="4">
                  <c:v>24718</c:v>
                </c:pt>
                <c:pt idx="5">
                  <c:v>11389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43-4136-94FC-F1C317E89399}"/>
            </c:ext>
          </c:extLst>
        </c:ser>
        <c:ser>
          <c:idx val="3"/>
          <c:order val="3"/>
          <c:tx>
            <c:strRef>
              <c:f>'Es. 3'!$E$3:$E$4</c:f>
              <c:strCache>
                <c:ptCount val="1"/>
                <c:pt idx="0">
                  <c:v>Informatica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'Es. 3'!$A$5:$A$11</c:f>
              <c:strCache>
                <c:ptCount val="6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</c:strCache>
            </c:strRef>
          </c:cat>
          <c:val>
            <c:numRef>
              <c:f>'Es. 3'!$E$5:$E$11</c:f>
              <c:numCache>
                <c:formatCode>"€"#,##0_);[Red]\("€"#,##0\)</c:formatCode>
                <c:ptCount val="6"/>
                <c:pt idx="0">
                  <c:v>12190</c:v>
                </c:pt>
                <c:pt idx="1">
                  <c:v>16942</c:v>
                </c:pt>
                <c:pt idx="2">
                  <c:v>20558</c:v>
                </c:pt>
                <c:pt idx="3">
                  <c:v>18124</c:v>
                </c:pt>
                <c:pt idx="4">
                  <c:v>13463</c:v>
                </c:pt>
                <c:pt idx="5">
                  <c:v>15834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43-4136-94FC-F1C317E89399}"/>
            </c:ext>
          </c:extLst>
        </c:ser>
        <c:ser>
          <c:idx val="4"/>
          <c:order val="4"/>
          <c:tx>
            <c:strRef>
              <c:f>'Es. 3'!$F$3:$F$4</c:f>
              <c:strCache>
                <c:ptCount val="1"/>
                <c:pt idx="0">
                  <c:v>Libri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'Es. 3'!$A$5:$A$11</c:f>
              <c:strCache>
                <c:ptCount val="6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</c:strCache>
            </c:strRef>
          </c:cat>
          <c:val>
            <c:numRef>
              <c:f>'Es. 3'!$F$5:$F$11</c:f>
              <c:numCache>
                <c:formatCode>"€"#,##0_);[Red]\("€"#,##0\)</c:formatCode>
                <c:ptCount val="6"/>
                <c:pt idx="0">
                  <c:v>16234</c:v>
                </c:pt>
                <c:pt idx="1">
                  <c:v>20553</c:v>
                </c:pt>
                <c:pt idx="2">
                  <c:v>15611</c:v>
                </c:pt>
                <c:pt idx="3">
                  <c:v>14466</c:v>
                </c:pt>
                <c:pt idx="4">
                  <c:v>14273</c:v>
                </c:pt>
                <c:pt idx="5">
                  <c:v>22809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43-4136-94FC-F1C317E8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092031"/>
        <c:axId val="1970092991"/>
      </c:radarChart>
      <c:catAx>
        <c:axId val="197009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0092991"/>
        <c:crosses val="autoZero"/>
        <c:auto val="1"/>
        <c:lblAlgn val="ctr"/>
        <c:lblOffset val="100"/>
        <c:noMultiLvlLbl val="0"/>
      </c:catAx>
      <c:valAx>
        <c:axId val="197009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_);[Red]\(&quot;€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009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5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4!Tabella pivot4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'Es. 4'!$B$3:$B$4</c:f>
              <c:strCache>
                <c:ptCount val="1"/>
                <c:pt idx="0">
                  <c:v>Art. Regalo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'Es. 4'!$A$5:$A$23</c:f>
              <c:strCache>
                <c:ptCount val="18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Friuli-Venezia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Piemonte</c:v>
                </c:pt>
                <c:pt idx="11">
                  <c:v>Puglia</c:v>
                </c:pt>
                <c:pt idx="12">
                  <c:v>Sardegna</c:v>
                </c:pt>
                <c:pt idx="13">
                  <c:v>Sicilia</c:v>
                </c:pt>
                <c:pt idx="14">
                  <c:v>Toscana</c:v>
                </c:pt>
                <c:pt idx="15">
                  <c:v>Trentino-Alto Adige</c:v>
                </c:pt>
                <c:pt idx="16">
                  <c:v>Umbria</c:v>
                </c:pt>
                <c:pt idx="17">
                  <c:v>Veneto</c:v>
                </c:pt>
              </c:strCache>
            </c:strRef>
          </c:cat>
          <c:val>
            <c:numRef>
              <c:f>'Es. 4'!$B$5:$B$23</c:f>
              <c:numCache>
                <c:formatCode>"€"#,##0.00_);[Red]\("€"#,##0.00\)</c:formatCode>
                <c:ptCount val="18"/>
                <c:pt idx="0">
                  <c:v>417</c:v>
                </c:pt>
                <c:pt idx="1">
                  <c:v>1030.5999999999999</c:v>
                </c:pt>
                <c:pt idx="2">
                  <c:v>1236.25</c:v>
                </c:pt>
                <c:pt idx="3">
                  <c:v>1239.25</c:v>
                </c:pt>
                <c:pt idx="4">
                  <c:v>1299.8888888888889</c:v>
                </c:pt>
                <c:pt idx="5">
                  <c:v>723.33333333333337</c:v>
                </c:pt>
                <c:pt idx="6">
                  <c:v>1107.3636363636363</c:v>
                </c:pt>
                <c:pt idx="7">
                  <c:v>688.5</c:v>
                </c:pt>
                <c:pt idx="8">
                  <c:v>860.28571428571433</c:v>
                </c:pt>
                <c:pt idx="9">
                  <c:v>947.66666666666663</c:v>
                </c:pt>
                <c:pt idx="10">
                  <c:v>1180.5454545454545</c:v>
                </c:pt>
                <c:pt idx="12">
                  <c:v>1123.8</c:v>
                </c:pt>
                <c:pt idx="13">
                  <c:v>1231.7142857142858</c:v>
                </c:pt>
                <c:pt idx="14">
                  <c:v>831</c:v>
                </c:pt>
                <c:pt idx="16">
                  <c:v>675.875</c:v>
                </c:pt>
                <c:pt idx="17">
                  <c:v>1269.4166666666667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F-4FF7-B81E-01B482D965A6}"/>
            </c:ext>
          </c:extLst>
        </c:ser>
        <c:ser>
          <c:idx val="1"/>
          <c:order val="1"/>
          <c:tx>
            <c:strRef>
              <c:f>'Es. 4'!$C$3:$C$4</c:f>
              <c:strCache>
                <c:ptCount val="1"/>
                <c:pt idx="0">
                  <c:v>Cancelleria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'Es. 4'!$A$5:$A$23</c:f>
              <c:strCache>
                <c:ptCount val="18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Friuli-Venezia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Piemonte</c:v>
                </c:pt>
                <c:pt idx="11">
                  <c:v>Puglia</c:v>
                </c:pt>
                <c:pt idx="12">
                  <c:v>Sardegna</c:v>
                </c:pt>
                <c:pt idx="13">
                  <c:v>Sicilia</c:v>
                </c:pt>
                <c:pt idx="14">
                  <c:v>Toscana</c:v>
                </c:pt>
                <c:pt idx="15">
                  <c:v>Trentino-Alto Adige</c:v>
                </c:pt>
                <c:pt idx="16">
                  <c:v>Umbria</c:v>
                </c:pt>
                <c:pt idx="17">
                  <c:v>Veneto</c:v>
                </c:pt>
              </c:strCache>
            </c:strRef>
          </c:cat>
          <c:val>
            <c:numRef>
              <c:f>'Es. 4'!$C$5:$C$23</c:f>
              <c:numCache>
                <c:formatCode>"€"#,##0.00_);[Red]\("€"#,##0.00\)</c:formatCode>
                <c:ptCount val="18"/>
                <c:pt idx="0">
                  <c:v>726</c:v>
                </c:pt>
                <c:pt idx="1">
                  <c:v>764.66666666666663</c:v>
                </c:pt>
                <c:pt idx="2">
                  <c:v>1472.75</c:v>
                </c:pt>
                <c:pt idx="4">
                  <c:v>1040.3076923076924</c:v>
                </c:pt>
                <c:pt idx="5">
                  <c:v>531.33333333333337</c:v>
                </c:pt>
                <c:pt idx="6">
                  <c:v>1129.4285714285713</c:v>
                </c:pt>
                <c:pt idx="7">
                  <c:v>1493</c:v>
                </c:pt>
                <c:pt idx="8">
                  <c:v>1039.125</c:v>
                </c:pt>
                <c:pt idx="9">
                  <c:v>1032.6666666666667</c:v>
                </c:pt>
                <c:pt idx="10">
                  <c:v>532.55555555555554</c:v>
                </c:pt>
                <c:pt idx="12">
                  <c:v>1045.6666666666667</c:v>
                </c:pt>
                <c:pt idx="13">
                  <c:v>1156.6666666666667</c:v>
                </c:pt>
                <c:pt idx="14">
                  <c:v>1178.090909090909</c:v>
                </c:pt>
                <c:pt idx="15">
                  <c:v>685.33333333333337</c:v>
                </c:pt>
                <c:pt idx="16">
                  <c:v>1001.25</c:v>
                </c:pt>
                <c:pt idx="17">
                  <c:v>865.90909090909088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AF-4FF7-B81E-01B482D965A6}"/>
            </c:ext>
          </c:extLst>
        </c:ser>
        <c:ser>
          <c:idx val="2"/>
          <c:order val="2"/>
          <c:tx>
            <c:strRef>
              <c:f>'Es. 4'!$D$3:$D$4</c:f>
              <c:strCache>
                <c:ptCount val="1"/>
                <c:pt idx="0">
                  <c:v>Giocattoli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'Es. 4'!$A$5:$A$23</c:f>
              <c:strCache>
                <c:ptCount val="18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Friuli-Venezia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Piemonte</c:v>
                </c:pt>
                <c:pt idx="11">
                  <c:v>Puglia</c:v>
                </c:pt>
                <c:pt idx="12">
                  <c:v>Sardegna</c:v>
                </c:pt>
                <c:pt idx="13">
                  <c:v>Sicilia</c:v>
                </c:pt>
                <c:pt idx="14">
                  <c:v>Toscana</c:v>
                </c:pt>
                <c:pt idx="15">
                  <c:v>Trentino-Alto Adige</c:v>
                </c:pt>
                <c:pt idx="16">
                  <c:v>Umbria</c:v>
                </c:pt>
                <c:pt idx="17">
                  <c:v>Veneto</c:v>
                </c:pt>
              </c:strCache>
            </c:strRef>
          </c:cat>
          <c:val>
            <c:numRef>
              <c:f>'Es. 4'!$D$5:$D$23</c:f>
              <c:numCache>
                <c:formatCode>"€"#,##0.00_);[Red]\("€"#,##0.00\)</c:formatCode>
                <c:ptCount val="18"/>
                <c:pt idx="0">
                  <c:v>1724.8</c:v>
                </c:pt>
                <c:pt idx="1">
                  <c:v>855</c:v>
                </c:pt>
                <c:pt idx="2">
                  <c:v>1149.2</c:v>
                </c:pt>
                <c:pt idx="3">
                  <c:v>721.25</c:v>
                </c:pt>
                <c:pt idx="4">
                  <c:v>790.16666666666663</c:v>
                </c:pt>
                <c:pt idx="5">
                  <c:v>1327.4285714285713</c:v>
                </c:pt>
                <c:pt idx="6">
                  <c:v>953.57142857142856</c:v>
                </c:pt>
                <c:pt idx="7">
                  <c:v>1247.5</c:v>
                </c:pt>
                <c:pt idx="8">
                  <c:v>976.2</c:v>
                </c:pt>
                <c:pt idx="9">
                  <c:v>1234</c:v>
                </c:pt>
                <c:pt idx="10">
                  <c:v>783</c:v>
                </c:pt>
                <c:pt idx="11">
                  <c:v>840</c:v>
                </c:pt>
                <c:pt idx="12">
                  <c:v>1494</c:v>
                </c:pt>
                <c:pt idx="13">
                  <c:v>1045</c:v>
                </c:pt>
                <c:pt idx="14">
                  <c:v>1001.6</c:v>
                </c:pt>
                <c:pt idx="15">
                  <c:v>1774</c:v>
                </c:pt>
                <c:pt idx="16">
                  <c:v>1170.5714285714287</c:v>
                </c:pt>
                <c:pt idx="17">
                  <c:v>1048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AF-4FF7-B81E-01B482D965A6}"/>
            </c:ext>
          </c:extLst>
        </c:ser>
        <c:ser>
          <c:idx val="3"/>
          <c:order val="3"/>
          <c:tx>
            <c:strRef>
              <c:f>'Es. 4'!$E$3:$E$4</c:f>
              <c:strCache>
                <c:ptCount val="1"/>
                <c:pt idx="0">
                  <c:v>Informatica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'Es. 4'!$A$5:$A$23</c:f>
              <c:strCache>
                <c:ptCount val="18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Friuli-Venezia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Piemonte</c:v>
                </c:pt>
                <c:pt idx="11">
                  <c:v>Puglia</c:v>
                </c:pt>
                <c:pt idx="12">
                  <c:v>Sardegna</c:v>
                </c:pt>
                <c:pt idx="13">
                  <c:v>Sicilia</c:v>
                </c:pt>
                <c:pt idx="14">
                  <c:v>Toscana</c:v>
                </c:pt>
                <c:pt idx="15">
                  <c:v>Trentino-Alto Adige</c:v>
                </c:pt>
                <c:pt idx="16">
                  <c:v>Umbria</c:v>
                </c:pt>
                <c:pt idx="17">
                  <c:v>Veneto</c:v>
                </c:pt>
              </c:strCache>
            </c:strRef>
          </c:cat>
          <c:val>
            <c:numRef>
              <c:f>'Es. 4'!$E$5:$E$23</c:f>
              <c:numCache>
                <c:formatCode>"€"#,##0.00_);[Red]\("€"#,##0.00\)</c:formatCode>
                <c:ptCount val="18"/>
                <c:pt idx="0">
                  <c:v>933.4</c:v>
                </c:pt>
                <c:pt idx="1">
                  <c:v>1897</c:v>
                </c:pt>
                <c:pt idx="2">
                  <c:v>865.81818181818187</c:v>
                </c:pt>
                <c:pt idx="3">
                  <c:v>155</c:v>
                </c:pt>
                <c:pt idx="4">
                  <c:v>1175.8571428571429</c:v>
                </c:pt>
                <c:pt idx="5">
                  <c:v>1235.75</c:v>
                </c:pt>
                <c:pt idx="6">
                  <c:v>839.6</c:v>
                </c:pt>
                <c:pt idx="7">
                  <c:v>1236.2</c:v>
                </c:pt>
                <c:pt idx="8">
                  <c:v>1008</c:v>
                </c:pt>
                <c:pt idx="9">
                  <c:v>1421.3333333333333</c:v>
                </c:pt>
                <c:pt idx="10">
                  <c:v>1524.5</c:v>
                </c:pt>
                <c:pt idx="11">
                  <c:v>662</c:v>
                </c:pt>
                <c:pt idx="12">
                  <c:v>623</c:v>
                </c:pt>
                <c:pt idx="13">
                  <c:v>1160.7272727272727</c:v>
                </c:pt>
                <c:pt idx="14">
                  <c:v>817.09090909090912</c:v>
                </c:pt>
                <c:pt idx="15">
                  <c:v>1136.5</c:v>
                </c:pt>
                <c:pt idx="16">
                  <c:v>1353.4</c:v>
                </c:pt>
                <c:pt idx="17">
                  <c:v>1303.909090909091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AF-4FF7-B81E-01B482D965A6}"/>
            </c:ext>
          </c:extLst>
        </c:ser>
        <c:ser>
          <c:idx val="4"/>
          <c:order val="4"/>
          <c:tx>
            <c:strRef>
              <c:f>'Es. 4'!$F$3:$F$4</c:f>
              <c:strCache>
                <c:ptCount val="1"/>
                <c:pt idx="0">
                  <c:v>Libri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'Es. 4'!$A$5:$A$23</c:f>
              <c:strCache>
                <c:ptCount val="18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Friuli-Venezia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Piemonte</c:v>
                </c:pt>
                <c:pt idx="11">
                  <c:v>Puglia</c:v>
                </c:pt>
                <c:pt idx="12">
                  <c:v>Sardegna</c:v>
                </c:pt>
                <c:pt idx="13">
                  <c:v>Sicilia</c:v>
                </c:pt>
                <c:pt idx="14">
                  <c:v>Toscana</c:v>
                </c:pt>
                <c:pt idx="15">
                  <c:v>Trentino-Alto Adige</c:v>
                </c:pt>
                <c:pt idx="16">
                  <c:v>Umbria</c:v>
                </c:pt>
                <c:pt idx="17">
                  <c:v>Veneto</c:v>
                </c:pt>
              </c:strCache>
            </c:strRef>
          </c:cat>
          <c:val>
            <c:numRef>
              <c:f>'Es. 4'!$F$5:$F$23</c:f>
              <c:numCache>
                <c:formatCode>"€"#,##0.00_);[Red]\("€"#,##0.00\)</c:formatCode>
                <c:ptCount val="18"/>
                <c:pt idx="0">
                  <c:v>947.5</c:v>
                </c:pt>
                <c:pt idx="1">
                  <c:v>1208</c:v>
                </c:pt>
                <c:pt idx="2">
                  <c:v>1041.5714285714287</c:v>
                </c:pt>
                <c:pt idx="3">
                  <c:v>1611</c:v>
                </c:pt>
                <c:pt idx="4">
                  <c:v>868.75</c:v>
                </c:pt>
                <c:pt idx="5">
                  <c:v>684.75</c:v>
                </c:pt>
                <c:pt idx="6">
                  <c:v>1114.625</c:v>
                </c:pt>
                <c:pt idx="7">
                  <c:v>1537.4285714285713</c:v>
                </c:pt>
                <c:pt idx="8">
                  <c:v>786.16666666666663</c:v>
                </c:pt>
                <c:pt idx="9">
                  <c:v>1596</c:v>
                </c:pt>
                <c:pt idx="10">
                  <c:v>892</c:v>
                </c:pt>
                <c:pt idx="11">
                  <c:v>997</c:v>
                </c:pt>
                <c:pt idx="12">
                  <c:v>908.66666666666663</c:v>
                </c:pt>
                <c:pt idx="13">
                  <c:v>702.83333333333337</c:v>
                </c:pt>
                <c:pt idx="14">
                  <c:v>1016.3333333333334</c:v>
                </c:pt>
                <c:pt idx="15">
                  <c:v>689</c:v>
                </c:pt>
                <c:pt idx="16">
                  <c:v>1138</c:v>
                </c:pt>
                <c:pt idx="17">
                  <c:v>923.44444444444446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AF-4FF7-B81E-01B482D96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387343"/>
        <c:axId val="42387823"/>
      </c:barChart>
      <c:catAx>
        <c:axId val="4238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387823"/>
        <c:crosses val="autoZero"/>
        <c:auto val="1"/>
        <c:lblAlgn val="ctr"/>
        <c:lblOffset val="100"/>
        <c:noMultiLvlLbl val="0"/>
      </c:catAx>
      <c:valAx>
        <c:axId val="4238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38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4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5!Tabella pivot5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'Es. 5'!$B$3:$B$4</c:f>
              <c:strCache>
                <c:ptCount val="1"/>
                <c:pt idx="0">
                  <c:v>CENTRO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5'!$A$5:$A$11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5'!$B$5:$B$11</c:f>
              <c:numCache>
                <c:formatCode>General</c:formatCode>
                <c:ptCount val="6"/>
                <c:pt idx="0">
                  <c:v>30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29</c:v>
                </c:pt>
                <c:pt idx="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0-453D-B311-B8377816BD55}"/>
            </c:ext>
          </c:extLst>
        </c:ser>
        <c:ser>
          <c:idx val="1"/>
          <c:order val="1"/>
          <c:tx>
            <c:strRef>
              <c:f>'Es. 5'!$C$3:$C$4</c:f>
              <c:strCache>
                <c:ptCount val="1"/>
                <c:pt idx="0">
                  <c:v>ISOLE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5'!$A$5:$A$11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5'!$C$5:$C$11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10-453D-B311-B8377816BD55}"/>
            </c:ext>
          </c:extLst>
        </c:ser>
        <c:ser>
          <c:idx val="2"/>
          <c:order val="2"/>
          <c:tx>
            <c:strRef>
              <c:f>'Es. 5'!$D$3:$D$4</c:f>
              <c:strCache>
                <c:ptCount val="1"/>
                <c:pt idx="0">
                  <c:v>NORD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5'!$A$5:$A$11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5'!$D$5:$D$11</c:f>
              <c:numCache>
                <c:formatCode>General</c:formatCode>
                <c:ptCount val="6"/>
                <c:pt idx="0">
                  <c:v>29</c:v>
                </c:pt>
                <c:pt idx="1">
                  <c:v>44</c:v>
                </c:pt>
                <c:pt idx="2">
                  <c:v>42</c:v>
                </c:pt>
                <c:pt idx="3">
                  <c:v>40</c:v>
                </c:pt>
                <c:pt idx="4">
                  <c:v>45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10-453D-B311-B8377816BD55}"/>
            </c:ext>
          </c:extLst>
        </c:ser>
        <c:ser>
          <c:idx val="3"/>
          <c:order val="3"/>
          <c:tx>
            <c:strRef>
              <c:f>'Es. 5'!$E$3:$E$4</c:f>
              <c:strCache>
                <c:ptCount val="1"/>
                <c:pt idx="0">
                  <c:v>SUD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5'!$A$5:$A$11</c:f>
              <c:strCache>
                <c:ptCount val="6"/>
                <c:pt idx="0">
                  <c:v>Azzurri</c:v>
                </c:pt>
                <c:pt idx="1">
                  <c:v>Bianchi</c:v>
                </c:pt>
                <c:pt idx="2">
                  <c:v>Gialli</c:v>
                </c:pt>
                <c:pt idx="3">
                  <c:v>Neri</c:v>
                </c:pt>
                <c:pt idx="4">
                  <c:v>Rossi</c:v>
                </c:pt>
                <c:pt idx="5">
                  <c:v>Verdi</c:v>
                </c:pt>
              </c:strCache>
            </c:strRef>
          </c:cat>
          <c:val>
            <c:numRef>
              <c:f>'Es. 5'!$E$5:$E$11</c:f>
              <c:numCache>
                <c:formatCode>General</c:formatCode>
                <c:ptCount val="6"/>
                <c:pt idx="0">
                  <c:v>13</c:v>
                </c:pt>
                <c:pt idx="1">
                  <c:v>5</c:v>
                </c:pt>
                <c:pt idx="2">
                  <c:v>12</c:v>
                </c:pt>
                <c:pt idx="3">
                  <c:v>7</c:v>
                </c:pt>
                <c:pt idx="4">
                  <c:v>14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10-453D-B311-B8377816B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4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6!Tabella pivot1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53968253968254E-2"/>
              <c:y val="-5.05528974373263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'Es. 6'!$B$3:$B$4</c:f>
              <c:strCache>
                <c:ptCount val="1"/>
                <c:pt idx="0">
                  <c:v>Azzurri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E9A-4088-8208-B1DC2D932B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3"/>
              <c:layout>
                <c:manualLayout>
                  <c:x val="-2.53968253968254E-2"/>
                  <c:y val="-5.05528974373263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E9A-4088-8208-B1DC2D932BE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6'!$B$5:$B$10</c:f>
              <c:numCache>
                <c:formatCode>General</c:formatCode>
                <c:ptCount val="5"/>
                <c:pt idx="0">
                  <c:v>18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A-4088-8208-B1DC2D932BE7}"/>
            </c:ext>
          </c:extLst>
        </c:ser>
        <c:ser>
          <c:idx val="1"/>
          <c:order val="1"/>
          <c:tx>
            <c:strRef>
              <c:f>'Es. 6'!$C$3:$C$4</c:f>
              <c:strCache>
                <c:ptCount val="1"/>
                <c:pt idx="0">
                  <c:v>Bianchi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6'!$C$5:$C$10</c:f>
              <c:numCache>
                <c:formatCode>General</c:formatCode>
                <c:ptCount val="5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14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E9A-4088-8208-B1DC2D932BE7}"/>
            </c:ext>
          </c:extLst>
        </c:ser>
        <c:ser>
          <c:idx val="2"/>
          <c:order val="2"/>
          <c:tx>
            <c:strRef>
              <c:f>'Es. 6'!$D$3:$D$4</c:f>
              <c:strCache>
                <c:ptCount val="1"/>
                <c:pt idx="0">
                  <c:v>Gialli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6'!$D$5:$D$10</c:f>
              <c:numCache>
                <c:formatCode>General</c:formatCode>
                <c:ptCount val="5"/>
                <c:pt idx="0">
                  <c:v>16</c:v>
                </c:pt>
                <c:pt idx="1">
                  <c:v>17</c:v>
                </c:pt>
                <c:pt idx="2">
                  <c:v>14</c:v>
                </c:pt>
                <c:pt idx="3">
                  <c:v>10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E9A-4088-8208-B1DC2D932BE7}"/>
            </c:ext>
          </c:extLst>
        </c:ser>
        <c:ser>
          <c:idx val="3"/>
          <c:order val="3"/>
          <c:tx>
            <c:strRef>
              <c:f>'Es. 6'!$E$3:$E$4</c:f>
              <c:strCache>
                <c:ptCount val="1"/>
                <c:pt idx="0">
                  <c:v>Neri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6'!$E$5:$E$10</c:f>
              <c:numCache>
                <c:formatCode>General</c:formatCode>
                <c:ptCount val="5"/>
                <c:pt idx="0">
                  <c:v>13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E9A-4088-8208-B1DC2D932BE7}"/>
            </c:ext>
          </c:extLst>
        </c:ser>
        <c:ser>
          <c:idx val="4"/>
          <c:order val="4"/>
          <c:tx>
            <c:strRef>
              <c:f>'Es. 6'!$F$3:$F$4</c:f>
              <c:strCache>
                <c:ptCount val="1"/>
                <c:pt idx="0">
                  <c:v>Rossi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6'!$F$5:$F$10</c:f>
              <c:numCache>
                <c:formatCode>General</c:formatCode>
                <c:ptCount val="5"/>
                <c:pt idx="0">
                  <c:v>14</c:v>
                </c:pt>
                <c:pt idx="1">
                  <c:v>27</c:v>
                </c:pt>
                <c:pt idx="2">
                  <c:v>20</c:v>
                </c:pt>
                <c:pt idx="3">
                  <c:v>14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E9A-4088-8208-B1DC2D932BE7}"/>
            </c:ext>
          </c:extLst>
        </c:ser>
        <c:ser>
          <c:idx val="5"/>
          <c:order val="5"/>
          <c:tx>
            <c:strRef>
              <c:f>'Es. 6'!$G$3:$G$4</c:f>
              <c:strCache>
                <c:ptCount val="1"/>
                <c:pt idx="0">
                  <c:v>Verdi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6'!$G$5:$G$10</c:f>
              <c:numCache>
                <c:formatCode>General</c:formatCode>
                <c:ptCount val="5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16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E9A-4088-8208-B1DC2D932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6!Tabella pivot1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'Es. 6'!$B$3:$B$4</c:f>
              <c:strCache>
                <c:ptCount val="1"/>
                <c:pt idx="0">
                  <c:v>Azzurri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6'!$B$5:$B$10</c:f>
              <c:numCache>
                <c:formatCode>General</c:formatCode>
                <c:ptCount val="5"/>
                <c:pt idx="0">
                  <c:v>18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5-4F7D-97D0-44551CBCA4E1}"/>
            </c:ext>
          </c:extLst>
        </c:ser>
        <c:ser>
          <c:idx val="1"/>
          <c:order val="1"/>
          <c:tx>
            <c:strRef>
              <c:f>'Es. 6'!$C$3:$C$4</c:f>
              <c:strCache>
                <c:ptCount val="1"/>
                <c:pt idx="0">
                  <c:v>Bianchi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6'!$C$5:$C$10</c:f>
              <c:numCache>
                <c:formatCode>General</c:formatCode>
                <c:ptCount val="5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14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C5-4F7D-97D0-44551CBCA4E1}"/>
            </c:ext>
          </c:extLst>
        </c:ser>
        <c:ser>
          <c:idx val="2"/>
          <c:order val="2"/>
          <c:tx>
            <c:strRef>
              <c:f>'Es. 6'!$D$3:$D$4</c:f>
              <c:strCache>
                <c:ptCount val="1"/>
                <c:pt idx="0">
                  <c:v>Gialli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6'!$D$5:$D$10</c:f>
              <c:numCache>
                <c:formatCode>General</c:formatCode>
                <c:ptCount val="5"/>
                <c:pt idx="0">
                  <c:v>16</c:v>
                </c:pt>
                <c:pt idx="1">
                  <c:v>17</c:v>
                </c:pt>
                <c:pt idx="2">
                  <c:v>14</c:v>
                </c:pt>
                <c:pt idx="3">
                  <c:v>10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C5-4F7D-97D0-44551CBCA4E1}"/>
            </c:ext>
          </c:extLst>
        </c:ser>
        <c:ser>
          <c:idx val="3"/>
          <c:order val="3"/>
          <c:tx>
            <c:strRef>
              <c:f>'Es. 6'!$E$3:$E$4</c:f>
              <c:strCache>
                <c:ptCount val="1"/>
                <c:pt idx="0">
                  <c:v>Neri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6'!$E$5:$E$10</c:f>
              <c:numCache>
                <c:formatCode>General</c:formatCode>
                <c:ptCount val="5"/>
                <c:pt idx="0">
                  <c:v>13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C5-4F7D-97D0-44551CBCA4E1}"/>
            </c:ext>
          </c:extLst>
        </c:ser>
        <c:ser>
          <c:idx val="4"/>
          <c:order val="4"/>
          <c:tx>
            <c:strRef>
              <c:f>'Es. 6'!$F$3:$F$4</c:f>
              <c:strCache>
                <c:ptCount val="1"/>
                <c:pt idx="0">
                  <c:v>Rossi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6'!$F$5:$F$10</c:f>
              <c:numCache>
                <c:formatCode>General</c:formatCode>
                <c:ptCount val="5"/>
                <c:pt idx="0">
                  <c:v>14</c:v>
                </c:pt>
                <c:pt idx="1">
                  <c:v>27</c:v>
                </c:pt>
                <c:pt idx="2">
                  <c:v>20</c:v>
                </c:pt>
                <c:pt idx="3">
                  <c:v>14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C5-4F7D-97D0-44551CBCA4E1}"/>
            </c:ext>
          </c:extLst>
        </c:ser>
        <c:ser>
          <c:idx val="5"/>
          <c:order val="5"/>
          <c:tx>
            <c:strRef>
              <c:f>'Es. 6'!$G$3:$G$4</c:f>
              <c:strCache>
                <c:ptCount val="1"/>
                <c:pt idx="0">
                  <c:v>Verdi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'Es. 6'!$A$5:$A$10</c:f>
              <c:strCache>
                <c:ptCount val="5"/>
                <c:pt idx="0">
                  <c:v>Fascia 1 (inferiore a 400 €)</c:v>
                </c:pt>
                <c:pt idx="1">
                  <c:v>Fascia 2 (da 400 €  a meno di 800 €)</c:v>
                </c:pt>
                <c:pt idx="2">
                  <c:v>Fascia 3 (da 800 €  a meno di 1200 €)</c:v>
                </c:pt>
                <c:pt idx="3">
                  <c:v>Fascia 4 (da 1200 €  a meno di 1500 €)</c:v>
                </c:pt>
                <c:pt idx="4">
                  <c:v>Fascia 5 (da 1500 € e oltre)</c:v>
                </c:pt>
              </c:strCache>
            </c:strRef>
          </c:cat>
          <c:val>
            <c:numRef>
              <c:f>'Es. 6'!$G$5:$G$10</c:f>
              <c:numCache>
                <c:formatCode>General</c:formatCode>
                <c:ptCount val="5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16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C5-4F7D-97D0-44551CBCA4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741455"/>
        <c:axId val="74738095"/>
      </c:barChart>
      <c:catAx>
        <c:axId val="7474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738095"/>
        <c:crosses val="autoZero"/>
        <c:auto val="1"/>
        <c:lblAlgn val="ctr"/>
        <c:lblOffset val="100"/>
        <c:noMultiLvlLbl val="0"/>
      </c:catAx>
      <c:valAx>
        <c:axId val="747380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74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7!Tabella pivot2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'ES. 7'!$B$3:$B$4</c:f>
              <c:strCache>
                <c:ptCount val="1"/>
                <c:pt idx="0">
                  <c:v>Cancelleria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'ES. 7'!$A$5:$A$24</c:f>
              <c:multiLvlStrCache>
                <c:ptCount val="16"/>
                <c:lvl>
                  <c:pt idx="0">
                    <c:v>Abruzzo</c:v>
                  </c:pt>
                  <c:pt idx="1">
                    <c:v>Lazio</c:v>
                  </c:pt>
                  <c:pt idx="2">
                    <c:v>Marche</c:v>
                  </c:pt>
                  <c:pt idx="3">
                    <c:v>Toscana</c:v>
                  </c:pt>
                  <c:pt idx="4">
                    <c:v>Umbria</c:v>
                  </c:pt>
                  <c:pt idx="5">
                    <c:v>Emilia-Romagna</c:v>
                  </c:pt>
                  <c:pt idx="6">
                    <c:v>Friuli-Venezia Giulia</c:v>
                  </c:pt>
                  <c:pt idx="7">
                    <c:v>Liguria</c:v>
                  </c:pt>
                  <c:pt idx="8">
                    <c:v>Lombardia</c:v>
                  </c:pt>
                  <c:pt idx="9">
                    <c:v>Piemonte</c:v>
                  </c:pt>
                  <c:pt idx="10">
                    <c:v>Trentino-Alto Adige</c:v>
                  </c:pt>
                  <c:pt idx="11">
                    <c:v>Veneto</c:v>
                  </c:pt>
                  <c:pt idx="12">
                    <c:v>Basilicata</c:v>
                  </c:pt>
                  <c:pt idx="13">
                    <c:v>Calabria</c:v>
                  </c:pt>
                  <c:pt idx="14">
                    <c:v>Campania</c:v>
                  </c:pt>
                  <c:pt idx="15">
                    <c:v>Puglia</c:v>
                  </c:pt>
                </c:lvl>
                <c:lvl>
                  <c:pt idx="0">
                    <c:v>CENTRO</c:v>
                  </c:pt>
                  <c:pt idx="5">
                    <c:v>NORD</c:v>
                  </c:pt>
                  <c:pt idx="12">
                    <c:v>SUD</c:v>
                  </c:pt>
                </c:lvl>
              </c:multiLvlStrCache>
            </c:multiLvlStrRef>
          </c:cat>
          <c:val>
            <c:numRef>
              <c:f>'ES. 7'!$B$5:$B$24</c:f>
              <c:numCache>
                <c:formatCode>"€"#,##0.00_);[Red]\("€"#,##0.00\)</c:formatCode>
                <c:ptCount val="16"/>
                <c:pt idx="0">
                  <c:v>1452</c:v>
                </c:pt>
                <c:pt idx="1">
                  <c:v>7906</c:v>
                </c:pt>
                <c:pt idx="2">
                  <c:v>3098</c:v>
                </c:pt>
                <c:pt idx="3">
                  <c:v>12959</c:v>
                </c:pt>
                <c:pt idx="4">
                  <c:v>8010</c:v>
                </c:pt>
                <c:pt idx="5">
                  <c:v>13524</c:v>
                </c:pt>
                <c:pt idx="6">
                  <c:v>3188</c:v>
                </c:pt>
                <c:pt idx="7">
                  <c:v>2986</c:v>
                </c:pt>
                <c:pt idx="8">
                  <c:v>8313</c:v>
                </c:pt>
                <c:pt idx="9">
                  <c:v>4793</c:v>
                </c:pt>
                <c:pt idx="10">
                  <c:v>2056</c:v>
                </c:pt>
                <c:pt idx="11">
                  <c:v>9525</c:v>
                </c:pt>
                <c:pt idx="12">
                  <c:v>2294</c:v>
                </c:pt>
                <c:pt idx="13">
                  <c:v>5891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5-47E8-B1B7-954B46EE3FC9}"/>
            </c:ext>
          </c:extLst>
        </c:ser>
        <c:ser>
          <c:idx val="1"/>
          <c:order val="1"/>
          <c:tx>
            <c:strRef>
              <c:f>'ES. 7'!$C$3:$C$4</c:f>
              <c:strCache>
                <c:ptCount val="1"/>
                <c:pt idx="0">
                  <c:v>Informatica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'ES. 7'!$A$5:$A$24</c:f>
              <c:multiLvlStrCache>
                <c:ptCount val="16"/>
                <c:lvl>
                  <c:pt idx="0">
                    <c:v>Abruzzo</c:v>
                  </c:pt>
                  <c:pt idx="1">
                    <c:v>Lazio</c:v>
                  </c:pt>
                  <c:pt idx="2">
                    <c:v>Marche</c:v>
                  </c:pt>
                  <c:pt idx="3">
                    <c:v>Toscana</c:v>
                  </c:pt>
                  <c:pt idx="4">
                    <c:v>Umbria</c:v>
                  </c:pt>
                  <c:pt idx="5">
                    <c:v>Emilia-Romagna</c:v>
                  </c:pt>
                  <c:pt idx="6">
                    <c:v>Friuli-Venezia Giulia</c:v>
                  </c:pt>
                  <c:pt idx="7">
                    <c:v>Liguria</c:v>
                  </c:pt>
                  <c:pt idx="8">
                    <c:v>Lombardia</c:v>
                  </c:pt>
                  <c:pt idx="9">
                    <c:v>Piemonte</c:v>
                  </c:pt>
                  <c:pt idx="10">
                    <c:v>Trentino-Alto Adige</c:v>
                  </c:pt>
                  <c:pt idx="11">
                    <c:v>Veneto</c:v>
                  </c:pt>
                  <c:pt idx="12">
                    <c:v>Basilicata</c:v>
                  </c:pt>
                  <c:pt idx="13">
                    <c:v>Calabria</c:v>
                  </c:pt>
                  <c:pt idx="14">
                    <c:v>Campania</c:v>
                  </c:pt>
                  <c:pt idx="15">
                    <c:v>Puglia</c:v>
                  </c:pt>
                </c:lvl>
                <c:lvl>
                  <c:pt idx="0">
                    <c:v>CENTRO</c:v>
                  </c:pt>
                  <c:pt idx="5">
                    <c:v>NORD</c:v>
                  </c:pt>
                  <c:pt idx="12">
                    <c:v>SUD</c:v>
                  </c:pt>
                </c:lvl>
              </c:multiLvlStrCache>
            </c:multiLvlStrRef>
          </c:cat>
          <c:val>
            <c:numRef>
              <c:f>'ES. 7'!$C$5:$C$24</c:f>
              <c:numCache>
                <c:formatCode>"€"#,##0.00_);[Red]\("€"#,##0.00\)</c:formatCode>
                <c:ptCount val="16"/>
                <c:pt idx="0">
                  <c:v>4667</c:v>
                </c:pt>
                <c:pt idx="1">
                  <c:v>4198</c:v>
                </c:pt>
                <c:pt idx="2">
                  <c:v>4264</c:v>
                </c:pt>
                <c:pt idx="3">
                  <c:v>8988</c:v>
                </c:pt>
                <c:pt idx="4">
                  <c:v>6767</c:v>
                </c:pt>
                <c:pt idx="5">
                  <c:v>8231</c:v>
                </c:pt>
                <c:pt idx="6">
                  <c:v>4943</c:v>
                </c:pt>
                <c:pt idx="7">
                  <c:v>6181</c:v>
                </c:pt>
                <c:pt idx="8">
                  <c:v>1008</c:v>
                </c:pt>
                <c:pt idx="9">
                  <c:v>3049</c:v>
                </c:pt>
                <c:pt idx="10">
                  <c:v>2273</c:v>
                </c:pt>
                <c:pt idx="11">
                  <c:v>14343</c:v>
                </c:pt>
                <c:pt idx="12">
                  <c:v>1897</c:v>
                </c:pt>
                <c:pt idx="13">
                  <c:v>9524</c:v>
                </c:pt>
                <c:pt idx="14">
                  <c:v>155</c:v>
                </c:pt>
                <c:pt idx="15">
                  <c:v>1986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5-47E8-B1B7-954B46EE3FC9}"/>
            </c:ext>
          </c:extLst>
        </c:ser>
        <c:ser>
          <c:idx val="2"/>
          <c:order val="2"/>
          <c:tx>
            <c:strRef>
              <c:f>'ES. 7'!$D$3:$D$4</c:f>
              <c:strCache>
                <c:ptCount val="1"/>
                <c:pt idx="0">
                  <c:v>Libri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'ES. 7'!$A$5:$A$24</c:f>
              <c:multiLvlStrCache>
                <c:ptCount val="16"/>
                <c:lvl>
                  <c:pt idx="0">
                    <c:v>Abruzzo</c:v>
                  </c:pt>
                  <c:pt idx="1">
                    <c:v>Lazio</c:v>
                  </c:pt>
                  <c:pt idx="2">
                    <c:v>Marche</c:v>
                  </c:pt>
                  <c:pt idx="3">
                    <c:v>Toscana</c:v>
                  </c:pt>
                  <c:pt idx="4">
                    <c:v>Umbria</c:v>
                  </c:pt>
                  <c:pt idx="5">
                    <c:v>Emilia-Romagna</c:v>
                  </c:pt>
                  <c:pt idx="6">
                    <c:v>Friuli-Venezia Giulia</c:v>
                  </c:pt>
                  <c:pt idx="7">
                    <c:v>Liguria</c:v>
                  </c:pt>
                  <c:pt idx="8">
                    <c:v>Lombardia</c:v>
                  </c:pt>
                  <c:pt idx="9">
                    <c:v>Piemonte</c:v>
                  </c:pt>
                  <c:pt idx="10">
                    <c:v>Trentino-Alto Adige</c:v>
                  </c:pt>
                  <c:pt idx="11">
                    <c:v>Veneto</c:v>
                  </c:pt>
                  <c:pt idx="12">
                    <c:v>Basilicata</c:v>
                  </c:pt>
                  <c:pt idx="13">
                    <c:v>Calabria</c:v>
                  </c:pt>
                  <c:pt idx="14">
                    <c:v>Campania</c:v>
                  </c:pt>
                  <c:pt idx="15">
                    <c:v>Puglia</c:v>
                  </c:pt>
                </c:lvl>
                <c:lvl>
                  <c:pt idx="0">
                    <c:v>CENTRO</c:v>
                  </c:pt>
                  <c:pt idx="5">
                    <c:v>NORD</c:v>
                  </c:pt>
                  <c:pt idx="12">
                    <c:v>SUD</c:v>
                  </c:pt>
                </c:lvl>
              </c:multiLvlStrCache>
            </c:multiLvlStrRef>
          </c:cat>
          <c:val>
            <c:numRef>
              <c:f>'ES. 7'!$D$5:$D$24</c:f>
              <c:numCache>
                <c:formatCode>"€"#,##0.00_);[Red]\("€"#,##0.00\)</c:formatCode>
                <c:ptCount val="16"/>
                <c:pt idx="0">
                  <c:v>5685</c:v>
                </c:pt>
                <c:pt idx="1">
                  <c:v>8917</c:v>
                </c:pt>
                <c:pt idx="2">
                  <c:v>1596</c:v>
                </c:pt>
                <c:pt idx="3">
                  <c:v>9147</c:v>
                </c:pt>
                <c:pt idx="4">
                  <c:v>4552</c:v>
                </c:pt>
                <c:pt idx="5">
                  <c:v>10425</c:v>
                </c:pt>
                <c:pt idx="6">
                  <c:v>2739</c:v>
                </c:pt>
                <c:pt idx="7">
                  <c:v>10762</c:v>
                </c:pt>
                <c:pt idx="8">
                  <c:v>4717</c:v>
                </c:pt>
                <c:pt idx="9">
                  <c:v>10704</c:v>
                </c:pt>
                <c:pt idx="10">
                  <c:v>689</c:v>
                </c:pt>
                <c:pt idx="11">
                  <c:v>8311</c:v>
                </c:pt>
                <c:pt idx="12">
                  <c:v>2416</c:v>
                </c:pt>
                <c:pt idx="13">
                  <c:v>7291</c:v>
                </c:pt>
                <c:pt idx="14">
                  <c:v>8055</c:v>
                </c:pt>
                <c:pt idx="15">
                  <c:v>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65-47E8-B1B7-954B46EE3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124863"/>
        <c:axId val="416121023"/>
      </c:barChart>
      <c:catAx>
        <c:axId val="41612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21023"/>
        <c:crosses val="autoZero"/>
        <c:auto val="1"/>
        <c:lblAlgn val="ctr"/>
        <c:lblOffset val="100"/>
        <c:noMultiLvlLbl val="0"/>
      </c:catAx>
      <c:valAx>
        <c:axId val="41612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3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[EsercizioFacoltativoDati.xlsx]Es. 8!Tabella pivot3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'Es. 8'!$B$3</c:f>
              <c:strCache>
                <c:ptCount val="1"/>
                <c:pt idx="0">
                  <c:v>% rispetto al fatturato complessivo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8'!$A$4:$A$9</c:f>
              <c:strCache>
                <c:ptCount val="5"/>
                <c:pt idx="0">
                  <c:v>Assegno Bancario</c:v>
                </c:pt>
                <c:pt idx="1">
                  <c:v>Bollettino postale</c:v>
                </c:pt>
                <c:pt idx="2">
                  <c:v>Bonifico Bancario</c:v>
                </c:pt>
                <c:pt idx="3">
                  <c:v>Carta di credito</c:v>
                </c:pt>
                <c:pt idx="4">
                  <c:v>Contanti</c:v>
                </c:pt>
              </c:strCache>
            </c:strRef>
          </c:cat>
          <c:val>
            <c:numRef>
              <c:f>'Es. 8'!$B$4:$B$9</c:f>
              <c:numCache>
                <c:formatCode>0.00%</c:formatCode>
                <c:ptCount val="5"/>
                <c:pt idx="0">
                  <c:v>0.20932687700380601</c:v>
                </c:pt>
                <c:pt idx="1">
                  <c:v>0.18610512701646675</c:v>
                </c:pt>
                <c:pt idx="2">
                  <c:v>0.18649663613804496</c:v>
                </c:pt>
                <c:pt idx="3">
                  <c:v>0.2406378676971862</c:v>
                </c:pt>
                <c:pt idx="4">
                  <c:v>0.17743349214449608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0-466A-B28E-08E1D85BAF2F}"/>
            </c:ext>
          </c:extLst>
        </c:ser>
        <c:ser>
          <c:idx val="1"/>
          <c:order val="1"/>
          <c:tx>
            <c:strRef>
              <c:f>'Es. 8'!$C$3</c:f>
              <c:strCache>
                <c:ptCount val="1"/>
                <c:pt idx="0">
                  <c:v>% rispetto al numero di vendite complessivo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'Es. 8'!$A$4:$A$9</c:f>
              <c:strCache>
                <c:ptCount val="5"/>
                <c:pt idx="0">
                  <c:v>Assegno Bancario</c:v>
                </c:pt>
                <c:pt idx="1">
                  <c:v>Bollettino postale</c:v>
                </c:pt>
                <c:pt idx="2">
                  <c:v>Bonifico Bancario</c:v>
                </c:pt>
                <c:pt idx="3">
                  <c:v>Carta di credito</c:v>
                </c:pt>
                <c:pt idx="4">
                  <c:v>Contanti</c:v>
                </c:pt>
              </c:strCache>
            </c:strRef>
          </c:cat>
          <c:val>
            <c:numRef>
              <c:f>'Es. 8'!$C$4:$C$9</c:f>
              <c:numCache>
                <c:formatCode>0.00%</c:formatCode>
                <c:ptCount val="5"/>
                <c:pt idx="0">
                  <c:v>0.216</c:v>
                </c:pt>
                <c:pt idx="1">
                  <c:v>0.182</c:v>
                </c:pt>
                <c:pt idx="2">
                  <c:v>0.186</c:v>
                </c:pt>
                <c:pt idx="3">
                  <c:v>0.222</c:v>
                </c:pt>
                <c:pt idx="4">
                  <c:v>0.19400000000000001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B0-466A-B28E-08E1D85BA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33337</xdr:rowOff>
    </xdr:from>
    <xdr:to>
      <xdr:col>15</xdr:col>
      <xdr:colOff>304800</xdr:colOff>
      <xdr:row>16</xdr:row>
      <xdr:rowOff>109537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60CC7D7-523A-88F1-1F3F-1F413F86E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266700</xdr:colOff>
      <xdr:row>16</xdr:row>
      <xdr:rowOff>180975</xdr:rowOff>
    </xdr:from>
    <xdr:to>
      <xdr:col>10</xdr:col>
      <xdr:colOff>533400</xdr:colOff>
      <xdr:row>27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gente 1">
              <a:extLst>
                <a:ext uri="{FF2B5EF4-FFF2-40B4-BE49-F238E27FC236}">
                  <a16:creationId xmlns:a16="http://schemas.microsoft.com/office/drawing/2014/main" id="{64E8695A-A170-0955-F63E-17139BB86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n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3228975"/>
              <a:ext cx="1485900" cy="1971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485775</xdr:colOff>
      <xdr:row>17</xdr:row>
      <xdr:rowOff>19050</xdr:rowOff>
    </xdr:from>
    <xdr:to>
      <xdr:col>14</xdr:col>
      <xdr:colOff>123825</xdr:colOff>
      <xdr:row>26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ettore 4">
              <a:extLst>
                <a:ext uri="{FF2B5EF4-FFF2-40B4-BE49-F238E27FC236}">
                  <a16:creationId xmlns:a16="http://schemas.microsoft.com/office/drawing/2014/main" id="{38E3047C-B1D4-CE21-0819-13CAF60B2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tore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9675" y="3257550"/>
              <a:ext cx="146685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952500</xdr:colOff>
      <xdr:row>4</xdr:row>
      <xdr:rowOff>28575</xdr:rowOff>
    </xdr:from>
    <xdr:to>
      <xdr:col>8</xdr:col>
      <xdr:colOff>476250</xdr:colOff>
      <xdr:row>13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ettore">
              <a:extLst>
                <a:ext uri="{FF2B5EF4-FFF2-40B4-BE49-F238E27FC236}">
                  <a16:creationId xmlns:a16="http://schemas.microsoft.com/office/drawing/2014/main" id="{B3ACF3D5-2A10-0FF1-D715-F2ED3B4863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to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5100" y="790575"/>
              <a:ext cx="135255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28575</xdr:colOff>
      <xdr:row>4</xdr:row>
      <xdr:rowOff>9525</xdr:rowOff>
    </xdr:from>
    <xdr:to>
      <xdr:col>12</xdr:col>
      <xdr:colOff>28575</xdr:colOff>
      <xdr:row>17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vincia">
              <a:extLst>
                <a:ext uri="{FF2B5EF4-FFF2-40B4-BE49-F238E27FC236}">
                  <a16:creationId xmlns:a16="http://schemas.microsoft.com/office/drawing/2014/main" id="{9DCCFA56-4C3B-A0E9-097E-57B37AAE0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9575" y="7715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647700</xdr:colOff>
      <xdr:row>3</xdr:row>
      <xdr:rowOff>142876</xdr:rowOff>
    </xdr:from>
    <xdr:to>
      <xdr:col>6</xdr:col>
      <xdr:colOff>723900</xdr:colOff>
      <xdr:row>14</xdr:row>
      <xdr:rowOff>66676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gente">
              <a:extLst>
                <a:ext uri="{FF2B5EF4-FFF2-40B4-BE49-F238E27FC236}">
                  <a16:creationId xmlns:a16="http://schemas.microsoft.com/office/drawing/2014/main" id="{A8EB2B54-B2CF-4EEC-0E84-E3F72EA9C7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0625" y="714376"/>
              <a:ext cx="1285875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17</xdr:row>
      <xdr:rowOff>14287</xdr:rowOff>
    </xdr:from>
    <xdr:to>
      <xdr:col>7</xdr:col>
      <xdr:colOff>161925</xdr:colOff>
      <xdr:row>31</xdr:row>
      <xdr:rowOff>90487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C557AAF-6DAE-F987-F1B9-55A43A95A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166687</xdr:rowOff>
    </xdr:from>
    <xdr:to>
      <xdr:col>15</xdr:col>
      <xdr:colOff>333375</xdr:colOff>
      <xdr:row>16</xdr:row>
      <xdr:rowOff>52387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EFD3137-D055-43D1-89FD-88E4FDF8E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285750</xdr:colOff>
      <xdr:row>18</xdr:row>
      <xdr:rowOff>19050</xdr:rowOff>
    </xdr:from>
    <xdr:to>
      <xdr:col>12</xdr:col>
      <xdr:colOff>9525</xdr:colOff>
      <xdr:row>27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ettore 3">
              <a:extLst>
                <a:ext uri="{FF2B5EF4-FFF2-40B4-BE49-F238E27FC236}">
                  <a16:creationId xmlns:a16="http://schemas.microsoft.com/office/drawing/2014/main" id="{B93F9EC5-B381-2BB8-EDE3-78BD8FB194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tore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8575" y="3448050"/>
              <a:ext cx="1552575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14286</xdr:rowOff>
    </xdr:from>
    <xdr:to>
      <xdr:col>15</xdr:col>
      <xdr:colOff>600075</xdr:colOff>
      <xdr:row>21</xdr:row>
      <xdr:rowOff>28575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402B15E-4146-0073-6EF3-D721D0FA4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9525</xdr:colOff>
      <xdr:row>21</xdr:row>
      <xdr:rowOff>66675</xdr:rowOff>
    </xdr:from>
    <xdr:to>
      <xdr:col>11</xdr:col>
      <xdr:colOff>0</xdr:colOff>
      <xdr:row>34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Regione">
              <a:extLst>
                <a:ext uri="{FF2B5EF4-FFF2-40B4-BE49-F238E27FC236}">
                  <a16:creationId xmlns:a16="http://schemas.microsoft.com/office/drawing/2014/main" id="{F1C3B34A-F84C-AE1A-6002-FD8F3C68A5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4067175"/>
              <a:ext cx="18192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533400</xdr:colOff>
      <xdr:row>21</xdr:row>
      <xdr:rowOff>66676</xdr:rowOff>
    </xdr:from>
    <xdr:to>
      <xdr:col>14</xdr:col>
      <xdr:colOff>161925</xdr:colOff>
      <xdr:row>30</xdr:row>
      <xdr:rowOff>85726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ettore 2">
              <a:extLst>
                <a:ext uri="{FF2B5EF4-FFF2-40B4-BE49-F238E27FC236}">
                  <a16:creationId xmlns:a16="http://schemas.microsoft.com/office/drawing/2014/main" id="{EDCA0FAD-2D38-ED4B-CA5B-053A75446C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tor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43975" y="4067176"/>
              <a:ext cx="1457325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4</xdr:row>
      <xdr:rowOff>109537</xdr:rowOff>
    </xdr:from>
    <xdr:to>
      <xdr:col>14</xdr:col>
      <xdr:colOff>152400</xdr:colOff>
      <xdr:row>18</xdr:row>
      <xdr:rowOff>185737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4173F5D-221C-D04C-F329-9B73ABDBC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114300</xdr:colOff>
      <xdr:row>13</xdr:row>
      <xdr:rowOff>114301</xdr:rowOff>
    </xdr:from>
    <xdr:to>
      <xdr:col>5</xdr:col>
      <xdr:colOff>752475</xdr:colOff>
      <xdr:row>21</xdr:row>
      <xdr:rowOff>95251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Zone d'Italia 1">
              <a:extLst>
                <a:ext uri="{FF2B5EF4-FFF2-40B4-BE49-F238E27FC236}">
                  <a16:creationId xmlns:a16="http://schemas.microsoft.com/office/drawing/2014/main" id="{E05955CE-BFA3-6461-5785-BE5A12CED8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e d'Itali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6950" y="2590801"/>
              <a:ext cx="1371600" cy="1504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12</xdr:row>
      <xdr:rowOff>4761</xdr:rowOff>
    </xdr:from>
    <xdr:to>
      <xdr:col>7</xdr:col>
      <xdr:colOff>171449</xdr:colOff>
      <xdr:row>27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E966E7-BB20-75E7-F076-425F8E20A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28574</xdr:colOff>
      <xdr:row>0</xdr:row>
      <xdr:rowOff>180976</xdr:rowOff>
    </xdr:from>
    <xdr:to>
      <xdr:col>11</xdr:col>
      <xdr:colOff>419099</xdr:colOff>
      <xdr:row>11</xdr:row>
      <xdr:rowOff>104776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Venditore">
              <a:extLst>
                <a:ext uri="{FF2B5EF4-FFF2-40B4-BE49-F238E27FC236}">
                  <a16:creationId xmlns:a16="http://schemas.microsoft.com/office/drawing/2014/main" id="{0A2BC6DB-9275-4481-AF4F-568A03DF2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itor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96099" y="180976"/>
              <a:ext cx="1609725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12</xdr:row>
      <xdr:rowOff>4762</xdr:rowOff>
    </xdr:from>
    <xdr:to>
      <xdr:col>14</xdr:col>
      <xdr:colOff>219075</xdr:colOff>
      <xdr:row>26</xdr:row>
      <xdr:rowOff>80962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5C0C9A2-8FE8-F686-A73B-9606077DA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2</xdr:row>
      <xdr:rowOff>9526</xdr:rowOff>
    </xdr:from>
    <xdr:to>
      <xdr:col>10</xdr:col>
      <xdr:colOff>285750</xdr:colOff>
      <xdr:row>10</xdr:row>
      <xdr:rowOff>66676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Zone d'Italia">
              <a:extLst>
                <a:ext uri="{FF2B5EF4-FFF2-40B4-BE49-F238E27FC236}">
                  <a16:creationId xmlns:a16="http://schemas.microsoft.com/office/drawing/2014/main" id="{604FBB1F-B98D-7295-7004-72DB830353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e d'Ital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24825" y="390526"/>
              <a:ext cx="1524000" cy="158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685800</xdr:colOff>
      <xdr:row>2</xdr:row>
      <xdr:rowOff>0</xdr:rowOff>
    </xdr:from>
    <xdr:to>
      <xdr:col>7</xdr:col>
      <xdr:colOff>266700</xdr:colOff>
      <xdr:row>11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ettore 1">
              <a:extLst>
                <a:ext uri="{FF2B5EF4-FFF2-40B4-BE49-F238E27FC236}">
                  <a16:creationId xmlns:a16="http://schemas.microsoft.com/office/drawing/2014/main" id="{8A1B5D0C-9FFB-4296-B640-75A29BBE62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tor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96025" y="381000"/>
              <a:ext cx="150495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5</xdr:col>
      <xdr:colOff>695324</xdr:colOff>
      <xdr:row>11</xdr:row>
      <xdr:rowOff>185736</xdr:rowOff>
    </xdr:from>
    <xdr:to>
      <xdr:col>13</xdr:col>
      <xdr:colOff>142875</xdr:colOff>
      <xdr:row>31</xdr:row>
      <xdr:rowOff>57150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6823E5A-6EC5-F689-80D6-FF283A083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2</xdr:row>
      <xdr:rowOff>23811</xdr:rowOff>
    </xdr:from>
    <xdr:to>
      <xdr:col>11</xdr:col>
      <xdr:colOff>542925</xdr:colOff>
      <xdr:row>19</xdr:row>
      <xdr:rowOff>28574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0580121-DC49-D196-3C64-677BF3E7C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o guidotti" refreshedDate="45576.781879629627" createdVersion="8" refreshedVersion="8" minRefreshableVersion="3" recordCount="500" xr:uid="{39764029-21A9-459E-A49F-30A8AD3582BF}">
  <cacheSource type="worksheet">
    <worksheetSource ref="A1:J501" sheet="Vendite"/>
  </cacheSource>
  <cacheFields count="10">
    <cacheField name="ID Vendita" numFmtId="0">
      <sharedItems containsSemiMixedTypes="0" containsString="0" containsNumber="1" containsInteger="1" minValue="1" maxValue="500"/>
    </cacheField>
    <cacheField name="Data" numFmtId="14">
      <sharedItems containsSemiMixedTypes="0" containsNonDate="0" containsDate="1" containsString="0" minDate="2014-01-01T00:00:00" maxDate="2014-07-01T00:00:00"/>
    </cacheField>
    <cacheField name="Mese" numFmtId="14">
      <sharedItems containsNonDate="0" count="6">
        <s v="marzo"/>
        <s v="febbraio"/>
        <s v="giugno"/>
        <s v="gennaio"/>
        <s v="aprile"/>
        <s v="maggio"/>
      </sharedItems>
    </cacheField>
    <cacheField name="Venditore" numFmtId="0">
      <sharedItems count="6">
        <s v="Neri"/>
        <s v="Bianchi"/>
        <s v="Azzurri"/>
        <s v="Rossi"/>
        <s v="Verdi"/>
        <s v="Gialli"/>
      </sharedItems>
    </cacheField>
    <cacheField name="Provincia" numFmtId="0">
      <sharedItems count="41">
        <s v="Piacenza"/>
        <s v="Pistoia"/>
        <s v="Verbano-Cusio-Ossola"/>
        <s v="Ravenna"/>
        <s v="Pisa"/>
        <s v="Vercelli"/>
        <s v="Sassari"/>
        <s v="Trieste"/>
        <s v="Rimini"/>
        <s v="Siena"/>
        <s v="Potenza"/>
        <s v="Reggio nell'Emilia"/>
        <s v="Treviso"/>
        <s v="Pavia"/>
        <s v="Savona"/>
        <s v="Venezia"/>
        <s v="Verona"/>
        <s v="Rovigo"/>
        <s v="Trapani"/>
        <s v="Sondrio"/>
        <s v="Vicenza"/>
        <s v="Pesaro e Urbino"/>
        <s v="Trento"/>
        <s v="Viterbo"/>
        <s v="Torino"/>
        <s v="Salerno"/>
        <s v="Ragusa"/>
        <s v="Vibo Valentia"/>
        <s v="Terni"/>
        <s v="Prato"/>
        <s v="Reggio di Calabria"/>
        <s v="Teramo"/>
        <s v="Perugia"/>
        <s v="Pordenone"/>
        <s v="Udine"/>
        <s v="Varese"/>
        <s v="Roma"/>
        <s v="Siracusa"/>
        <s v="Rieti"/>
        <s v="Pescara"/>
        <s v="Taranto"/>
      </sharedItems>
    </cacheField>
    <cacheField name="Regione" numFmtId="0">
      <sharedItems count="18">
        <s v="Emilia-Romagna"/>
        <s v="Toscana"/>
        <s v="Piemonte"/>
        <s v="Sardegna"/>
        <s v="Friuli-Venezia Giulia"/>
        <s v="Basilicata"/>
        <s v="Veneto"/>
        <s v="Lombardia"/>
        <s v="Liguria"/>
        <s v="Sicilia"/>
        <s v="Marche"/>
        <s v="Trentino-Alto Adige"/>
        <s v="Lazio"/>
        <s v="Campania"/>
        <s v="Calabria"/>
        <s v="Umbria"/>
        <s v="Abruzzo"/>
        <s v="Puglia"/>
      </sharedItems>
    </cacheField>
    <cacheField name="Zone d'Italia" numFmtId="0">
      <sharedItems count="4">
        <s v="NORD"/>
        <s v="CENTRO"/>
        <s v="ISOLE"/>
        <s v="SUD"/>
      </sharedItems>
    </cacheField>
    <cacheField name="Settore" numFmtId="0">
      <sharedItems count="5">
        <s v="Libri"/>
        <s v="Informatica"/>
        <s v="Art. Regalo"/>
        <s v="Cancelleria"/>
        <s v="Giocattoli"/>
      </sharedItems>
    </cacheField>
    <cacheField name="Fatturato " numFmtId="164">
      <sharedItems containsSemiMixedTypes="0" containsString="0" containsNumber="1" containsInteger="1" minValue="3" maxValue="2000"/>
    </cacheField>
    <cacheField name="ID tipo pagamento" numFmtId="1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 pivotCacheId="3167408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o guidotti" refreshedDate="45577.717842361111" createdVersion="8" refreshedVersion="8" minRefreshableVersion="3" recordCount="500" xr:uid="{8B3AB58D-57A8-41C9-8422-51EDF0002938}">
  <cacheSource type="worksheet">
    <worksheetSource ref="A1:K501" sheet="Vendite"/>
  </cacheSource>
  <cacheFields count="11">
    <cacheField name="ID Vendita" numFmtId="0">
      <sharedItems containsSemiMixedTypes="0" containsString="0" containsNumber="1" containsInteger="1" minValue="1" maxValue="500"/>
    </cacheField>
    <cacheField name="Data" numFmtId="14">
      <sharedItems containsSemiMixedTypes="0" containsNonDate="0" containsDate="1" containsString="0" minDate="2014-01-01T00:00:00" maxDate="2014-07-01T00:00:00"/>
    </cacheField>
    <cacheField name="Mese" numFmtId="14">
      <sharedItems containsNonDate="0"/>
    </cacheField>
    <cacheField name="Venditore" numFmtId="0">
      <sharedItems count="6">
        <s v="Neri"/>
        <s v="Bianchi"/>
        <s v="Azzurri"/>
        <s v="Rossi"/>
        <s v="Verdi"/>
        <s v="Gialli"/>
      </sharedItems>
    </cacheField>
    <cacheField name="Provincia" numFmtId="0">
      <sharedItems/>
    </cacheField>
    <cacheField name="Regione" numFmtId="0">
      <sharedItems count="18">
        <s v="Emilia-Romagna"/>
        <s v="Toscana"/>
        <s v="Piemonte"/>
        <s v="Sardegna"/>
        <s v="Friuli-Venezia Giulia"/>
        <s v="Basilicata"/>
        <s v="Veneto"/>
        <s v="Lombardia"/>
        <s v="Liguria"/>
        <s v="Sicilia"/>
        <s v="Marche"/>
        <s v="Trentino-Alto Adige"/>
        <s v="Lazio"/>
        <s v="Campania"/>
        <s v="Calabria"/>
        <s v="Umbria"/>
        <s v="Abruzzo"/>
        <s v="Puglia"/>
      </sharedItems>
    </cacheField>
    <cacheField name="Zone d'Italia" numFmtId="0">
      <sharedItems count="4">
        <s v="NORD"/>
        <s v="CENTRO"/>
        <s v="ISOLE"/>
        <s v="SUD"/>
      </sharedItems>
    </cacheField>
    <cacheField name="Settore" numFmtId="0">
      <sharedItems count="5">
        <s v="Libri"/>
        <s v="Informatica"/>
        <s v="Art. Regalo"/>
        <s v="Cancelleria"/>
        <s v="Giocattoli"/>
      </sharedItems>
    </cacheField>
    <cacheField name="Fatturato " numFmtId="44">
      <sharedItems containsSemiMixedTypes="0" containsString="0" containsNumber="1" containsInteger="1" minValue="3" maxValue="2000"/>
    </cacheField>
    <cacheField name="ID tipo pagamento" numFmtId="1">
      <sharedItems containsSemiMixedTypes="0" containsString="0" containsNumber="1" containsInteger="1" minValue="1" maxValue="5"/>
    </cacheField>
    <cacheField name="Fascia di Importo" numFmtId="0">
      <sharedItems count="5">
        <s v="Fascia 1 (inferiore a 400 €)"/>
        <s v="Fascia 4 (da 1200 €  a meno di 1500 €)"/>
        <s v="Fascia 3 (da 800 €  a meno di 1200 €)"/>
        <s v="Fascia 2 (da 400 €  a meno di 800 €)"/>
        <s v="Fascia 5 (da 1500 € e oltre)"/>
      </sharedItems>
    </cacheField>
  </cacheFields>
  <extLst>
    <ext xmlns:x14="http://schemas.microsoft.com/office/spreadsheetml/2009/9/main" uri="{725AE2AE-9491-48be-B2B4-4EB974FC3084}">
      <x14:pivotCacheDefinition pivotCacheId="157092212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o guidotti" refreshedDate="45577.728507523148" createdVersion="8" refreshedVersion="8" minRefreshableVersion="3" recordCount="500" xr:uid="{7A1B0191-6E74-44C0-B34E-4CD64C6E7B81}">
  <cacheSource type="worksheet">
    <worksheetSource ref="A1:L501" sheet="Vendite"/>
  </cacheSource>
  <cacheFields count="12">
    <cacheField name="ID Vendita" numFmtId="0">
      <sharedItems containsSemiMixedTypes="0" containsString="0" containsNumber="1" containsInteger="1" minValue="1" maxValue="500"/>
    </cacheField>
    <cacheField name="Data" numFmtId="14">
      <sharedItems containsSemiMixedTypes="0" containsNonDate="0" containsDate="1" containsString="0" minDate="2014-01-01T00:00:00" maxDate="2014-07-01T00:00:00"/>
    </cacheField>
    <cacheField name="Mese" numFmtId="14">
      <sharedItems containsNonDate="0"/>
    </cacheField>
    <cacheField name="Venditore" numFmtId="0">
      <sharedItems/>
    </cacheField>
    <cacheField name="Provincia" numFmtId="0">
      <sharedItems/>
    </cacheField>
    <cacheField name="Regione" numFmtId="0">
      <sharedItems/>
    </cacheField>
    <cacheField name="Zone d'Italia" numFmtId="0">
      <sharedItems/>
    </cacheField>
    <cacheField name="Settore" numFmtId="0">
      <sharedItems/>
    </cacheField>
    <cacheField name="Fatturato " numFmtId="44">
      <sharedItems containsSemiMixedTypes="0" containsString="0" containsNumber="1" containsInteger="1" minValue="3" maxValue="2000" count="432">
        <n v="360"/>
        <n v="1496"/>
        <n v="1342"/>
        <n v="972"/>
        <n v="348"/>
        <n v="31"/>
        <n v="1087"/>
        <n v="760"/>
        <n v="10"/>
        <n v="357"/>
        <n v="19"/>
        <n v="20"/>
        <n v="604"/>
        <n v="856"/>
        <n v="833"/>
        <n v="1782"/>
        <n v="1428"/>
        <n v="1677"/>
        <n v="1514"/>
        <n v="459"/>
        <n v="344"/>
        <n v="1582"/>
        <n v="1072"/>
        <n v="1793"/>
        <n v="1039"/>
        <n v="1114"/>
        <n v="643"/>
        <n v="328"/>
        <n v="95"/>
        <n v="270"/>
        <n v="1640"/>
        <n v="759"/>
        <n v="1288"/>
        <n v="1857"/>
        <n v="1558"/>
        <n v="1879"/>
        <n v="155"/>
        <n v="1361"/>
        <n v="735"/>
        <n v="1916"/>
        <n v="1747"/>
        <n v="1313"/>
        <n v="1260"/>
        <n v="1484"/>
        <n v="1887"/>
        <n v="1918"/>
        <n v="934"/>
        <n v="503"/>
        <n v="590"/>
        <n v="1297"/>
        <n v="67"/>
        <n v="1152"/>
        <n v="401"/>
        <n v="596"/>
        <n v="1724"/>
        <n v="721"/>
        <n v="939"/>
        <n v="443"/>
        <n v="986"/>
        <n v="90"/>
        <n v="32"/>
        <n v="968"/>
        <n v="772"/>
        <n v="1838"/>
        <n v="191"/>
        <n v="1334"/>
        <n v="1707"/>
        <n v="897"/>
        <n v="816"/>
        <n v="1049"/>
        <n v="1037"/>
        <n v="1235"/>
        <n v="294"/>
        <n v="785"/>
        <n v="568"/>
        <n v="1932"/>
        <n v="1124"/>
        <n v="920"/>
        <n v="44"/>
        <n v="1261"/>
        <n v="1283"/>
        <n v="311"/>
        <n v="1164"/>
        <n v="1129"/>
        <n v="1965"/>
        <n v="1812"/>
        <n v="1884"/>
        <n v="76"/>
        <n v="1827"/>
        <n v="491"/>
        <n v="862"/>
        <n v="403"/>
        <n v="217"/>
        <n v="1450"/>
        <n v="549"/>
        <n v="1829"/>
        <n v="411"/>
        <n v="146"/>
        <n v="1890"/>
        <n v="826"/>
        <n v="1693"/>
        <n v="1710"/>
        <n v="1921"/>
        <n v="1427"/>
        <n v="1205"/>
        <n v="1697"/>
        <n v="1576"/>
        <n v="1520"/>
        <n v="115"/>
        <n v="898"/>
        <n v="1505"/>
        <n v="977"/>
        <n v="724"/>
        <n v="805"/>
        <n v="1908"/>
        <n v="913"/>
        <n v="1977"/>
        <n v="1018"/>
        <n v="1658"/>
        <n v="718"/>
        <n v="515"/>
        <n v="259"/>
        <n v="660"/>
        <n v="1889"/>
        <n v="1163"/>
        <n v="1896"/>
        <n v="175"/>
        <n v="806"/>
        <n v="992"/>
        <n v="885"/>
        <n v="502"/>
        <n v="71"/>
        <n v="1343"/>
        <n v="1052"/>
        <n v="993"/>
        <n v="1404"/>
        <n v="436"/>
        <n v="771"/>
        <n v="1906"/>
        <n v="1213"/>
        <n v="1215"/>
        <n v="1186"/>
        <n v="1616"/>
        <n v="1614"/>
        <n v="744"/>
        <n v="1277"/>
        <n v="254"/>
        <n v="253"/>
        <n v="1802"/>
        <n v="580"/>
        <n v="938"/>
        <n v="1390"/>
        <n v="1315"/>
        <n v="1670"/>
        <n v="1691"/>
        <n v="789"/>
        <n v="135"/>
        <n v="1583"/>
        <n v="1655"/>
        <n v="727"/>
        <n v="1637"/>
        <n v="456"/>
        <n v="1109"/>
        <n v="1593"/>
        <n v="686"/>
        <n v="450"/>
        <n v="478"/>
        <n v="1608"/>
        <n v="1791"/>
        <n v="371"/>
        <n v="1407"/>
        <n v="1909"/>
        <n v="1715"/>
        <n v="1145"/>
        <n v="925"/>
        <n v="547"/>
        <n v="1961"/>
        <n v="184"/>
        <n v="163"/>
        <n v="484"/>
        <n v="792"/>
        <n v="24"/>
        <n v="705"/>
        <n v="956"/>
        <n v="1770"/>
        <n v="1449"/>
        <n v="1300"/>
        <n v="1006"/>
        <n v="715"/>
        <n v="296"/>
        <n v="1079"/>
        <n v="222"/>
        <n v="1433"/>
        <n v="1917"/>
        <n v="1973"/>
        <n v="1425"/>
        <n v="1656"/>
        <n v="1792"/>
        <n v="454"/>
        <n v="1337"/>
        <n v="582"/>
        <n v="634"/>
        <n v="282"/>
        <n v="481"/>
        <n v="1441"/>
        <n v="808"/>
        <n v="1874"/>
        <n v="965"/>
        <n v="93"/>
        <n v="1774"/>
        <n v="737"/>
        <n v="1154"/>
        <n v="891"/>
        <n v="1130"/>
        <n v="317"/>
        <n v="1663"/>
        <n v="107"/>
        <n v="1430"/>
        <n v="298"/>
        <n v="1557"/>
        <n v="477"/>
        <n v="534"/>
        <n v="1615"/>
        <n v="416"/>
        <n v="201"/>
        <n v="1762"/>
        <n v="1701"/>
        <n v="1517"/>
        <n v="1596"/>
        <n v="1048"/>
        <n v="173"/>
        <n v="1960"/>
        <n v="910"/>
        <n v="830"/>
        <n v="268"/>
        <n v="1160"/>
        <n v="1000"/>
        <n v="1733"/>
        <n v="892"/>
        <n v="425"/>
        <n v="262"/>
        <n v="1475"/>
        <n v="1483"/>
        <n v="1255"/>
        <n v="1687"/>
        <n v="1284"/>
        <n v="1007"/>
        <n v="535"/>
        <n v="930"/>
        <n v="1008"/>
        <n v="840"/>
        <n v="58"/>
        <n v="652"/>
        <n v="834"/>
        <n v="1394"/>
        <n v="1809"/>
        <n v="1381"/>
        <n v="742"/>
        <n v="12"/>
        <n v="118"/>
        <n v="2000"/>
        <n v="1963"/>
        <n v="1103"/>
        <n v="837"/>
        <n v="6"/>
        <n v="94"/>
        <n v="1206"/>
        <n v="1266"/>
        <n v="707"/>
        <n v="42"/>
        <n v="1560"/>
        <n v="1996"/>
        <n v="884"/>
        <n v="1370"/>
        <n v="331"/>
        <n v="878"/>
        <n v="1320"/>
        <n v="1330"/>
        <n v="1515"/>
        <n v="363"/>
        <n v="66"/>
        <n v="1451"/>
        <n v="922"/>
        <n v="777"/>
        <n v="1553"/>
        <n v="1602"/>
        <n v="1223"/>
        <n v="1410"/>
        <n v="452"/>
        <n v="242"/>
        <n v="1568"/>
        <n v="207"/>
        <n v="1912"/>
        <n v="97"/>
        <n v="1986"/>
        <n v="1244"/>
        <n v="1319"/>
        <n v="1554"/>
        <n v="1472"/>
        <n v="220"/>
        <n v="397"/>
        <n v="844"/>
        <n v="1937"/>
        <n v="591"/>
        <n v="1022"/>
        <n v="990"/>
        <n v="842"/>
        <n v="506"/>
        <n v="1170"/>
        <n v="460"/>
        <n v="1321"/>
        <n v="166"/>
        <n v="1115"/>
        <n v="1919"/>
        <n v="3"/>
        <n v="445"/>
        <n v="1028"/>
        <n v="893"/>
        <n v="1421"/>
        <n v="1941"/>
        <n v="1537"/>
        <n v="1957"/>
        <n v="307"/>
        <n v="1128"/>
        <n v="849"/>
        <n v="1252"/>
        <n v="667"/>
        <n v="653"/>
        <n v="1609"/>
        <n v="1234"/>
        <n v="186"/>
        <n v="556"/>
        <n v="408"/>
        <n v="754"/>
        <n v="131"/>
        <n v="1494"/>
        <n v="1586"/>
        <n v="255"/>
        <n v="1469"/>
        <n v="153"/>
        <n v="1474"/>
        <n v="1108"/>
        <n v="788"/>
        <n v="1362"/>
        <n v="1378"/>
        <n v="192"/>
        <n v="1876"/>
        <n v="848"/>
        <n v="692"/>
        <n v="1482"/>
        <n v="467"/>
        <n v="1746"/>
        <n v="681"/>
        <n v="136"/>
        <n v="1600"/>
        <n v="1825"/>
        <n v="957"/>
        <n v="417"/>
        <n v="1839"/>
        <n v="1647"/>
        <n v="87"/>
        <n v="1123"/>
        <n v="1881"/>
        <n v="517"/>
        <n v="1662"/>
        <n v="540"/>
        <n v="879"/>
        <n v="1061"/>
        <n v="569"/>
        <n v="1479"/>
        <n v="1940"/>
        <n v="1590"/>
        <n v="882"/>
        <n v="593"/>
        <n v="1853"/>
        <n v="1276"/>
        <n v="563"/>
        <n v="114"/>
        <n v="997"/>
        <n v="492"/>
        <n v="1722"/>
        <n v="1314"/>
        <n v="702"/>
        <n v="1090"/>
        <n v="1552"/>
        <n v="665"/>
        <n v="1247"/>
        <n v="1265"/>
        <n v="828"/>
        <n v="120"/>
        <n v="1951"/>
        <n v="756"/>
        <n v="178"/>
        <n v="912"/>
        <n v="216"/>
        <n v="647"/>
        <n v="1101"/>
        <n v="426"/>
        <n v="1476"/>
        <n v="1417"/>
        <n v="1289"/>
        <n v="1897"/>
        <n v="713"/>
        <n v="1509"/>
        <n v="210"/>
        <n v="872"/>
        <n v="1225"/>
        <n v="1173"/>
        <n v="297"/>
        <n v="1099"/>
        <n v="1448"/>
        <n v="214"/>
        <n v="1956"/>
        <n v="1938"/>
        <n v="336"/>
        <n v="1467"/>
        <n v="308"/>
        <n v="1581"/>
        <n v="539"/>
        <n v="1847"/>
        <n v="495"/>
        <n v="369"/>
        <n v="886"/>
        <n v="689"/>
        <n v="1880"/>
        <n v="1357"/>
        <n v="1126"/>
        <n v="1779"/>
        <n v="668"/>
        <n v="204"/>
        <n v="951"/>
        <n v="1892"/>
      </sharedItems>
    </cacheField>
    <cacheField name="ID tipo pagamento" numFmtId="1">
      <sharedItems containsSemiMixedTypes="0" containsString="0" containsNumber="1" containsInteger="1" minValue="1" maxValue="5"/>
    </cacheField>
    <cacheField name="Fascia di Importo" numFmtId="0">
      <sharedItems/>
    </cacheField>
    <cacheField name="Modalità di pagamento" numFmtId="0">
      <sharedItems count="5">
        <s v="Carta di credito"/>
        <s v="Assegno Bancario"/>
        <s v="Bollettino postale"/>
        <s v="Contanti"/>
        <s v="Bonifico Bancario"/>
      </sharedItems>
    </cacheField>
  </cacheFields>
  <extLst>
    <ext xmlns:x14="http://schemas.microsoft.com/office/spreadsheetml/2009/9/main" uri="{725AE2AE-9491-48be-B2B4-4EB974FC3084}">
      <x14:pivotCacheDefinition pivotCacheId="180439637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4-03-21T00:00:00"/>
    <x v="0"/>
    <x v="0"/>
    <x v="0"/>
    <x v="0"/>
    <x v="0"/>
    <x v="0"/>
    <n v="360"/>
    <n v="3"/>
  </r>
  <r>
    <n v="2"/>
    <d v="2014-03-16T00:00:00"/>
    <x v="0"/>
    <x v="1"/>
    <x v="1"/>
    <x v="1"/>
    <x v="1"/>
    <x v="0"/>
    <n v="1496"/>
    <n v="5"/>
  </r>
  <r>
    <n v="3"/>
    <d v="2014-02-24T00:00:00"/>
    <x v="1"/>
    <x v="1"/>
    <x v="2"/>
    <x v="2"/>
    <x v="0"/>
    <x v="1"/>
    <n v="1342"/>
    <n v="4"/>
  </r>
  <r>
    <n v="4"/>
    <d v="2014-06-20T00:00:00"/>
    <x v="2"/>
    <x v="2"/>
    <x v="3"/>
    <x v="0"/>
    <x v="0"/>
    <x v="2"/>
    <n v="972"/>
    <n v="1"/>
  </r>
  <r>
    <n v="5"/>
    <d v="2014-01-24T00:00:00"/>
    <x v="3"/>
    <x v="1"/>
    <x v="4"/>
    <x v="1"/>
    <x v="1"/>
    <x v="1"/>
    <n v="348"/>
    <n v="2"/>
  </r>
  <r>
    <n v="6"/>
    <d v="2014-03-03T00:00:00"/>
    <x v="0"/>
    <x v="1"/>
    <x v="5"/>
    <x v="2"/>
    <x v="0"/>
    <x v="3"/>
    <n v="31"/>
    <n v="1"/>
  </r>
  <r>
    <n v="7"/>
    <d v="2014-04-09T00:00:00"/>
    <x v="4"/>
    <x v="1"/>
    <x v="6"/>
    <x v="3"/>
    <x v="2"/>
    <x v="2"/>
    <n v="1087"/>
    <n v="4"/>
  </r>
  <r>
    <n v="8"/>
    <d v="2014-04-13T00:00:00"/>
    <x v="4"/>
    <x v="2"/>
    <x v="6"/>
    <x v="3"/>
    <x v="2"/>
    <x v="1"/>
    <n v="760"/>
    <n v="2"/>
  </r>
  <r>
    <n v="9"/>
    <d v="2014-04-25T00:00:00"/>
    <x v="4"/>
    <x v="2"/>
    <x v="1"/>
    <x v="1"/>
    <x v="1"/>
    <x v="1"/>
    <n v="10"/>
    <n v="5"/>
  </r>
  <r>
    <n v="10"/>
    <d v="2014-03-24T00:00:00"/>
    <x v="0"/>
    <x v="2"/>
    <x v="7"/>
    <x v="4"/>
    <x v="0"/>
    <x v="0"/>
    <n v="357"/>
    <n v="2"/>
  </r>
  <r>
    <n v="11"/>
    <d v="2014-05-25T00:00:00"/>
    <x v="5"/>
    <x v="2"/>
    <x v="6"/>
    <x v="3"/>
    <x v="2"/>
    <x v="1"/>
    <n v="19"/>
    <n v="1"/>
  </r>
  <r>
    <n v="12"/>
    <d v="2014-05-15T00:00:00"/>
    <x v="5"/>
    <x v="3"/>
    <x v="8"/>
    <x v="0"/>
    <x v="0"/>
    <x v="3"/>
    <n v="20"/>
    <n v="1"/>
  </r>
  <r>
    <n v="13"/>
    <d v="2014-05-18T00:00:00"/>
    <x v="5"/>
    <x v="2"/>
    <x v="9"/>
    <x v="1"/>
    <x v="1"/>
    <x v="0"/>
    <n v="604"/>
    <n v="1"/>
  </r>
  <r>
    <n v="14"/>
    <d v="2014-01-02T00:00:00"/>
    <x v="3"/>
    <x v="4"/>
    <x v="10"/>
    <x v="5"/>
    <x v="3"/>
    <x v="4"/>
    <n v="856"/>
    <n v="3"/>
  </r>
  <r>
    <n v="15"/>
    <d v="2014-03-14T00:00:00"/>
    <x v="0"/>
    <x v="1"/>
    <x v="11"/>
    <x v="0"/>
    <x v="0"/>
    <x v="4"/>
    <n v="833"/>
    <n v="3"/>
  </r>
  <r>
    <n v="16"/>
    <d v="2014-02-05T00:00:00"/>
    <x v="1"/>
    <x v="4"/>
    <x v="12"/>
    <x v="6"/>
    <x v="0"/>
    <x v="2"/>
    <n v="1782"/>
    <n v="2"/>
  </r>
  <r>
    <n v="17"/>
    <d v="2014-05-21T00:00:00"/>
    <x v="5"/>
    <x v="1"/>
    <x v="13"/>
    <x v="7"/>
    <x v="0"/>
    <x v="4"/>
    <n v="1428"/>
    <n v="5"/>
  </r>
  <r>
    <n v="18"/>
    <d v="2014-03-22T00:00:00"/>
    <x v="0"/>
    <x v="1"/>
    <x v="14"/>
    <x v="8"/>
    <x v="0"/>
    <x v="1"/>
    <n v="1677"/>
    <n v="5"/>
  </r>
  <r>
    <n v="19"/>
    <d v="2014-04-05T00:00:00"/>
    <x v="4"/>
    <x v="5"/>
    <x v="8"/>
    <x v="0"/>
    <x v="0"/>
    <x v="2"/>
    <n v="1514"/>
    <n v="2"/>
  </r>
  <r>
    <n v="20"/>
    <d v="2014-04-11T00:00:00"/>
    <x v="4"/>
    <x v="3"/>
    <x v="15"/>
    <x v="6"/>
    <x v="0"/>
    <x v="4"/>
    <n v="459"/>
    <n v="3"/>
  </r>
  <r>
    <n v="21"/>
    <d v="2014-01-03T00:00:00"/>
    <x v="3"/>
    <x v="4"/>
    <x v="5"/>
    <x v="2"/>
    <x v="0"/>
    <x v="3"/>
    <n v="344"/>
    <n v="2"/>
  </r>
  <r>
    <n v="22"/>
    <d v="2014-06-26T00:00:00"/>
    <x v="2"/>
    <x v="0"/>
    <x v="16"/>
    <x v="6"/>
    <x v="0"/>
    <x v="4"/>
    <n v="10"/>
    <n v="4"/>
  </r>
  <r>
    <n v="23"/>
    <d v="2014-05-22T00:00:00"/>
    <x v="5"/>
    <x v="3"/>
    <x v="17"/>
    <x v="6"/>
    <x v="0"/>
    <x v="1"/>
    <n v="1582"/>
    <n v="3"/>
  </r>
  <r>
    <n v="24"/>
    <d v="2014-02-24T00:00:00"/>
    <x v="1"/>
    <x v="2"/>
    <x v="18"/>
    <x v="9"/>
    <x v="2"/>
    <x v="4"/>
    <n v="1072"/>
    <n v="5"/>
  </r>
  <r>
    <n v="25"/>
    <d v="2014-04-11T00:00:00"/>
    <x v="4"/>
    <x v="3"/>
    <x v="19"/>
    <x v="7"/>
    <x v="0"/>
    <x v="4"/>
    <n v="1793"/>
    <n v="5"/>
  </r>
  <r>
    <n v="26"/>
    <d v="2014-01-30T00:00:00"/>
    <x v="3"/>
    <x v="0"/>
    <x v="8"/>
    <x v="0"/>
    <x v="0"/>
    <x v="3"/>
    <n v="1039"/>
    <n v="1"/>
  </r>
  <r>
    <n v="27"/>
    <d v="2014-06-11T00:00:00"/>
    <x v="2"/>
    <x v="0"/>
    <x v="20"/>
    <x v="6"/>
    <x v="0"/>
    <x v="2"/>
    <n v="1114"/>
    <n v="5"/>
  </r>
  <r>
    <n v="28"/>
    <d v="2014-03-30T00:00:00"/>
    <x v="0"/>
    <x v="2"/>
    <x v="1"/>
    <x v="1"/>
    <x v="1"/>
    <x v="3"/>
    <n v="643"/>
    <n v="1"/>
  </r>
  <r>
    <n v="29"/>
    <d v="2014-05-27T00:00:00"/>
    <x v="5"/>
    <x v="5"/>
    <x v="11"/>
    <x v="0"/>
    <x v="0"/>
    <x v="3"/>
    <n v="328"/>
    <n v="4"/>
  </r>
  <r>
    <n v="30"/>
    <d v="2014-06-08T00:00:00"/>
    <x v="2"/>
    <x v="1"/>
    <x v="21"/>
    <x v="10"/>
    <x v="1"/>
    <x v="2"/>
    <n v="95"/>
    <n v="3"/>
  </r>
  <r>
    <n v="31"/>
    <d v="2014-04-04T00:00:00"/>
    <x v="4"/>
    <x v="1"/>
    <x v="12"/>
    <x v="6"/>
    <x v="0"/>
    <x v="0"/>
    <n v="270"/>
    <n v="5"/>
  </r>
  <r>
    <n v="32"/>
    <d v="2014-05-07T00:00:00"/>
    <x v="5"/>
    <x v="0"/>
    <x v="6"/>
    <x v="3"/>
    <x v="2"/>
    <x v="2"/>
    <n v="1640"/>
    <n v="5"/>
  </r>
  <r>
    <n v="33"/>
    <d v="2014-01-23T00:00:00"/>
    <x v="3"/>
    <x v="5"/>
    <x v="22"/>
    <x v="11"/>
    <x v="0"/>
    <x v="3"/>
    <n v="759"/>
    <n v="2"/>
  </r>
  <r>
    <n v="34"/>
    <d v="2014-05-24T00:00:00"/>
    <x v="5"/>
    <x v="2"/>
    <x v="18"/>
    <x v="9"/>
    <x v="2"/>
    <x v="1"/>
    <n v="1288"/>
    <n v="1"/>
  </r>
  <r>
    <n v="35"/>
    <d v="2014-03-31T00:00:00"/>
    <x v="0"/>
    <x v="2"/>
    <x v="23"/>
    <x v="12"/>
    <x v="1"/>
    <x v="0"/>
    <n v="1857"/>
    <n v="3"/>
  </r>
  <r>
    <n v="36"/>
    <d v="2014-05-06T00:00:00"/>
    <x v="5"/>
    <x v="5"/>
    <x v="24"/>
    <x v="2"/>
    <x v="0"/>
    <x v="4"/>
    <n v="1558"/>
    <n v="3"/>
  </r>
  <r>
    <n v="37"/>
    <d v="2014-03-13T00:00:00"/>
    <x v="0"/>
    <x v="5"/>
    <x v="10"/>
    <x v="5"/>
    <x v="3"/>
    <x v="4"/>
    <n v="1879"/>
    <n v="3"/>
  </r>
  <r>
    <n v="38"/>
    <d v="2014-05-12T00:00:00"/>
    <x v="5"/>
    <x v="0"/>
    <x v="25"/>
    <x v="13"/>
    <x v="3"/>
    <x v="1"/>
    <n v="155"/>
    <n v="1"/>
  </r>
  <r>
    <n v="39"/>
    <d v="2014-03-19T00:00:00"/>
    <x v="0"/>
    <x v="3"/>
    <x v="6"/>
    <x v="3"/>
    <x v="2"/>
    <x v="2"/>
    <n v="1361"/>
    <n v="3"/>
  </r>
  <r>
    <n v="40"/>
    <d v="2014-06-21T00:00:00"/>
    <x v="2"/>
    <x v="0"/>
    <x v="20"/>
    <x v="6"/>
    <x v="0"/>
    <x v="0"/>
    <n v="735"/>
    <n v="5"/>
  </r>
  <r>
    <n v="41"/>
    <d v="2014-05-18T00:00:00"/>
    <x v="5"/>
    <x v="3"/>
    <x v="4"/>
    <x v="1"/>
    <x v="1"/>
    <x v="3"/>
    <n v="1916"/>
    <n v="3"/>
  </r>
  <r>
    <n v="42"/>
    <d v="2014-03-18T00:00:00"/>
    <x v="0"/>
    <x v="1"/>
    <x v="20"/>
    <x v="6"/>
    <x v="0"/>
    <x v="0"/>
    <n v="1747"/>
    <n v="5"/>
  </r>
  <r>
    <n v="43"/>
    <d v="2014-01-21T00:00:00"/>
    <x v="3"/>
    <x v="3"/>
    <x v="26"/>
    <x v="9"/>
    <x v="2"/>
    <x v="4"/>
    <n v="1313"/>
    <n v="4"/>
  </r>
  <r>
    <n v="44"/>
    <d v="2014-03-14T00:00:00"/>
    <x v="0"/>
    <x v="0"/>
    <x v="14"/>
    <x v="8"/>
    <x v="0"/>
    <x v="0"/>
    <n v="1260"/>
    <n v="4"/>
  </r>
  <r>
    <n v="45"/>
    <d v="2014-05-28T00:00:00"/>
    <x v="5"/>
    <x v="5"/>
    <x v="11"/>
    <x v="0"/>
    <x v="0"/>
    <x v="3"/>
    <n v="1484"/>
    <n v="2"/>
  </r>
  <r>
    <n v="46"/>
    <d v="2014-04-10T00:00:00"/>
    <x v="4"/>
    <x v="5"/>
    <x v="10"/>
    <x v="5"/>
    <x v="3"/>
    <x v="2"/>
    <n v="1887"/>
    <n v="5"/>
  </r>
  <r>
    <n v="47"/>
    <d v="2014-04-04T00:00:00"/>
    <x v="4"/>
    <x v="2"/>
    <x v="27"/>
    <x v="14"/>
    <x v="3"/>
    <x v="0"/>
    <n v="1918"/>
    <n v="3"/>
  </r>
  <r>
    <n v="48"/>
    <d v="2014-06-08T00:00:00"/>
    <x v="2"/>
    <x v="5"/>
    <x v="2"/>
    <x v="2"/>
    <x v="0"/>
    <x v="4"/>
    <n v="934"/>
    <n v="2"/>
  </r>
  <r>
    <n v="49"/>
    <d v="2014-03-01T00:00:00"/>
    <x v="0"/>
    <x v="4"/>
    <x v="15"/>
    <x v="6"/>
    <x v="0"/>
    <x v="3"/>
    <n v="503"/>
    <n v="5"/>
  </r>
  <r>
    <n v="50"/>
    <d v="2014-02-24T00:00:00"/>
    <x v="1"/>
    <x v="3"/>
    <x v="23"/>
    <x v="12"/>
    <x v="1"/>
    <x v="0"/>
    <n v="590"/>
    <n v="4"/>
  </r>
  <r>
    <n v="51"/>
    <d v="2014-04-21T00:00:00"/>
    <x v="4"/>
    <x v="0"/>
    <x v="9"/>
    <x v="1"/>
    <x v="1"/>
    <x v="2"/>
    <n v="1297"/>
    <n v="1"/>
  </r>
  <r>
    <n v="52"/>
    <d v="2014-04-13T00:00:00"/>
    <x v="4"/>
    <x v="3"/>
    <x v="28"/>
    <x v="15"/>
    <x v="1"/>
    <x v="3"/>
    <n v="67"/>
    <n v="2"/>
  </r>
  <r>
    <n v="53"/>
    <d v="2014-02-11T00:00:00"/>
    <x v="1"/>
    <x v="0"/>
    <x v="29"/>
    <x v="1"/>
    <x v="1"/>
    <x v="0"/>
    <n v="1152"/>
    <n v="4"/>
  </r>
  <r>
    <n v="54"/>
    <d v="2014-01-29T00:00:00"/>
    <x v="3"/>
    <x v="4"/>
    <x v="13"/>
    <x v="7"/>
    <x v="0"/>
    <x v="3"/>
    <n v="401"/>
    <n v="2"/>
  </r>
  <r>
    <n v="55"/>
    <d v="2014-03-23T00:00:00"/>
    <x v="0"/>
    <x v="3"/>
    <x v="30"/>
    <x v="14"/>
    <x v="3"/>
    <x v="0"/>
    <n v="596"/>
    <n v="3"/>
  </r>
  <r>
    <n v="56"/>
    <d v="2014-06-06T00:00:00"/>
    <x v="2"/>
    <x v="2"/>
    <x v="29"/>
    <x v="1"/>
    <x v="1"/>
    <x v="1"/>
    <n v="1724"/>
    <n v="4"/>
  </r>
  <r>
    <n v="57"/>
    <d v="2014-01-04T00:00:00"/>
    <x v="3"/>
    <x v="5"/>
    <x v="8"/>
    <x v="0"/>
    <x v="0"/>
    <x v="1"/>
    <n v="721"/>
    <n v="3"/>
  </r>
  <r>
    <n v="58"/>
    <d v="2014-06-15T00:00:00"/>
    <x v="2"/>
    <x v="1"/>
    <x v="0"/>
    <x v="0"/>
    <x v="0"/>
    <x v="2"/>
    <n v="939"/>
    <n v="3"/>
  </r>
  <r>
    <n v="59"/>
    <d v="2014-01-18T00:00:00"/>
    <x v="3"/>
    <x v="3"/>
    <x v="5"/>
    <x v="2"/>
    <x v="0"/>
    <x v="4"/>
    <n v="443"/>
    <n v="5"/>
  </r>
  <r>
    <n v="60"/>
    <d v="2014-02-01T00:00:00"/>
    <x v="1"/>
    <x v="1"/>
    <x v="30"/>
    <x v="14"/>
    <x v="3"/>
    <x v="4"/>
    <n v="986"/>
    <n v="5"/>
  </r>
  <r>
    <n v="61"/>
    <d v="2014-04-15T00:00:00"/>
    <x v="4"/>
    <x v="4"/>
    <x v="11"/>
    <x v="0"/>
    <x v="0"/>
    <x v="3"/>
    <n v="90"/>
    <n v="1"/>
  </r>
  <r>
    <n v="62"/>
    <d v="2014-06-11T00:00:00"/>
    <x v="2"/>
    <x v="0"/>
    <x v="23"/>
    <x v="12"/>
    <x v="1"/>
    <x v="3"/>
    <n v="32"/>
    <n v="5"/>
  </r>
  <r>
    <n v="63"/>
    <d v="2014-04-16T00:00:00"/>
    <x v="4"/>
    <x v="0"/>
    <x v="12"/>
    <x v="6"/>
    <x v="0"/>
    <x v="4"/>
    <n v="968"/>
    <n v="1"/>
  </r>
  <r>
    <n v="64"/>
    <d v="2014-02-04T00:00:00"/>
    <x v="1"/>
    <x v="2"/>
    <x v="19"/>
    <x v="7"/>
    <x v="0"/>
    <x v="2"/>
    <n v="772"/>
    <n v="2"/>
  </r>
  <r>
    <n v="65"/>
    <d v="2014-03-26T00:00:00"/>
    <x v="0"/>
    <x v="5"/>
    <x v="18"/>
    <x v="9"/>
    <x v="2"/>
    <x v="1"/>
    <n v="1838"/>
    <n v="3"/>
  </r>
  <r>
    <n v="66"/>
    <d v="2014-06-26T00:00:00"/>
    <x v="2"/>
    <x v="1"/>
    <x v="19"/>
    <x v="7"/>
    <x v="0"/>
    <x v="4"/>
    <n v="191"/>
    <n v="1"/>
  </r>
  <r>
    <n v="67"/>
    <d v="2014-03-02T00:00:00"/>
    <x v="0"/>
    <x v="0"/>
    <x v="2"/>
    <x v="2"/>
    <x v="0"/>
    <x v="2"/>
    <n v="1334"/>
    <n v="1"/>
  </r>
  <r>
    <n v="68"/>
    <d v="2014-01-20T00:00:00"/>
    <x v="3"/>
    <x v="3"/>
    <x v="24"/>
    <x v="2"/>
    <x v="0"/>
    <x v="1"/>
    <n v="1707"/>
    <n v="4"/>
  </r>
  <r>
    <n v="69"/>
    <d v="2014-01-02T00:00:00"/>
    <x v="3"/>
    <x v="3"/>
    <x v="8"/>
    <x v="0"/>
    <x v="0"/>
    <x v="0"/>
    <n v="897"/>
    <n v="2"/>
  </r>
  <r>
    <n v="70"/>
    <d v="2014-06-02T00:00:00"/>
    <x v="2"/>
    <x v="3"/>
    <x v="31"/>
    <x v="16"/>
    <x v="1"/>
    <x v="1"/>
    <n v="816"/>
    <n v="1"/>
  </r>
  <r>
    <n v="71"/>
    <d v="2014-06-12T00:00:00"/>
    <x v="2"/>
    <x v="1"/>
    <x v="27"/>
    <x v="14"/>
    <x v="3"/>
    <x v="0"/>
    <n v="1049"/>
    <n v="3"/>
  </r>
  <r>
    <n v="72"/>
    <d v="2014-05-03T00:00:00"/>
    <x v="5"/>
    <x v="3"/>
    <x v="32"/>
    <x v="15"/>
    <x v="1"/>
    <x v="0"/>
    <n v="1037"/>
    <n v="4"/>
  </r>
  <r>
    <n v="73"/>
    <d v="2014-04-09T00:00:00"/>
    <x v="4"/>
    <x v="1"/>
    <x v="33"/>
    <x v="4"/>
    <x v="0"/>
    <x v="4"/>
    <n v="1235"/>
    <n v="3"/>
  </r>
  <r>
    <n v="74"/>
    <d v="2014-03-22T00:00:00"/>
    <x v="0"/>
    <x v="4"/>
    <x v="34"/>
    <x v="4"/>
    <x v="0"/>
    <x v="3"/>
    <n v="294"/>
    <n v="3"/>
  </r>
  <r>
    <n v="75"/>
    <d v="2014-03-17T00:00:00"/>
    <x v="0"/>
    <x v="5"/>
    <x v="35"/>
    <x v="7"/>
    <x v="0"/>
    <x v="4"/>
    <n v="785"/>
    <n v="4"/>
  </r>
  <r>
    <n v="76"/>
    <d v="2014-03-30T00:00:00"/>
    <x v="0"/>
    <x v="1"/>
    <x v="21"/>
    <x v="10"/>
    <x v="1"/>
    <x v="3"/>
    <n v="568"/>
    <n v="4"/>
  </r>
  <r>
    <n v="77"/>
    <d v="2014-02-07T00:00:00"/>
    <x v="1"/>
    <x v="1"/>
    <x v="24"/>
    <x v="2"/>
    <x v="0"/>
    <x v="2"/>
    <n v="1932"/>
    <n v="3"/>
  </r>
  <r>
    <n v="78"/>
    <d v="2014-02-07T00:00:00"/>
    <x v="1"/>
    <x v="0"/>
    <x v="1"/>
    <x v="1"/>
    <x v="1"/>
    <x v="1"/>
    <n v="1124"/>
    <n v="4"/>
  </r>
  <r>
    <n v="79"/>
    <d v="2014-06-22T00:00:00"/>
    <x v="2"/>
    <x v="3"/>
    <x v="19"/>
    <x v="7"/>
    <x v="0"/>
    <x v="3"/>
    <n v="920"/>
    <n v="1"/>
  </r>
  <r>
    <n v="80"/>
    <d v="2014-03-25T00:00:00"/>
    <x v="0"/>
    <x v="0"/>
    <x v="13"/>
    <x v="7"/>
    <x v="0"/>
    <x v="2"/>
    <n v="44"/>
    <n v="1"/>
  </r>
  <r>
    <n v="81"/>
    <d v="2014-05-21T00:00:00"/>
    <x v="5"/>
    <x v="0"/>
    <x v="0"/>
    <x v="0"/>
    <x v="0"/>
    <x v="2"/>
    <n v="1261"/>
    <n v="1"/>
  </r>
  <r>
    <n v="82"/>
    <d v="2014-01-22T00:00:00"/>
    <x v="3"/>
    <x v="2"/>
    <x v="11"/>
    <x v="0"/>
    <x v="0"/>
    <x v="3"/>
    <n v="1283"/>
    <n v="4"/>
  </r>
  <r>
    <n v="83"/>
    <d v="2014-03-23T00:00:00"/>
    <x v="0"/>
    <x v="5"/>
    <x v="36"/>
    <x v="12"/>
    <x v="1"/>
    <x v="1"/>
    <n v="311"/>
    <n v="2"/>
  </r>
  <r>
    <n v="84"/>
    <d v="2014-05-12T00:00:00"/>
    <x v="5"/>
    <x v="3"/>
    <x v="37"/>
    <x v="9"/>
    <x v="2"/>
    <x v="1"/>
    <n v="1164"/>
    <n v="5"/>
  </r>
  <r>
    <n v="85"/>
    <d v="2014-04-14T00:00:00"/>
    <x v="4"/>
    <x v="4"/>
    <x v="30"/>
    <x v="14"/>
    <x v="3"/>
    <x v="0"/>
    <n v="1129"/>
    <n v="3"/>
  </r>
  <r>
    <n v="86"/>
    <d v="2014-02-13T00:00:00"/>
    <x v="1"/>
    <x v="0"/>
    <x v="14"/>
    <x v="8"/>
    <x v="0"/>
    <x v="0"/>
    <n v="1965"/>
    <n v="3"/>
  </r>
  <r>
    <n v="87"/>
    <d v="2014-04-20T00:00:00"/>
    <x v="4"/>
    <x v="5"/>
    <x v="16"/>
    <x v="6"/>
    <x v="0"/>
    <x v="1"/>
    <n v="1812"/>
    <n v="3"/>
  </r>
  <r>
    <n v="88"/>
    <d v="2014-02-11T00:00:00"/>
    <x v="1"/>
    <x v="3"/>
    <x v="11"/>
    <x v="0"/>
    <x v="0"/>
    <x v="3"/>
    <n v="1884"/>
    <n v="4"/>
  </r>
  <r>
    <n v="89"/>
    <d v="2014-06-06T00:00:00"/>
    <x v="2"/>
    <x v="5"/>
    <x v="25"/>
    <x v="13"/>
    <x v="3"/>
    <x v="2"/>
    <n v="1812"/>
    <n v="4"/>
  </r>
  <r>
    <n v="90"/>
    <d v="2014-01-07T00:00:00"/>
    <x v="3"/>
    <x v="5"/>
    <x v="13"/>
    <x v="7"/>
    <x v="0"/>
    <x v="2"/>
    <n v="76"/>
    <n v="3"/>
  </r>
  <r>
    <n v="91"/>
    <d v="2014-06-28T00:00:00"/>
    <x v="2"/>
    <x v="4"/>
    <x v="38"/>
    <x v="12"/>
    <x v="1"/>
    <x v="2"/>
    <n v="1827"/>
    <n v="3"/>
  </r>
  <r>
    <n v="92"/>
    <d v="2014-03-17T00:00:00"/>
    <x v="0"/>
    <x v="3"/>
    <x v="12"/>
    <x v="6"/>
    <x v="0"/>
    <x v="0"/>
    <n v="491"/>
    <n v="4"/>
  </r>
  <r>
    <n v="93"/>
    <d v="2014-01-12T00:00:00"/>
    <x v="3"/>
    <x v="0"/>
    <x v="23"/>
    <x v="12"/>
    <x v="1"/>
    <x v="2"/>
    <n v="1965"/>
    <n v="4"/>
  </r>
  <r>
    <n v="94"/>
    <d v="2014-02-04T00:00:00"/>
    <x v="1"/>
    <x v="2"/>
    <x v="27"/>
    <x v="14"/>
    <x v="3"/>
    <x v="2"/>
    <n v="862"/>
    <n v="5"/>
  </r>
  <r>
    <n v="95"/>
    <d v="2014-03-15T00:00:00"/>
    <x v="0"/>
    <x v="1"/>
    <x v="16"/>
    <x v="6"/>
    <x v="0"/>
    <x v="4"/>
    <n v="403"/>
    <n v="3"/>
  </r>
  <r>
    <n v="96"/>
    <d v="2014-01-10T00:00:00"/>
    <x v="3"/>
    <x v="3"/>
    <x v="0"/>
    <x v="0"/>
    <x v="0"/>
    <x v="0"/>
    <n v="217"/>
    <n v="1"/>
  </r>
  <r>
    <n v="97"/>
    <d v="2014-04-14T00:00:00"/>
    <x v="4"/>
    <x v="4"/>
    <x v="30"/>
    <x v="14"/>
    <x v="3"/>
    <x v="3"/>
    <n v="1450"/>
    <n v="4"/>
  </r>
  <r>
    <n v="98"/>
    <d v="2014-01-11T00:00:00"/>
    <x v="3"/>
    <x v="0"/>
    <x v="39"/>
    <x v="16"/>
    <x v="1"/>
    <x v="1"/>
    <n v="549"/>
    <n v="3"/>
  </r>
  <r>
    <n v="99"/>
    <d v="2014-03-26T00:00:00"/>
    <x v="0"/>
    <x v="1"/>
    <x v="4"/>
    <x v="1"/>
    <x v="1"/>
    <x v="3"/>
    <n v="1829"/>
    <n v="5"/>
  </r>
  <r>
    <n v="100"/>
    <d v="2014-05-19T00:00:00"/>
    <x v="5"/>
    <x v="5"/>
    <x v="1"/>
    <x v="1"/>
    <x v="1"/>
    <x v="1"/>
    <n v="411"/>
    <n v="1"/>
  </r>
  <r>
    <n v="101"/>
    <d v="2014-02-26T00:00:00"/>
    <x v="1"/>
    <x v="2"/>
    <x v="28"/>
    <x v="15"/>
    <x v="1"/>
    <x v="4"/>
    <n v="146"/>
    <n v="1"/>
  </r>
  <r>
    <n v="102"/>
    <d v="2014-01-02T00:00:00"/>
    <x v="3"/>
    <x v="4"/>
    <x v="25"/>
    <x v="13"/>
    <x v="3"/>
    <x v="0"/>
    <n v="1890"/>
    <n v="2"/>
  </r>
  <r>
    <n v="103"/>
    <d v="2014-02-16T00:00:00"/>
    <x v="1"/>
    <x v="3"/>
    <x v="3"/>
    <x v="0"/>
    <x v="0"/>
    <x v="0"/>
    <n v="826"/>
    <n v="5"/>
  </r>
  <r>
    <n v="104"/>
    <d v="2014-06-21T00:00:00"/>
    <x v="2"/>
    <x v="0"/>
    <x v="33"/>
    <x v="4"/>
    <x v="0"/>
    <x v="1"/>
    <n v="1693"/>
    <n v="1"/>
  </r>
  <r>
    <n v="105"/>
    <d v="2014-02-28T00:00:00"/>
    <x v="1"/>
    <x v="1"/>
    <x v="29"/>
    <x v="1"/>
    <x v="1"/>
    <x v="0"/>
    <n v="1710"/>
    <n v="2"/>
  </r>
  <r>
    <n v="106"/>
    <d v="2014-01-12T00:00:00"/>
    <x v="3"/>
    <x v="2"/>
    <x v="39"/>
    <x v="16"/>
    <x v="1"/>
    <x v="4"/>
    <n v="1921"/>
    <n v="5"/>
  </r>
  <r>
    <n v="107"/>
    <d v="2014-05-10T00:00:00"/>
    <x v="5"/>
    <x v="2"/>
    <x v="3"/>
    <x v="0"/>
    <x v="0"/>
    <x v="1"/>
    <n v="1427"/>
    <n v="4"/>
  </r>
  <r>
    <n v="108"/>
    <d v="2014-06-22T00:00:00"/>
    <x v="2"/>
    <x v="5"/>
    <x v="23"/>
    <x v="12"/>
    <x v="1"/>
    <x v="0"/>
    <n v="1205"/>
    <n v="5"/>
  </r>
  <r>
    <n v="109"/>
    <d v="2014-01-07T00:00:00"/>
    <x v="3"/>
    <x v="1"/>
    <x v="29"/>
    <x v="1"/>
    <x v="1"/>
    <x v="4"/>
    <n v="1697"/>
    <n v="1"/>
  </r>
  <r>
    <n v="110"/>
    <d v="2014-06-17T00:00:00"/>
    <x v="2"/>
    <x v="3"/>
    <x v="16"/>
    <x v="6"/>
    <x v="0"/>
    <x v="3"/>
    <n v="1576"/>
    <n v="5"/>
  </r>
  <r>
    <n v="111"/>
    <d v="2014-03-01T00:00:00"/>
    <x v="0"/>
    <x v="5"/>
    <x v="8"/>
    <x v="0"/>
    <x v="0"/>
    <x v="2"/>
    <n v="1520"/>
    <n v="5"/>
  </r>
  <r>
    <n v="112"/>
    <d v="2014-02-10T00:00:00"/>
    <x v="1"/>
    <x v="2"/>
    <x v="28"/>
    <x v="15"/>
    <x v="1"/>
    <x v="2"/>
    <n v="115"/>
    <n v="1"/>
  </r>
  <r>
    <n v="113"/>
    <d v="2014-06-28T00:00:00"/>
    <x v="2"/>
    <x v="0"/>
    <x v="18"/>
    <x v="9"/>
    <x v="2"/>
    <x v="3"/>
    <n v="898"/>
    <n v="2"/>
  </r>
  <r>
    <n v="114"/>
    <d v="2014-05-07T00:00:00"/>
    <x v="5"/>
    <x v="2"/>
    <x v="28"/>
    <x v="15"/>
    <x v="1"/>
    <x v="3"/>
    <n v="1505"/>
    <n v="2"/>
  </r>
  <r>
    <n v="115"/>
    <d v="2014-01-11T00:00:00"/>
    <x v="3"/>
    <x v="5"/>
    <x v="7"/>
    <x v="4"/>
    <x v="0"/>
    <x v="2"/>
    <n v="977"/>
    <n v="5"/>
  </r>
  <r>
    <n v="116"/>
    <d v="2014-03-28T00:00:00"/>
    <x v="0"/>
    <x v="1"/>
    <x v="38"/>
    <x v="12"/>
    <x v="1"/>
    <x v="2"/>
    <n v="724"/>
    <n v="1"/>
  </r>
  <r>
    <n v="117"/>
    <d v="2014-04-09T00:00:00"/>
    <x v="4"/>
    <x v="0"/>
    <x v="1"/>
    <x v="1"/>
    <x v="1"/>
    <x v="1"/>
    <n v="760"/>
    <n v="5"/>
  </r>
  <r>
    <n v="118"/>
    <d v="2014-06-03T00:00:00"/>
    <x v="2"/>
    <x v="1"/>
    <x v="13"/>
    <x v="7"/>
    <x v="0"/>
    <x v="4"/>
    <n v="403"/>
    <n v="4"/>
  </r>
  <r>
    <n v="119"/>
    <d v="2014-01-14T00:00:00"/>
    <x v="3"/>
    <x v="0"/>
    <x v="25"/>
    <x v="13"/>
    <x v="3"/>
    <x v="2"/>
    <n v="805"/>
    <n v="1"/>
  </r>
  <r>
    <n v="120"/>
    <d v="2014-06-02T00:00:00"/>
    <x v="2"/>
    <x v="0"/>
    <x v="9"/>
    <x v="1"/>
    <x v="1"/>
    <x v="4"/>
    <n v="1908"/>
    <n v="5"/>
  </r>
  <r>
    <n v="121"/>
    <d v="2014-03-15T00:00:00"/>
    <x v="0"/>
    <x v="4"/>
    <x v="25"/>
    <x v="13"/>
    <x v="3"/>
    <x v="0"/>
    <n v="913"/>
    <n v="3"/>
  </r>
  <r>
    <n v="122"/>
    <d v="2014-04-02T00:00:00"/>
    <x v="4"/>
    <x v="2"/>
    <x v="5"/>
    <x v="2"/>
    <x v="0"/>
    <x v="2"/>
    <n v="1977"/>
    <n v="2"/>
  </r>
  <r>
    <n v="123"/>
    <d v="2014-04-26T00:00:00"/>
    <x v="4"/>
    <x v="3"/>
    <x v="8"/>
    <x v="0"/>
    <x v="0"/>
    <x v="1"/>
    <n v="1018"/>
    <n v="2"/>
  </r>
  <r>
    <n v="124"/>
    <d v="2014-02-28T00:00:00"/>
    <x v="1"/>
    <x v="5"/>
    <x v="15"/>
    <x v="6"/>
    <x v="0"/>
    <x v="2"/>
    <n v="1658"/>
    <n v="2"/>
  </r>
  <r>
    <n v="125"/>
    <d v="2014-05-19T00:00:00"/>
    <x v="5"/>
    <x v="2"/>
    <x v="29"/>
    <x v="1"/>
    <x v="1"/>
    <x v="4"/>
    <n v="833"/>
    <n v="5"/>
  </r>
  <r>
    <n v="126"/>
    <d v="2014-02-08T00:00:00"/>
    <x v="1"/>
    <x v="2"/>
    <x v="20"/>
    <x v="6"/>
    <x v="0"/>
    <x v="0"/>
    <n v="718"/>
    <n v="5"/>
  </r>
  <r>
    <n v="127"/>
    <d v="2014-06-04T00:00:00"/>
    <x v="2"/>
    <x v="2"/>
    <x v="2"/>
    <x v="2"/>
    <x v="0"/>
    <x v="0"/>
    <n v="515"/>
    <n v="3"/>
  </r>
  <r>
    <n v="128"/>
    <d v="2014-02-07T00:00:00"/>
    <x v="1"/>
    <x v="4"/>
    <x v="23"/>
    <x v="12"/>
    <x v="1"/>
    <x v="4"/>
    <n v="259"/>
    <n v="3"/>
  </r>
  <r>
    <n v="129"/>
    <d v="2014-05-16T00:00:00"/>
    <x v="5"/>
    <x v="2"/>
    <x v="29"/>
    <x v="1"/>
    <x v="1"/>
    <x v="2"/>
    <n v="660"/>
    <n v="4"/>
  </r>
  <r>
    <n v="130"/>
    <d v="2014-06-10T00:00:00"/>
    <x v="2"/>
    <x v="3"/>
    <x v="34"/>
    <x v="4"/>
    <x v="0"/>
    <x v="3"/>
    <n v="31"/>
    <n v="2"/>
  </r>
  <r>
    <n v="131"/>
    <d v="2014-02-25T00:00:00"/>
    <x v="1"/>
    <x v="1"/>
    <x v="15"/>
    <x v="6"/>
    <x v="0"/>
    <x v="4"/>
    <n v="1889"/>
    <n v="4"/>
  </r>
  <r>
    <n v="132"/>
    <d v="2014-05-24T00:00:00"/>
    <x v="5"/>
    <x v="2"/>
    <x v="36"/>
    <x v="12"/>
    <x v="1"/>
    <x v="3"/>
    <n v="1163"/>
    <n v="1"/>
  </r>
  <r>
    <n v="133"/>
    <d v="2014-06-08T00:00:00"/>
    <x v="2"/>
    <x v="5"/>
    <x v="8"/>
    <x v="0"/>
    <x v="0"/>
    <x v="0"/>
    <n v="1896"/>
    <n v="1"/>
  </r>
  <r>
    <n v="134"/>
    <d v="2014-06-17T00:00:00"/>
    <x v="2"/>
    <x v="1"/>
    <x v="23"/>
    <x v="12"/>
    <x v="1"/>
    <x v="2"/>
    <n v="175"/>
    <n v="1"/>
  </r>
  <r>
    <n v="135"/>
    <d v="2014-02-24T00:00:00"/>
    <x v="1"/>
    <x v="2"/>
    <x v="34"/>
    <x v="4"/>
    <x v="0"/>
    <x v="1"/>
    <n v="806"/>
    <n v="5"/>
  </r>
  <r>
    <n v="136"/>
    <d v="2014-06-29T00:00:00"/>
    <x v="2"/>
    <x v="3"/>
    <x v="32"/>
    <x v="15"/>
    <x v="1"/>
    <x v="2"/>
    <n v="992"/>
    <n v="3"/>
  </r>
  <r>
    <n v="137"/>
    <d v="2014-01-08T00:00:00"/>
    <x v="3"/>
    <x v="4"/>
    <x v="16"/>
    <x v="6"/>
    <x v="0"/>
    <x v="3"/>
    <n v="885"/>
    <n v="2"/>
  </r>
  <r>
    <n v="138"/>
    <d v="2014-02-11T00:00:00"/>
    <x v="1"/>
    <x v="1"/>
    <x v="40"/>
    <x v="17"/>
    <x v="3"/>
    <x v="1"/>
    <n v="502"/>
    <n v="2"/>
  </r>
  <r>
    <n v="139"/>
    <d v="2014-06-06T00:00:00"/>
    <x v="2"/>
    <x v="0"/>
    <x v="25"/>
    <x v="13"/>
    <x v="3"/>
    <x v="4"/>
    <n v="71"/>
    <n v="3"/>
  </r>
  <r>
    <n v="140"/>
    <d v="2014-01-10T00:00:00"/>
    <x v="3"/>
    <x v="4"/>
    <x v="19"/>
    <x v="7"/>
    <x v="0"/>
    <x v="0"/>
    <n v="411"/>
    <n v="4"/>
  </r>
  <r>
    <n v="141"/>
    <d v="2014-05-31T00:00:00"/>
    <x v="5"/>
    <x v="1"/>
    <x v="6"/>
    <x v="3"/>
    <x v="2"/>
    <x v="0"/>
    <n v="1343"/>
    <n v="2"/>
  </r>
  <r>
    <n v="142"/>
    <d v="2014-05-26T00:00:00"/>
    <x v="5"/>
    <x v="1"/>
    <x v="31"/>
    <x v="16"/>
    <x v="1"/>
    <x v="0"/>
    <n v="1052"/>
    <n v="4"/>
  </r>
  <r>
    <n v="143"/>
    <d v="2014-03-04T00:00:00"/>
    <x v="0"/>
    <x v="0"/>
    <x v="20"/>
    <x v="6"/>
    <x v="0"/>
    <x v="1"/>
    <n v="993"/>
    <n v="4"/>
  </r>
  <r>
    <n v="144"/>
    <d v="2014-06-26T00:00:00"/>
    <x v="2"/>
    <x v="2"/>
    <x v="16"/>
    <x v="6"/>
    <x v="0"/>
    <x v="3"/>
    <n v="1404"/>
    <n v="3"/>
  </r>
  <r>
    <n v="145"/>
    <d v="2014-06-28T00:00:00"/>
    <x v="2"/>
    <x v="4"/>
    <x v="36"/>
    <x v="12"/>
    <x v="1"/>
    <x v="1"/>
    <n v="436"/>
    <n v="1"/>
  </r>
  <r>
    <n v="146"/>
    <d v="2014-03-03T00:00:00"/>
    <x v="0"/>
    <x v="4"/>
    <x v="7"/>
    <x v="4"/>
    <x v="0"/>
    <x v="3"/>
    <n v="771"/>
    <n v="2"/>
  </r>
  <r>
    <n v="147"/>
    <d v="2014-05-03T00:00:00"/>
    <x v="5"/>
    <x v="5"/>
    <x v="33"/>
    <x v="4"/>
    <x v="0"/>
    <x v="0"/>
    <n v="503"/>
    <n v="5"/>
  </r>
  <r>
    <n v="148"/>
    <d v="2014-03-27T00:00:00"/>
    <x v="0"/>
    <x v="1"/>
    <x v="11"/>
    <x v="0"/>
    <x v="0"/>
    <x v="1"/>
    <n v="1906"/>
    <n v="1"/>
  </r>
  <r>
    <n v="149"/>
    <d v="2014-04-10T00:00:00"/>
    <x v="4"/>
    <x v="4"/>
    <x v="18"/>
    <x v="9"/>
    <x v="2"/>
    <x v="1"/>
    <n v="1213"/>
    <n v="3"/>
  </r>
  <r>
    <n v="150"/>
    <d v="2014-02-11T00:00:00"/>
    <x v="1"/>
    <x v="2"/>
    <x v="9"/>
    <x v="1"/>
    <x v="1"/>
    <x v="0"/>
    <n v="1215"/>
    <n v="2"/>
  </r>
  <r>
    <n v="151"/>
    <d v="2014-06-29T00:00:00"/>
    <x v="2"/>
    <x v="1"/>
    <x v="16"/>
    <x v="6"/>
    <x v="0"/>
    <x v="2"/>
    <n v="1186"/>
    <n v="1"/>
  </r>
  <r>
    <n v="152"/>
    <d v="2014-03-28T00:00:00"/>
    <x v="0"/>
    <x v="0"/>
    <x v="26"/>
    <x v="9"/>
    <x v="2"/>
    <x v="1"/>
    <n v="1616"/>
    <n v="2"/>
  </r>
  <r>
    <n v="153"/>
    <d v="2014-04-05T00:00:00"/>
    <x v="4"/>
    <x v="1"/>
    <x v="19"/>
    <x v="7"/>
    <x v="0"/>
    <x v="3"/>
    <n v="1614"/>
    <n v="3"/>
  </r>
  <r>
    <n v="154"/>
    <d v="2014-01-13T00:00:00"/>
    <x v="3"/>
    <x v="5"/>
    <x v="14"/>
    <x v="8"/>
    <x v="0"/>
    <x v="1"/>
    <n v="744"/>
    <n v="5"/>
  </r>
  <r>
    <n v="155"/>
    <d v="2014-05-03T00:00:00"/>
    <x v="5"/>
    <x v="1"/>
    <x v="35"/>
    <x v="7"/>
    <x v="0"/>
    <x v="2"/>
    <n v="1277"/>
    <n v="1"/>
  </r>
  <r>
    <n v="156"/>
    <d v="2014-05-22T00:00:00"/>
    <x v="5"/>
    <x v="5"/>
    <x v="26"/>
    <x v="9"/>
    <x v="2"/>
    <x v="3"/>
    <n v="1520"/>
    <n v="3"/>
  </r>
  <r>
    <n v="157"/>
    <d v="2014-01-17T00:00:00"/>
    <x v="3"/>
    <x v="1"/>
    <x v="12"/>
    <x v="6"/>
    <x v="0"/>
    <x v="3"/>
    <n v="254"/>
    <n v="2"/>
  </r>
  <r>
    <n v="158"/>
    <d v="2014-05-13T00:00:00"/>
    <x v="5"/>
    <x v="0"/>
    <x v="25"/>
    <x v="13"/>
    <x v="3"/>
    <x v="4"/>
    <n v="253"/>
    <n v="3"/>
  </r>
  <r>
    <n v="159"/>
    <d v="2014-06-10T00:00:00"/>
    <x v="2"/>
    <x v="3"/>
    <x v="1"/>
    <x v="1"/>
    <x v="1"/>
    <x v="4"/>
    <n v="1802"/>
    <n v="3"/>
  </r>
  <r>
    <n v="160"/>
    <d v="2014-01-11T00:00:00"/>
    <x v="3"/>
    <x v="4"/>
    <x v="5"/>
    <x v="2"/>
    <x v="0"/>
    <x v="0"/>
    <n v="580"/>
    <n v="5"/>
  </r>
  <r>
    <n v="161"/>
    <d v="2014-05-19T00:00:00"/>
    <x v="5"/>
    <x v="0"/>
    <x v="33"/>
    <x v="4"/>
    <x v="0"/>
    <x v="3"/>
    <n v="938"/>
    <n v="5"/>
  </r>
  <r>
    <n v="162"/>
    <d v="2014-02-12T00:00:00"/>
    <x v="1"/>
    <x v="5"/>
    <x v="0"/>
    <x v="0"/>
    <x v="0"/>
    <x v="1"/>
    <n v="1390"/>
    <n v="4"/>
  </r>
  <r>
    <n v="163"/>
    <d v="2014-04-24T00:00:00"/>
    <x v="4"/>
    <x v="2"/>
    <x v="30"/>
    <x v="14"/>
    <x v="3"/>
    <x v="1"/>
    <n v="1315"/>
    <n v="2"/>
  </r>
  <r>
    <n v="164"/>
    <d v="2014-06-29T00:00:00"/>
    <x v="2"/>
    <x v="5"/>
    <x v="14"/>
    <x v="8"/>
    <x v="0"/>
    <x v="0"/>
    <n v="1670"/>
    <n v="3"/>
  </r>
  <r>
    <n v="165"/>
    <d v="2014-06-14T00:00:00"/>
    <x v="2"/>
    <x v="5"/>
    <x v="35"/>
    <x v="7"/>
    <x v="0"/>
    <x v="3"/>
    <n v="1691"/>
    <n v="3"/>
  </r>
  <r>
    <n v="166"/>
    <d v="2014-03-03T00:00:00"/>
    <x v="0"/>
    <x v="0"/>
    <x v="8"/>
    <x v="0"/>
    <x v="0"/>
    <x v="1"/>
    <n v="1313"/>
    <n v="3"/>
  </r>
  <r>
    <n v="167"/>
    <d v="2014-06-09T00:00:00"/>
    <x v="2"/>
    <x v="3"/>
    <x v="33"/>
    <x v="4"/>
    <x v="0"/>
    <x v="1"/>
    <n v="789"/>
    <n v="4"/>
  </r>
  <r>
    <n v="168"/>
    <d v="2014-03-02T00:00:00"/>
    <x v="0"/>
    <x v="5"/>
    <x v="31"/>
    <x v="16"/>
    <x v="1"/>
    <x v="0"/>
    <n v="135"/>
    <n v="5"/>
  </r>
  <r>
    <n v="169"/>
    <d v="2014-02-06T00:00:00"/>
    <x v="1"/>
    <x v="1"/>
    <x v="37"/>
    <x v="9"/>
    <x v="2"/>
    <x v="2"/>
    <n v="1583"/>
    <n v="5"/>
  </r>
  <r>
    <n v="170"/>
    <d v="2014-03-08T00:00:00"/>
    <x v="0"/>
    <x v="4"/>
    <x v="35"/>
    <x v="7"/>
    <x v="0"/>
    <x v="2"/>
    <n v="1857"/>
    <n v="1"/>
  </r>
  <r>
    <n v="171"/>
    <d v="2014-03-03T00:00:00"/>
    <x v="0"/>
    <x v="0"/>
    <x v="7"/>
    <x v="4"/>
    <x v="0"/>
    <x v="1"/>
    <n v="1655"/>
    <n v="3"/>
  </r>
  <r>
    <n v="172"/>
    <d v="2014-05-18T00:00:00"/>
    <x v="5"/>
    <x v="5"/>
    <x v="16"/>
    <x v="6"/>
    <x v="0"/>
    <x v="3"/>
    <n v="727"/>
    <n v="3"/>
  </r>
  <r>
    <n v="173"/>
    <d v="2014-02-27T00:00:00"/>
    <x v="1"/>
    <x v="5"/>
    <x v="21"/>
    <x v="10"/>
    <x v="1"/>
    <x v="3"/>
    <n v="1637"/>
    <n v="3"/>
  </r>
  <r>
    <n v="174"/>
    <d v="2014-06-06T00:00:00"/>
    <x v="2"/>
    <x v="4"/>
    <x v="0"/>
    <x v="0"/>
    <x v="0"/>
    <x v="1"/>
    <n v="456"/>
    <n v="5"/>
  </r>
  <r>
    <n v="175"/>
    <d v="2014-03-10T00:00:00"/>
    <x v="0"/>
    <x v="4"/>
    <x v="12"/>
    <x v="6"/>
    <x v="0"/>
    <x v="3"/>
    <n v="1109"/>
    <n v="5"/>
  </r>
  <r>
    <n v="176"/>
    <d v="2014-06-28T00:00:00"/>
    <x v="2"/>
    <x v="3"/>
    <x v="29"/>
    <x v="1"/>
    <x v="1"/>
    <x v="3"/>
    <n v="1593"/>
    <n v="4"/>
  </r>
  <r>
    <n v="177"/>
    <d v="2014-05-27T00:00:00"/>
    <x v="5"/>
    <x v="5"/>
    <x v="17"/>
    <x v="6"/>
    <x v="0"/>
    <x v="3"/>
    <n v="686"/>
    <n v="1"/>
  </r>
  <r>
    <n v="178"/>
    <d v="2014-04-24T00:00:00"/>
    <x v="4"/>
    <x v="2"/>
    <x v="9"/>
    <x v="1"/>
    <x v="1"/>
    <x v="0"/>
    <n v="155"/>
    <n v="4"/>
  </r>
  <r>
    <n v="179"/>
    <d v="2014-02-15T00:00:00"/>
    <x v="1"/>
    <x v="1"/>
    <x v="37"/>
    <x v="9"/>
    <x v="2"/>
    <x v="2"/>
    <n v="686"/>
    <n v="2"/>
  </r>
  <r>
    <n v="180"/>
    <d v="2014-04-14T00:00:00"/>
    <x v="4"/>
    <x v="1"/>
    <x v="10"/>
    <x v="5"/>
    <x v="3"/>
    <x v="2"/>
    <n v="450"/>
    <n v="1"/>
  </r>
  <r>
    <n v="181"/>
    <d v="2014-06-15T00:00:00"/>
    <x v="2"/>
    <x v="0"/>
    <x v="24"/>
    <x v="2"/>
    <x v="0"/>
    <x v="3"/>
    <n v="478"/>
    <n v="4"/>
  </r>
  <r>
    <n v="182"/>
    <d v="2014-03-06T00:00:00"/>
    <x v="0"/>
    <x v="2"/>
    <x v="6"/>
    <x v="3"/>
    <x v="2"/>
    <x v="3"/>
    <n v="939"/>
    <n v="5"/>
  </r>
  <r>
    <n v="183"/>
    <d v="2014-02-16T00:00:00"/>
    <x v="1"/>
    <x v="5"/>
    <x v="30"/>
    <x v="14"/>
    <x v="3"/>
    <x v="2"/>
    <n v="1608"/>
    <n v="2"/>
  </r>
  <r>
    <n v="184"/>
    <d v="2014-01-10T00:00:00"/>
    <x v="3"/>
    <x v="2"/>
    <x v="35"/>
    <x v="7"/>
    <x v="0"/>
    <x v="0"/>
    <n v="1791"/>
    <n v="2"/>
  </r>
  <r>
    <n v="185"/>
    <d v="2014-05-17T00:00:00"/>
    <x v="5"/>
    <x v="4"/>
    <x v="5"/>
    <x v="2"/>
    <x v="0"/>
    <x v="3"/>
    <n v="371"/>
    <n v="2"/>
  </r>
  <r>
    <n v="186"/>
    <d v="2014-01-28T00:00:00"/>
    <x v="3"/>
    <x v="3"/>
    <x v="30"/>
    <x v="14"/>
    <x v="3"/>
    <x v="3"/>
    <n v="1407"/>
    <n v="1"/>
  </r>
  <r>
    <n v="187"/>
    <d v="2014-05-22T00:00:00"/>
    <x v="5"/>
    <x v="5"/>
    <x v="5"/>
    <x v="2"/>
    <x v="0"/>
    <x v="0"/>
    <n v="1909"/>
    <n v="4"/>
  </r>
  <r>
    <n v="188"/>
    <d v="2014-05-16T00:00:00"/>
    <x v="5"/>
    <x v="4"/>
    <x v="32"/>
    <x v="15"/>
    <x v="1"/>
    <x v="4"/>
    <n v="1715"/>
    <n v="2"/>
  </r>
  <r>
    <n v="189"/>
    <d v="2014-02-13T00:00:00"/>
    <x v="1"/>
    <x v="5"/>
    <x v="27"/>
    <x v="14"/>
    <x v="3"/>
    <x v="3"/>
    <n v="1145"/>
    <n v="2"/>
  </r>
  <r>
    <n v="190"/>
    <d v="2014-04-29T00:00:00"/>
    <x v="4"/>
    <x v="5"/>
    <x v="10"/>
    <x v="5"/>
    <x v="3"/>
    <x v="3"/>
    <n v="925"/>
    <n v="3"/>
  </r>
  <r>
    <n v="191"/>
    <d v="2014-06-27T00:00:00"/>
    <x v="2"/>
    <x v="3"/>
    <x v="2"/>
    <x v="2"/>
    <x v="0"/>
    <x v="0"/>
    <n v="547"/>
    <n v="5"/>
  </r>
  <r>
    <n v="192"/>
    <d v="2014-01-26T00:00:00"/>
    <x v="3"/>
    <x v="1"/>
    <x v="28"/>
    <x v="15"/>
    <x v="1"/>
    <x v="4"/>
    <n v="1961"/>
    <n v="5"/>
  </r>
  <r>
    <n v="193"/>
    <d v="2014-04-05T00:00:00"/>
    <x v="4"/>
    <x v="5"/>
    <x v="7"/>
    <x v="4"/>
    <x v="0"/>
    <x v="2"/>
    <n v="184"/>
    <n v="5"/>
  </r>
  <r>
    <n v="194"/>
    <d v="2014-03-26T00:00:00"/>
    <x v="0"/>
    <x v="5"/>
    <x v="26"/>
    <x v="9"/>
    <x v="2"/>
    <x v="0"/>
    <n v="163"/>
    <n v="1"/>
  </r>
  <r>
    <n v="195"/>
    <d v="2014-04-15T00:00:00"/>
    <x v="4"/>
    <x v="3"/>
    <x v="38"/>
    <x v="12"/>
    <x v="1"/>
    <x v="2"/>
    <n v="484"/>
    <n v="4"/>
  </r>
  <r>
    <n v="196"/>
    <d v="2014-06-25T00:00:00"/>
    <x v="2"/>
    <x v="3"/>
    <x v="39"/>
    <x v="16"/>
    <x v="1"/>
    <x v="3"/>
    <n v="792"/>
    <n v="2"/>
  </r>
  <r>
    <n v="197"/>
    <d v="2014-02-13T00:00:00"/>
    <x v="1"/>
    <x v="0"/>
    <x v="14"/>
    <x v="8"/>
    <x v="0"/>
    <x v="2"/>
    <n v="24"/>
    <n v="5"/>
  </r>
  <r>
    <n v="198"/>
    <d v="2014-02-17T00:00:00"/>
    <x v="1"/>
    <x v="5"/>
    <x v="2"/>
    <x v="2"/>
    <x v="0"/>
    <x v="2"/>
    <n v="705"/>
    <n v="3"/>
  </r>
  <r>
    <n v="199"/>
    <d v="2014-02-23T00:00:00"/>
    <x v="1"/>
    <x v="4"/>
    <x v="19"/>
    <x v="7"/>
    <x v="0"/>
    <x v="0"/>
    <n v="1288"/>
    <n v="1"/>
  </r>
  <r>
    <n v="200"/>
    <d v="2014-02-02T00:00:00"/>
    <x v="1"/>
    <x v="1"/>
    <x v="11"/>
    <x v="0"/>
    <x v="0"/>
    <x v="4"/>
    <n v="956"/>
    <n v="2"/>
  </r>
  <r>
    <n v="201"/>
    <d v="2014-06-29T00:00:00"/>
    <x v="2"/>
    <x v="2"/>
    <x v="15"/>
    <x v="6"/>
    <x v="0"/>
    <x v="2"/>
    <n v="1770"/>
    <n v="4"/>
  </r>
  <r>
    <n v="202"/>
    <d v="2014-02-11T00:00:00"/>
    <x v="1"/>
    <x v="3"/>
    <x v="14"/>
    <x v="8"/>
    <x v="0"/>
    <x v="3"/>
    <n v="1449"/>
    <n v="4"/>
  </r>
  <r>
    <n v="203"/>
    <d v="2014-01-06T00:00:00"/>
    <x v="3"/>
    <x v="0"/>
    <x v="16"/>
    <x v="6"/>
    <x v="0"/>
    <x v="4"/>
    <n v="1300"/>
    <n v="1"/>
  </r>
  <r>
    <n v="204"/>
    <d v="2014-04-13T00:00:00"/>
    <x v="4"/>
    <x v="0"/>
    <x v="4"/>
    <x v="1"/>
    <x v="1"/>
    <x v="2"/>
    <n v="1909"/>
    <n v="1"/>
  </r>
  <r>
    <n v="205"/>
    <d v="2014-03-02T00:00:00"/>
    <x v="0"/>
    <x v="3"/>
    <x v="14"/>
    <x v="8"/>
    <x v="0"/>
    <x v="2"/>
    <n v="1006"/>
    <n v="3"/>
  </r>
  <r>
    <n v="206"/>
    <d v="2014-02-04T00:00:00"/>
    <x v="1"/>
    <x v="1"/>
    <x v="22"/>
    <x v="11"/>
    <x v="0"/>
    <x v="3"/>
    <n v="715"/>
    <n v="3"/>
  </r>
  <r>
    <n v="207"/>
    <d v="2014-03-23T00:00:00"/>
    <x v="0"/>
    <x v="2"/>
    <x v="18"/>
    <x v="9"/>
    <x v="2"/>
    <x v="3"/>
    <n v="296"/>
    <n v="2"/>
  </r>
  <r>
    <n v="208"/>
    <d v="2014-06-12T00:00:00"/>
    <x v="2"/>
    <x v="0"/>
    <x v="8"/>
    <x v="0"/>
    <x v="0"/>
    <x v="4"/>
    <n v="1079"/>
    <n v="2"/>
  </r>
  <r>
    <n v="209"/>
    <d v="2014-01-23T00:00:00"/>
    <x v="3"/>
    <x v="2"/>
    <x v="38"/>
    <x v="12"/>
    <x v="1"/>
    <x v="4"/>
    <n v="222"/>
    <n v="5"/>
  </r>
  <r>
    <n v="210"/>
    <d v="2014-01-12T00:00:00"/>
    <x v="3"/>
    <x v="0"/>
    <x v="12"/>
    <x v="6"/>
    <x v="0"/>
    <x v="4"/>
    <n v="1433"/>
    <n v="5"/>
  </r>
  <r>
    <n v="211"/>
    <d v="2014-06-05T00:00:00"/>
    <x v="2"/>
    <x v="3"/>
    <x v="20"/>
    <x v="6"/>
    <x v="0"/>
    <x v="0"/>
    <n v="1052"/>
    <n v="3"/>
  </r>
  <r>
    <n v="212"/>
    <d v="2014-01-05T00:00:00"/>
    <x v="3"/>
    <x v="0"/>
    <x v="4"/>
    <x v="1"/>
    <x v="1"/>
    <x v="3"/>
    <n v="1917"/>
    <n v="3"/>
  </r>
  <r>
    <n v="213"/>
    <d v="2014-03-07T00:00:00"/>
    <x v="0"/>
    <x v="4"/>
    <x v="28"/>
    <x v="15"/>
    <x v="1"/>
    <x v="1"/>
    <n v="1973"/>
    <n v="1"/>
  </r>
  <r>
    <n v="214"/>
    <d v="2014-04-25T00:00:00"/>
    <x v="4"/>
    <x v="4"/>
    <x v="31"/>
    <x v="16"/>
    <x v="1"/>
    <x v="0"/>
    <n v="10"/>
    <n v="1"/>
  </r>
  <r>
    <n v="215"/>
    <d v="2014-04-21T00:00:00"/>
    <x v="4"/>
    <x v="4"/>
    <x v="7"/>
    <x v="4"/>
    <x v="0"/>
    <x v="2"/>
    <n v="328"/>
    <n v="1"/>
  </r>
  <r>
    <n v="216"/>
    <d v="2014-04-21T00:00:00"/>
    <x v="4"/>
    <x v="5"/>
    <x v="14"/>
    <x v="8"/>
    <x v="0"/>
    <x v="0"/>
    <n v="1425"/>
    <n v="4"/>
  </r>
  <r>
    <n v="217"/>
    <d v="2014-02-10T00:00:00"/>
    <x v="1"/>
    <x v="1"/>
    <x v="32"/>
    <x v="15"/>
    <x v="1"/>
    <x v="1"/>
    <n v="833"/>
    <n v="2"/>
  </r>
  <r>
    <n v="218"/>
    <d v="2014-01-10T00:00:00"/>
    <x v="3"/>
    <x v="4"/>
    <x v="25"/>
    <x v="13"/>
    <x v="3"/>
    <x v="0"/>
    <n v="1656"/>
    <n v="5"/>
  </r>
  <r>
    <n v="219"/>
    <d v="2014-05-26T00:00:00"/>
    <x v="5"/>
    <x v="2"/>
    <x v="28"/>
    <x v="15"/>
    <x v="1"/>
    <x v="4"/>
    <n v="1792"/>
    <n v="4"/>
  </r>
  <r>
    <n v="220"/>
    <d v="2014-05-18T00:00:00"/>
    <x v="5"/>
    <x v="3"/>
    <x v="30"/>
    <x v="14"/>
    <x v="3"/>
    <x v="4"/>
    <n v="454"/>
    <n v="1"/>
  </r>
  <r>
    <n v="221"/>
    <d v="2014-02-28T00:00:00"/>
    <x v="1"/>
    <x v="2"/>
    <x v="14"/>
    <x v="8"/>
    <x v="0"/>
    <x v="1"/>
    <n v="1337"/>
    <n v="2"/>
  </r>
  <r>
    <n v="222"/>
    <d v="2014-02-22T00:00:00"/>
    <x v="1"/>
    <x v="3"/>
    <x v="32"/>
    <x v="15"/>
    <x v="1"/>
    <x v="2"/>
    <n v="986"/>
    <n v="4"/>
  </r>
  <r>
    <n v="223"/>
    <d v="2014-05-17T00:00:00"/>
    <x v="5"/>
    <x v="1"/>
    <x v="35"/>
    <x v="7"/>
    <x v="0"/>
    <x v="0"/>
    <n v="348"/>
    <n v="2"/>
  </r>
  <r>
    <n v="224"/>
    <d v="2014-02-09T00:00:00"/>
    <x v="1"/>
    <x v="4"/>
    <x v="22"/>
    <x v="11"/>
    <x v="0"/>
    <x v="3"/>
    <n v="582"/>
    <n v="3"/>
  </r>
  <r>
    <n v="225"/>
    <d v="2014-01-20T00:00:00"/>
    <x v="3"/>
    <x v="3"/>
    <x v="10"/>
    <x v="5"/>
    <x v="3"/>
    <x v="2"/>
    <n v="634"/>
    <n v="2"/>
  </r>
  <r>
    <n v="226"/>
    <d v="2014-04-20T00:00:00"/>
    <x v="4"/>
    <x v="2"/>
    <x v="6"/>
    <x v="3"/>
    <x v="2"/>
    <x v="3"/>
    <n v="282"/>
    <n v="3"/>
  </r>
  <r>
    <n v="227"/>
    <d v="2014-04-26T00:00:00"/>
    <x v="4"/>
    <x v="1"/>
    <x v="4"/>
    <x v="1"/>
    <x v="1"/>
    <x v="2"/>
    <n v="481"/>
    <n v="4"/>
  </r>
  <r>
    <n v="228"/>
    <d v="2014-03-27T00:00:00"/>
    <x v="0"/>
    <x v="2"/>
    <x v="17"/>
    <x v="6"/>
    <x v="0"/>
    <x v="4"/>
    <n v="1441"/>
    <n v="5"/>
  </r>
  <r>
    <n v="229"/>
    <d v="2014-06-15T00:00:00"/>
    <x v="2"/>
    <x v="1"/>
    <x v="14"/>
    <x v="8"/>
    <x v="0"/>
    <x v="4"/>
    <n v="808"/>
    <n v="4"/>
  </r>
  <r>
    <n v="230"/>
    <d v="2014-01-17T00:00:00"/>
    <x v="3"/>
    <x v="1"/>
    <x v="15"/>
    <x v="6"/>
    <x v="0"/>
    <x v="1"/>
    <n v="1874"/>
    <n v="5"/>
  </r>
  <r>
    <n v="231"/>
    <d v="2014-01-21T00:00:00"/>
    <x v="3"/>
    <x v="4"/>
    <x v="10"/>
    <x v="5"/>
    <x v="3"/>
    <x v="0"/>
    <n v="965"/>
    <n v="1"/>
  </r>
  <r>
    <n v="232"/>
    <d v="2014-01-18T00:00:00"/>
    <x v="3"/>
    <x v="4"/>
    <x v="3"/>
    <x v="0"/>
    <x v="0"/>
    <x v="3"/>
    <n v="93"/>
    <n v="1"/>
  </r>
  <r>
    <n v="233"/>
    <d v="2014-01-22T00:00:00"/>
    <x v="3"/>
    <x v="2"/>
    <x v="22"/>
    <x v="11"/>
    <x v="0"/>
    <x v="4"/>
    <n v="1774"/>
    <n v="3"/>
  </r>
  <r>
    <n v="234"/>
    <d v="2014-06-10T00:00:00"/>
    <x v="2"/>
    <x v="4"/>
    <x v="24"/>
    <x v="2"/>
    <x v="0"/>
    <x v="2"/>
    <n v="217"/>
    <n v="5"/>
  </r>
  <r>
    <n v="235"/>
    <d v="2014-05-07T00:00:00"/>
    <x v="5"/>
    <x v="3"/>
    <x v="5"/>
    <x v="2"/>
    <x v="0"/>
    <x v="3"/>
    <n v="737"/>
    <n v="3"/>
  </r>
  <r>
    <n v="236"/>
    <d v="2014-04-07T00:00:00"/>
    <x v="4"/>
    <x v="4"/>
    <x v="16"/>
    <x v="6"/>
    <x v="0"/>
    <x v="2"/>
    <n v="1154"/>
    <n v="1"/>
  </r>
  <r>
    <n v="237"/>
    <d v="2014-02-17T00:00:00"/>
    <x v="1"/>
    <x v="3"/>
    <x v="40"/>
    <x v="17"/>
    <x v="3"/>
    <x v="1"/>
    <n v="891"/>
    <n v="3"/>
  </r>
  <r>
    <n v="238"/>
    <d v="2014-04-25T00:00:00"/>
    <x v="4"/>
    <x v="0"/>
    <x v="0"/>
    <x v="0"/>
    <x v="0"/>
    <x v="0"/>
    <n v="1130"/>
    <n v="2"/>
  </r>
  <r>
    <n v="239"/>
    <d v="2014-06-29T00:00:00"/>
    <x v="2"/>
    <x v="2"/>
    <x v="22"/>
    <x v="11"/>
    <x v="0"/>
    <x v="1"/>
    <n v="317"/>
    <n v="4"/>
  </r>
  <r>
    <n v="240"/>
    <d v="2014-02-25T00:00:00"/>
    <x v="1"/>
    <x v="2"/>
    <x v="0"/>
    <x v="0"/>
    <x v="0"/>
    <x v="2"/>
    <n v="1663"/>
    <n v="5"/>
  </r>
  <r>
    <n v="241"/>
    <d v="2014-01-30T00:00:00"/>
    <x v="3"/>
    <x v="5"/>
    <x v="5"/>
    <x v="2"/>
    <x v="0"/>
    <x v="4"/>
    <n v="107"/>
    <n v="1"/>
  </r>
  <r>
    <n v="242"/>
    <d v="2014-06-10T00:00:00"/>
    <x v="2"/>
    <x v="5"/>
    <x v="34"/>
    <x v="4"/>
    <x v="0"/>
    <x v="4"/>
    <n v="1430"/>
    <n v="2"/>
  </r>
  <r>
    <n v="243"/>
    <d v="2014-04-18T00:00:00"/>
    <x v="4"/>
    <x v="3"/>
    <x v="33"/>
    <x v="4"/>
    <x v="0"/>
    <x v="0"/>
    <n v="298"/>
    <n v="1"/>
  </r>
  <r>
    <n v="244"/>
    <d v="2014-04-29T00:00:00"/>
    <x v="4"/>
    <x v="2"/>
    <x v="30"/>
    <x v="14"/>
    <x v="3"/>
    <x v="4"/>
    <n v="1557"/>
    <n v="3"/>
  </r>
  <r>
    <n v="245"/>
    <d v="2014-04-07T00:00:00"/>
    <x v="4"/>
    <x v="0"/>
    <x v="13"/>
    <x v="7"/>
    <x v="0"/>
    <x v="4"/>
    <n v="477"/>
    <n v="3"/>
  </r>
  <r>
    <n v="246"/>
    <d v="2014-02-26T00:00:00"/>
    <x v="1"/>
    <x v="3"/>
    <x v="0"/>
    <x v="0"/>
    <x v="0"/>
    <x v="3"/>
    <n v="1593"/>
    <n v="3"/>
  </r>
  <r>
    <n v="247"/>
    <d v="2014-02-09T00:00:00"/>
    <x v="1"/>
    <x v="4"/>
    <x v="2"/>
    <x v="2"/>
    <x v="0"/>
    <x v="2"/>
    <n v="534"/>
    <n v="5"/>
  </r>
  <r>
    <n v="248"/>
    <d v="2014-06-26T00:00:00"/>
    <x v="2"/>
    <x v="0"/>
    <x v="17"/>
    <x v="6"/>
    <x v="0"/>
    <x v="2"/>
    <n v="1615"/>
    <n v="5"/>
  </r>
  <r>
    <n v="249"/>
    <d v="2014-01-26T00:00:00"/>
    <x v="3"/>
    <x v="4"/>
    <x v="4"/>
    <x v="1"/>
    <x v="1"/>
    <x v="2"/>
    <n v="416"/>
    <n v="3"/>
  </r>
  <r>
    <n v="250"/>
    <d v="2014-01-26T00:00:00"/>
    <x v="3"/>
    <x v="3"/>
    <x v="15"/>
    <x v="6"/>
    <x v="0"/>
    <x v="4"/>
    <n v="201"/>
    <n v="4"/>
  </r>
  <r>
    <n v="251"/>
    <d v="2014-06-14T00:00:00"/>
    <x v="2"/>
    <x v="5"/>
    <x v="33"/>
    <x v="4"/>
    <x v="0"/>
    <x v="4"/>
    <n v="95"/>
    <n v="3"/>
  </r>
  <r>
    <n v="252"/>
    <d v="2014-01-31T00:00:00"/>
    <x v="3"/>
    <x v="4"/>
    <x v="20"/>
    <x v="6"/>
    <x v="0"/>
    <x v="1"/>
    <n v="1762"/>
    <n v="3"/>
  </r>
  <r>
    <n v="253"/>
    <d v="2014-02-18T00:00:00"/>
    <x v="1"/>
    <x v="5"/>
    <x v="37"/>
    <x v="9"/>
    <x v="2"/>
    <x v="1"/>
    <n v="222"/>
    <n v="4"/>
  </r>
  <r>
    <n v="254"/>
    <d v="2014-04-30T00:00:00"/>
    <x v="4"/>
    <x v="3"/>
    <x v="37"/>
    <x v="9"/>
    <x v="2"/>
    <x v="2"/>
    <n v="1701"/>
    <n v="3"/>
  </r>
  <r>
    <n v="255"/>
    <d v="2014-01-06T00:00:00"/>
    <x v="3"/>
    <x v="3"/>
    <x v="11"/>
    <x v="0"/>
    <x v="0"/>
    <x v="3"/>
    <n v="1517"/>
    <n v="1"/>
  </r>
  <r>
    <n v="256"/>
    <d v="2014-05-29T00:00:00"/>
    <x v="5"/>
    <x v="4"/>
    <x v="21"/>
    <x v="10"/>
    <x v="1"/>
    <x v="0"/>
    <n v="1596"/>
    <n v="1"/>
  </r>
  <r>
    <n v="257"/>
    <d v="2014-04-28T00:00:00"/>
    <x v="4"/>
    <x v="5"/>
    <x v="38"/>
    <x v="12"/>
    <x v="1"/>
    <x v="4"/>
    <n v="1048"/>
    <n v="5"/>
  </r>
  <r>
    <n v="258"/>
    <d v="2014-03-16T00:00:00"/>
    <x v="0"/>
    <x v="2"/>
    <x v="27"/>
    <x v="14"/>
    <x v="3"/>
    <x v="1"/>
    <n v="173"/>
    <n v="5"/>
  </r>
  <r>
    <n v="259"/>
    <d v="2014-06-17T00:00:00"/>
    <x v="2"/>
    <x v="1"/>
    <x v="32"/>
    <x v="15"/>
    <x v="1"/>
    <x v="1"/>
    <n v="1960"/>
    <n v="4"/>
  </r>
  <r>
    <n v="260"/>
    <d v="2014-04-23T00:00:00"/>
    <x v="4"/>
    <x v="5"/>
    <x v="5"/>
    <x v="2"/>
    <x v="0"/>
    <x v="0"/>
    <n v="910"/>
    <n v="2"/>
  </r>
  <r>
    <n v="261"/>
    <d v="2014-05-07T00:00:00"/>
    <x v="5"/>
    <x v="4"/>
    <x v="13"/>
    <x v="7"/>
    <x v="0"/>
    <x v="4"/>
    <n v="830"/>
    <n v="5"/>
  </r>
  <r>
    <n v="262"/>
    <d v="2014-05-21T00:00:00"/>
    <x v="5"/>
    <x v="5"/>
    <x v="25"/>
    <x v="13"/>
    <x v="3"/>
    <x v="2"/>
    <n v="1006"/>
    <n v="2"/>
  </r>
  <r>
    <n v="263"/>
    <d v="2014-01-28T00:00:00"/>
    <x v="3"/>
    <x v="5"/>
    <x v="33"/>
    <x v="4"/>
    <x v="0"/>
    <x v="3"/>
    <n v="268"/>
    <n v="4"/>
  </r>
  <r>
    <n v="264"/>
    <d v="2014-04-14T00:00:00"/>
    <x v="4"/>
    <x v="4"/>
    <x v="32"/>
    <x v="15"/>
    <x v="1"/>
    <x v="3"/>
    <n v="1160"/>
    <n v="5"/>
  </r>
  <r>
    <n v="265"/>
    <d v="2014-03-22T00:00:00"/>
    <x v="0"/>
    <x v="3"/>
    <x v="13"/>
    <x v="7"/>
    <x v="0"/>
    <x v="3"/>
    <n v="1000"/>
    <n v="1"/>
  </r>
  <r>
    <n v="266"/>
    <d v="2014-03-17T00:00:00"/>
    <x v="0"/>
    <x v="1"/>
    <x v="39"/>
    <x v="16"/>
    <x v="1"/>
    <x v="0"/>
    <n v="1733"/>
    <n v="5"/>
  </r>
  <r>
    <n v="267"/>
    <d v="2014-06-09T00:00:00"/>
    <x v="2"/>
    <x v="5"/>
    <x v="14"/>
    <x v="8"/>
    <x v="0"/>
    <x v="0"/>
    <n v="892"/>
    <n v="4"/>
  </r>
  <r>
    <n v="268"/>
    <d v="2014-05-19T00:00:00"/>
    <x v="5"/>
    <x v="3"/>
    <x v="26"/>
    <x v="9"/>
    <x v="2"/>
    <x v="4"/>
    <n v="425"/>
    <n v="2"/>
  </r>
  <r>
    <n v="269"/>
    <d v="2014-06-27T00:00:00"/>
    <x v="2"/>
    <x v="3"/>
    <x v="11"/>
    <x v="0"/>
    <x v="0"/>
    <x v="4"/>
    <n v="262"/>
    <n v="3"/>
  </r>
  <r>
    <n v="270"/>
    <d v="2014-05-15T00:00:00"/>
    <x v="5"/>
    <x v="4"/>
    <x v="3"/>
    <x v="0"/>
    <x v="0"/>
    <x v="4"/>
    <n v="1475"/>
    <n v="3"/>
  </r>
  <r>
    <n v="271"/>
    <d v="2014-05-31T00:00:00"/>
    <x v="5"/>
    <x v="2"/>
    <x v="27"/>
    <x v="14"/>
    <x v="3"/>
    <x v="4"/>
    <n v="1483"/>
    <n v="2"/>
  </r>
  <r>
    <n v="272"/>
    <d v="2014-05-09T00:00:00"/>
    <x v="5"/>
    <x v="1"/>
    <x v="8"/>
    <x v="0"/>
    <x v="0"/>
    <x v="0"/>
    <n v="1255"/>
    <n v="5"/>
  </r>
  <r>
    <n v="273"/>
    <d v="2014-02-13T00:00:00"/>
    <x v="1"/>
    <x v="1"/>
    <x v="14"/>
    <x v="8"/>
    <x v="0"/>
    <x v="4"/>
    <n v="1687"/>
    <n v="2"/>
  </r>
  <r>
    <n v="274"/>
    <d v="2014-02-13T00:00:00"/>
    <x v="1"/>
    <x v="5"/>
    <x v="20"/>
    <x v="6"/>
    <x v="0"/>
    <x v="2"/>
    <n v="792"/>
    <n v="5"/>
  </r>
  <r>
    <n v="275"/>
    <d v="2014-06-09T00:00:00"/>
    <x v="2"/>
    <x v="5"/>
    <x v="38"/>
    <x v="12"/>
    <x v="1"/>
    <x v="3"/>
    <n v="1284"/>
    <n v="2"/>
  </r>
  <r>
    <n v="276"/>
    <d v="2014-04-01T00:00:00"/>
    <x v="4"/>
    <x v="5"/>
    <x v="29"/>
    <x v="1"/>
    <x v="1"/>
    <x v="1"/>
    <n v="1007"/>
    <n v="3"/>
  </r>
  <r>
    <n v="277"/>
    <d v="2014-05-19T00:00:00"/>
    <x v="5"/>
    <x v="4"/>
    <x v="39"/>
    <x v="16"/>
    <x v="1"/>
    <x v="4"/>
    <n v="1313"/>
    <n v="3"/>
  </r>
  <r>
    <n v="278"/>
    <d v="2014-04-29T00:00:00"/>
    <x v="4"/>
    <x v="4"/>
    <x v="30"/>
    <x v="14"/>
    <x v="3"/>
    <x v="2"/>
    <n v="535"/>
    <n v="4"/>
  </r>
  <r>
    <n v="279"/>
    <d v="2014-04-14T00:00:00"/>
    <x v="4"/>
    <x v="4"/>
    <x v="29"/>
    <x v="1"/>
    <x v="1"/>
    <x v="4"/>
    <n v="930"/>
    <n v="5"/>
  </r>
  <r>
    <n v="280"/>
    <d v="2014-02-08T00:00:00"/>
    <x v="1"/>
    <x v="0"/>
    <x v="35"/>
    <x v="7"/>
    <x v="0"/>
    <x v="1"/>
    <n v="1008"/>
    <n v="3"/>
  </r>
  <r>
    <n v="281"/>
    <d v="2014-01-17T00:00:00"/>
    <x v="3"/>
    <x v="2"/>
    <x v="40"/>
    <x v="17"/>
    <x v="3"/>
    <x v="4"/>
    <n v="840"/>
    <n v="1"/>
  </r>
  <r>
    <n v="282"/>
    <d v="2014-06-11T00:00:00"/>
    <x v="2"/>
    <x v="3"/>
    <x v="9"/>
    <x v="1"/>
    <x v="1"/>
    <x v="4"/>
    <n v="58"/>
    <n v="5"/>
  </r>
  <r>
    <n v="283"/>
    <d v="2014-04-14T00:00:00"/>
    <x v="4"/>
    <x v="0"/>
    <x v="18"/>
    <x v="9"/>
    <x v="2"/>
    <x v="0"/>
    <n v="652"/>
    <n v="5"/>
  </r>
  <r>
    <n v="284"/>
    <d v="2014-05-29T00:00:00"/>
    <x v="5"/>
    <x v="1"/>
    <x v="24"/>
    <x v="2"/>
    <x v="0"/>
    <x v="4"/>
    <n v="834"/>
    <n v="2"/>
  </r>
  <r>
    <n v="285"/>
    <d v="2014-04-17T00:00:00"/>
    <x v="4"/>
    <x v="3"/>
    <x v="31"/>
    <x v="16"/>
    <x v="1"/>
    <x v="0"/>
    <n v="1394"/>
    <n v="5"/>
  </r>
  <r>
    <n v="286"/>
    <d v="2014-04-11T00:00:00"/>
    <x v="4"/>
    <x v="3"/>
    <x v="32"/>
    <x v="15"/>
    <x v="1"/>
    <x v="1"/>
    <n v="1809"/>
    <n v="2"/>
  </r>
  <r>
    <n v="287"/>
    <d v="2014-04-28T00:00:00"/>
    <x v="4"/>
    <x v="2"/>
    <x v="38"/>
    <x v="12"/>
    <x v="1"/>
    <x v="1"/>
    <n v="1381"/>
    <n v="3"/>
  </r>
  <r>
    <n v="288"/>
    <d v="2014-02-27T00:00:00"/>
    <x v="1"/>
    <x v="5"/>
    <x v="4"/>
    <x v="1"/>
    <x v="1"/>
    <x v="4"/>
    <n v="742"/>
    <n v="1"/>
  </r>
  <r>
    <n v="289"/>
    <d v="2014-05-11T00:00:00"/>
    <x v="5"/>
    <x v="4"/>
    <x v="33"/>
    <x v="4"/>
    <x v="0"/>
    <x v="2"/>
    <n v="12"/>
    <n v="4"/>
  </r>
  <r>
    <n v="290"/>
    <d v="2014-04-29T00:00:00"/>
    <x v="4"/>
    <x v="0"/>
    <x v="2"/>
    <x v="2"/>
    <x v="0"/>
    <x v="0"/>
    <n v="118"/>
    <n v="5"/>
  </r>
  <r>
    <n v="291"/>
    <d v="2014-03-03T00:00:00"/>
    <x v="0"/>
    <x v="3"/>
    <x v="21"/>
    <x v="10"/>
    <x v="1"/>
    <x v="1"/>
    <n v="2000"/>
    <n v="4"/>
  </r>
  <r>
    <n v="292"/>
    <d v="2014-02-04T00:00:00"/>
    <x v="1"/>
    <x v="2"/>
    <x v="31"/>
    <x v="16"/>
    <x v="1"/>
    <x v="4"/>
    <n v="1963"/>
    <n v="4"/>
  </r>
  <r>
    <n v="293"/>
    <d v="2014-02-24T00:00:00"/>
    <x v="1"/>
    <x v="1"/>
    <x v="14"/>
    <x v="8"/>
    <x v="0"/>
    <x v="1"/>
    <n v="1583"/>
    <n v="4"/>
  </r>
  <r>
    <n v="294"/>
    <d v="2014-03-07T00:00:00"/>
    <x v="0"/>
    <x v="0"/>
    <x v="2"/>
    <x v="2"/>
    <x v="0"/>
    <x v="2"/>
    <n v="1103"/>
    <n v="1"/>
  </r>
  <r>
    <n v="295"/>
    <d v="2014-06-24T00:00:00"/>
    <x v="2"/>
    <x v="2"/>
    <x v="19"/>
    <x v="7"/>
    <x v="0"/>
    <x v="0"/>
    <n v="837"/>
    <n v="3"/>
  </r>
  <r>
    <n v="296"/>
    <d v="2014-05-13T00:00:00"/>
    <x v="5"/>
    <x v="0"/>
    <x v="30"/>
    <x v="14"/>
    <x v="3"/>
    <x v="0"/>
    <n v="6"/>
    <n v="2"/>
  </r>
  <r>
    <n v="297"/>
    <d v="2014-03-05T00:00:00"/>
    <x v="0"/>
    <x v="5"/>
    <x v="10"/>
    <x v="5"/>
    <x v="3"/>
    <x v="4"/>
    <n v="94"/>
    <n v="5"/>
  </r>
  <r>
    <n v="298"/>
    <d v="2014-01-15T00:00:00"/>
    <x v="3"/>
    <x v="4"/>
    <x v="37"/>
    <x v="9"/>
    <x v="2"/>
    <x v="3"/>
    <n v="1206"/>
    <n v="1"/>
  </r>
  <r>
    <n v="299"/>
    <d v="2014-02-07T00:00:00"/>
    <x v="1"/>
    <x v="5"/>
    <x v="30"/>
    <x v="14"/>
    <x v="3"/>
    <x v="4"/>
    <n v="1266"/>
    <n v="4"/>
  </r>
  <r>
    <n v="300"/>
    <d v="2014-03-10T00:00:00"/>
    <x v="0"/>
    <x v="1"/>
    <x v="12"/>
    <x v="6"/>
    <x v="0"/>
    <x v="2"/>
    <n v="707"/>
    <n v="5"/>
  </r>
  <r>
    <n v="301"/>
    <d v="2014-06-25T00:00:00"/>
    <x v="2"/>
    <x v="0"/>
    <x v="19"/>
    <x v="7"/>
    <x v="0"/>
    <x v="0"/>
    <n v="42"/>
    <n v="2"/>
  </r>
  <r>
    <n v="302"/>
    <d v="2014-02-05T00:00:00"/>
    <x v="1"/>
    <x v="1"/>
    <x v="2"/>
    <x v="2"/>
    <x v="0"/>
    <x v="0"/>
    <n v="1560"/>
    <n v="5"/>
  </r>
  <r>
    <n v="303"/>
    <d v="2014-05-05T00:00:00"/>
    <x v="5"/>
    <x v="4"/>
    <x v="36"/>
    <x v="12"/>
    <x v="1"/>
    <x v="2"/>
    <n v="1996"/>
    <n v="2"/>
  </r>
  <r>
    <n v="304"/>
    <d v="2014-02-20T00:00:00"/>
    <x v="1"/>
    <x v="3"/>
    <x v="4"/>
    <x v="1"/>
    <x v="1"/>
    <x v="1"/>
    <n v="884"/>
    <n v="4"/>
  </r>
  <r>
    <n v="305"/>
    <d v="2014-05-25T00:00:00"/>
    <x v="5"/>
    <x v="3"/>
    <x v="6"/>
    <x v="3"/>
    <x v="2"/>
    <x v="0"/>
    <n v="534"/>
    <n v="4"/>
  </r>
  <r>
    <n v="306"/>
    <d v="2014-04-11T00:00:00"/>
    <x v="4"/>
    <x v="1"/>
    <x v="26"/>
    <x v="9"/>
    <x v="2"/>
    <x v="4"/>
    <n v="1370"/>
    <n v="2"/>
  </r>
  <r>
    <n v="307"/>
    <d v="2014-02-01T00:00:00"/>
    <x v="1"/>
    <x v="1"/>
    <x v="8"/>
    <x v="0"/>
    <x v="0"/>
    <x v="0"/>
    <n v="331"/>
    <n v="4"/>
  </r>
  <r>
    <n v="308"/>
    <d v="2014-03-24T00:00:00"/>
    <x v="0"/>
    <x v="1"/>
    <x v="2"/>
    <x v="2"/>
    <x v="0"/>
    <x v="2"/>
    <n v="878"/>
    <n v="1"/>
  </r>
  <r>
    <n v="309"/>
    <d v="2014-01-27T00:00:00"/>
    <x v="3"/>
    <x v="3"/>
    <x v="2"/>
    <x v="2"/>
    <x v="0"/>
    <x v="0"/>
    <n v="1320"/>
    <n v="2"/>
  </r>
  <r>
    <n v="310"/>
    <d v="2014-05-28T00:00:00"/>
    <x v="5"/>
    <x v="2"/>
    <x v="30"/>
    <x v="14"/>
    <x v="3"/>
    <x v="3"/>
    <n v="1889"/>
    <n v="5"/>
  </r>
  <r>
    <n v="311"/>
    <d v="2014-02-27T00:00:00"/>
    <x v="1"/>
    <x v="4"/>
    <x v="17"/>
    <x v="6"/>
    <x v="0"/>
    <x v="4"/>
    <n v="1330"/>
    <n v="5"/>
  </r>
  <r>
    <n v="312"/>
    <d v="2014-02-08T00:00:00"/>
    <x v="1"/>
    <x v="4"/>
    <x v="30"/>
    <x v="14"/>
    <x v="3"/>
    <x v="1"/>
    <n v="1515"/>
    <n v="3"/>
  </r>
  <r>
    <n v="313"/>
    <d v="2014-05-06T00:00:00"/>
    <x v="5"/>
    <x v="3"/>
    <x v="28"/>
    <x v="15"/>
    <x v="1"/>
    <x v="2"/>
    <n v="363"/>
    <n v="4"/>
  </r>
  <r>
    <n v="314"/>
    <d v="2014-05-23T00:00:00"/>
    <x v="5"/>
    <x v="2"/>
    <x v="7"/>
    <x v="4"/>
    <x v="0"/>
    <x v="2"/>
    <n v="1616"/>
    <n v="2"/>
  </r>
  <r>
    <n v="315"/>
    <d v="2014-03-07T00:00:00"/>
    <x v="0"/>
    <x v="5"/>
    <x v="4"/>
    <x v="1"/>
    <x v="1"/>
    <x v="2"/>
    <n v="66"/>
    <n v="3"/>
  </r>
  <r>
    <n v="316"/>
    <d v="2014-01-20T00:00:00"/>
    <x v="3"/>
    <x v="3"/>
    <x v="10"/>
    <x v="5"/>
    <x v="3"/>
    <x v="0"/>
    <n v="1451"/>
    <n v="2"/>
  </r>
  <r>
    <n v="317"/>
    <d v="2014-06-14T00:00:00"/>
    <x v="2"/>
    <x v="1"/>
    <x v="37"/>
    <x v="9"/>
    <x v="2"/>
    <x v="1"/>
    <n v="922"/>
    <n v="1"/>
  </r>
  <r>
    <n v="318"/>
    <d v="2014-04-18T00:00:00"/>
    <x v="4"/>
    <x v="2"/>
    <x v="32"/>
    <x v="15"/>
    <x v="1"/>
    <x v="2"/>
    <n v="777"/>
    <n v="4"/>
  </r>
  <r>
    <n v="319"/>
    <d v="2014-04-19T00:00:00"/>
    <x v="4"/>
    <x v="2"/>
    <x v="5"/>
    <x v="2"/>
    <x v="0"/>
    <x v="0"/>
    <n v="1553"/>
    <n v="3"/>
  </r>
  <r>
    <n v="320"/>
    <d v="2014-01-21T00:00:00"/>
    <x v="3"/>
    <x v="2"/>
    <x v="36"/>
    <x v="12"/>
    <x v="1"/>
    <x v="3"/>
    <n v="1602"/>
    <n v="4"/>
  </r>
  <r>
    <n v="321"/>
    <d v="2014-04-16T00:00:00"/>
    <x v="4"/>
    <x v="0"/>
    <x v="7"/>
    <x v="4"/>
    <x v="0"/>
    <x v="2"/>
    <n v="1223"/>
    <n v="4"/>
  </r>
  <r>
    <n v="322"/>
    <d v="2014-06-09T00:00:00"/>
    <x v="2"/>
    <x v="3"/>
    <x v="14"/>
    <x v="8"/>
    <x v="0"/>
    <x v="2"/>
    <n v="1410"/>
    <n v="1"/>
  </r>
  <r>
    <n v="323"/>
    <d v="2014-01-01T00:00:00"/>
    <x v="3"/>
    <x v="3"/>
    <x v="17"/>
    <x v="6"/>
    <x v="0"/>
    <x v="1"/>
    <n v="452"/>
    <n v="4"/>
  </r>
  <r>
    <n v="324"/>
    <d v="2014-01-19T00:00:00"/>
    <x v="3"/>
    <x v="4"/>
    <x v="39"/>
    <x v="16"/>
    <x v="1"/>
    <x v="1"/>
    <n v="242"/>
    <n v="1"/>
  </r>
  <r>
    <n v="325"/>
    <d v="2014-04-15T00:00:00"/>
    <x v="4"/>
    <x v="0"/>
    <x v="0"/>
    <x v="0"/>
    <x v="0"/>
    <x v="3"/>
    <n v="1568"/>
    <n v="4"/>
  </r>
  <r>
    <n v="326"/>
    <d v="2014-03-08T00:00:00"/>
    <x v="0"/>
    <x v="4"/>
    <x v="23"/>
    <x v="12"/>
    <x v="1"/>
    <x v="2"/>
    <n v="207"/>
    <n v="4"/>
  </r>
  <r>
    <n v="327"/>
    <d v="2014-04-20T00:00:00"/>
    <x v="4"/>
    <x v="0"/>
    <x v="38"/>
    <x v="12"/>
    <x v="1"/>
    <x v="4"/>
    <n v="1912"/>
    <n v="2"/>
  </r>
  <r>
    <n v="328"/>
    <d v="2014-01-16T00:00:00"/>
    <x v="3"/>
    <x v="0"/>
    <x v="11"/>
    <x v="0"/>
    <x v="0"/>
    <x v="0"/>
    <n v="771"/>
    <n v="5"/>
  </r>
  <r>
    <n v="329"/>
    <d v="2014-02-23T00:00:00"/>
    <x v="1"/>
    <x v="5"/>
    <x v="14"/>
    <x v="8"/>
    <x v="0"/>
    <x v="2"/>
    <n v="97"/>
    <n v="2"/>
  </r>
  <r>
    <n v="330"/>
    <d v="2014-03-18T00:00:00"/>
    <x v="0"/>
    <x v="3"/>
    <x v="39"/>
    <x v="16"/>
    <x v="1"/>
    <x v="0"/>
    <n v="1361"/>
    <n v="5"/>
  </r>
  <r>
    <n v="331"/>
    <d v="2014-03-05T00:00:00"/>
    <x v="0"/>
    <x v="2"/>
    <x v="20"/>
    <x v="6"/>
    <x v="0"/>
    <x v="4"/>
    <n v="1986"/>
    <n v="4"/>
  </r>
  <r>
    <n v="332"/>
    <d v="2014-03-10T00:00:00"/>
    <x v="0"/>
    <x v="1"/>
    <x v="15"/>
    <x v="6"/>
    <x v="0"/>
    <x v="0"/>
    <n v="1244"/>
    <n v="3"/>
  </r>
  <r>
    <n v="333"/>
    <d v="2014-06-01T00:00:00"/>
    <x v="2"/>
    <x v="4"/>
    <x v="36"/>
    <x v="12"/>
    <x v="1"/>
    <x v="3"/>
    <n v="1319"/>
    <n v="1"/>
  </r>
  <r>
    <n v="334"/>
    <d v="2014-02-14T00:00:00"/>
    <x v="1"/>
    <x v="5"/>
    <x v="9"/>
    <x v="1"/>
    <x v="1"/>
    <x v="2"/>
    <n v="1554"/>
    <n v="4"/>
  </r>
  <r>
    <n v="335"/>
    <d v="2014-05-04T00:00:00"/>
    <x v="5"/>
    <x v="1"/>
    <x v="33"/>
    <x v="4"/>
    <x v="0"/>
    <x v="4"/>
    <n v="1472"/>
    <n v="4"/>
  </r>
  <r>
    <n v="336"/>
    <d v="2014-05-25T00:00:00"/>
    <x v="5"/>
    <x v="1"/>
    <x v="5"/>
    <x v="2"/>
    <x v="0"/>
    <x v="3"/>
    <n v="220"/>
    <n v="5"/>
  </r>
  <r>
    <n v="337"/>
    <d v="2014-06-19T00:00:00"/>
    <x v="2"/>
    <x v="4"/>
    <x v="32"/>
    <x v="15"/>
    <x v="1"/>
    <x v="4"/>
    <n v="397"/>
    <n v="2"/>
  </r>
  <r>
    <n v="338"/>
    <d v="2014-05-10T00:00:00"/>
    <x v="5"/>
    <x v="5"/>
    <x v="23"/>
    <x v="12"/>
    <x v="1"/>
    <x v="4"/>
    <n v="844"/>
    <n v="5"/>
  </r>
  <r>
    <n v="339"/>
    <d v="2014-01-16T00:00:00"/>
    <x v="3"/>
    <x v="4"/>
    <x v="25"/>
    <x v="13"/>
    <x v="3"/>
    <x v="4"/>
    <n v="1733"/>
    <n v="3"/>
  </r>
  <r>
    <n v="340"/>
    <d v="2014-04-04T00:00:00"/>
    <x v="4"/>
    <x v="5"/>
    <x v="31"/>
    <x v="16"/>
    <x v="1"/>
    <x v="1"/>
    <n v="1937"/>
    <n v="1"/>
  </r>
  <r>
    <n v="341"/>
    <d v="2014-04-10T00:00:00"/>
    <x v="4"/>
    <x v="3"/>
    <x v="10"/>
    <x v="5"/>
    <x v="3"/>
    <x v="4"/>
    <n v="591"/>
    <n v="3"/>
  </r>
  <r>
    <n v="342"/>
    <d v="2014-04-02T00:00:00"/>
    <x v="4"/>
    <x v="2"/>
    <x v="1"/>
    <x v="1"/>
    <x v="1"/>
    <x v="0"/>
    <n v="1022"/>
    <n v="3"/>
  </r>
  <r>
    <n v="343"/>
    <d v="2014-04-27T00:00:00"/>
    <x v="4"/>
    <x v="5"/>
    <x v="35"/>
    <x v="7"/>
    <x v="0"/>
    <x v="3"/>
    <n v="990"/>
    <n v="5"/>
  </r>
  <r>
    <n v="344"/>
    <d v="2014-06-01T00:00:00"/>
    <x v="2"/>
    <x v="1"/>
    <x v="32"/>
    <x v="15"/>
    <x v="1"/>
    <x v="2"/>
    <n v="842"/>
    <n v="2"/>
  </r>
  <r>
    <n v="345"/>
    <d v="2014-05-04T00:00:00"/>
    <x v="5"/>
    <x v="4"/>
    <x v="2"/>
    <x v="2"/>
    <x v="0"/>
    <x v="4"/>
    <n v="506"/>
    <n v="5"/>
  </r>
  <r>
    <n v="346"/>
    <d v="2014-04-18T00:00:00"/>
    <x v="4"/>
    <x v="4"/>
    <x v="32"/>
    <x v="15"/>
    <x v="1"/>
    <x v="0"/>
    <n v="1170"/>
    <n v="3"/>
  </r>
  <r>
    <n v="347"/>
    <d v="2014-05-18T00:00:00"/>
    <x v="5"/>
    <x v="3"/>
    <x v="28"/>
    <x v="15"/>
    <x v="1"/>
    <x v="2"/>
    <n v="460"/>
    <n v="4"/>
  </r>
  <r>
    <n v="348"/>
    <d v="2014-06-13T00:00:00"/>
    <x v="2"/>
    <x v="2"/>
    <x v="6"/>
    <x v="3"/>
    <x v="2"/>
    <x v="2"/>
    <n v="1321"/>
    <n v="1"/>
  </r>
  <r>
    <n v="349"/>
    <d v="2014-04-27T00:00:00"/>
    <x v="4"/>
    <x v="4"/>
    <x v="26"/>
    <x v="9"/>
    <x v="2"/>
    <x v="0"/>
    <n v="166"/>
    <n v="5"/>
  </r>
  <r>
    <n v="350"/>
    <d v="2014-05-12T00:00:00"/>
    <x v="5"/>
    <x v="0"/>
    <x v="23"/>
    <x v="12"/>
    <x v="1"/>
    <x v="0"/>
    <n v="1115"/>
    <n v="1"/>
  </r>
  <r>
    <n v="351"/>
    <d v="2014-02-26T00:00:00"/>
    <x v="1"/>
    <x v="1"/>
    <x v="32"/>
    <x v="15"/>
    <x v="1"/>
    <x v="0"/>
    <n v="1919"/>
    <n v="2"/>
  </r>
  <r>
    <n v="352"/>
    <d v="2014-06-19T00:00:00"/>
    <x v="2"/>
    <x v="3"/>
    <x v="17"/>
    <x v="6"/>
    <x v="0"/>
    <x v="0"/>
    <n v="1514"/>
    <n v="3"/>
  </r>
  <r>
    <n v="353"/>
    <d v="2014-05-24T00:00:00"/>
    <x v="5"/>
    <x v="4"/>
    <x v="17"/>
    <x v="6"/>
    <x v="0"/>
    <x v="3"/>
    <n v="3"/>
    <n v="2"/>
  </r>
  <r>
    <n v="354"/>
    <d v="2014-05-01T00:00:00"/>
    <x v="5"/>
    <x v="1"/>
    <x v="19"/>
    <x v="7"/>
    <x v="0"/>
    <x v="4"/>
    <n v="445"/>
    <n v="2"/>
  </r>
  <r>
    <n v="355"/>
    <d v="2014-02-25T00:00:00"/>
    <x v="1"/>
    <x v="3"/>
    <x v="18"/>
    <x v="9"/>
    <x v="2"/>
    <x v="2"/>
    <n v="1028"/>
    <n v="4"/>
  </r>
  <r>
    <n v="356"/>
    <d v="2014-04-26T00:00:00"/>
    <x v="4"/>
    <x v="2"/>
    <x v="21"/>
    <x v="10"/>
    <x v="1"/>
    <x v="3"/>
    <n v="893"/>
    <n v="4"/>
  </r>
  <r>
    <n v="357"/>
    <d v="2014-05-03T00:00:00"/>
    <x v="5"/>
    <x v="0"/>
    <x v="17"/>
    <x v="6"/>
    <x v="0"/>
    <x v="3"/>
    <n v="1421"/>
    <n v="1"/>
  </r>
  <r>
    <n v="358"/>
    <d v="2014-06-10T00:00:00"/>
    <x v="2"/>
    <x v="3"/>
    <x v="19"/>
    <x v="7"/>
    <x v="0"/>
    <x v="4"/>
    <n v="1941"/>
    <n v="2"/>
  </r>
  <r>
    <n v="359"/>
    <d v="2014-02-04T00:00:00"/>
    <x v="1"/>
    <x v="2"/>
    <x v="14"/>
    <x v="8"/>
    <x v="0"/>
    <x v="3"/>
    <n v="1537"/>
    <n v="5"/>
  </r>
  <r>
    <n v="360"/>
    <d v="2014-01-30T00:00:00"/>
    <x v="3"/>
    <x v="4"/>
    <x v="21"/>
    <x v="10"/>
    <x v="1"/>
    <x v="1"/>
    <n v="1957"/>
    <n v="3"/>
  </r>
  <r>
    <n v="361"/>
    <d v="2014-05-29T00:00:00"/>
    <x v="5"/>
    <x v="0"/>
    <x v="21"/>
    <x v="10"/>
    <x v="1"/>
    <x v="1"/>
    <n v="307"/>
    <n v="3"/>
  </r>
  <r>
    <n v="362"/>
    <d v="2014-04-17T00:00:00"/>
    <x v="4"/>
    <x v="5"/>
    <x v="37"/>
    <x v="9"/>
    <x v="2"/>
    <x v="3"/>
    <n v="1128"/>
    <n v="3"/>
  </r>
  <r>
    <n v="363"/>
    <d v="2014-04-30T00:00:00"/>
    <x v="4"/>
    <x v="5"/>
    <x v="6"/>
    <x v="3"/>
    <x v="2"/>
    <x v="0"/>
    <n v="849"/>
    <n v="2"/>
  </r>
  <r>
    <n v="364"/>
    <d v="2014-06-29T00:00:00"/>
    <x v="2"/>
    <x v="5"/>
    <x v="35"/>
    <x v="7"/>
    <x v="0"/>
    <x v="3"/>
    <n v="1252"/>
    <n v="1"/>
  </r>
  <r>
    <n v="365"/>
    <d v="2014-05-06T00:00:00"/>
    <x v="5"/>
    <x v="0"/>
    <x v="34"/>
    <x v="4"/>
    <x v="0"/>
    <x v="4"/>
    <n v="1965"/>
    <n v="4"/>
  </r>
  <r>
    <n v="366"/>
    <d v="2014-04-03T00:00:00"/>
    <x v="4"/>
    <x v="3"/>
    <x v="9"/>
    <x v="1"/>
    <x v="1"/>
    <x v="3"/>
    <n v="667"/>
    <n v="5"/>
  </r>
  <r>
    <n v="367"/>
    <d v="2014-02-22T00:00:00"/>
    <x v="1"/>
    <x v="5"/>
    <x v="23"/>
    <x v="12"/>
    <x v="1"/>
    <x v="1"/>
    <n v="653"/>
    <n v="3"/>
  </r>
  <r>
    <n v="368"/>
    <d v="2014-06-29T00:00:00"/>
    <x v="2"/>
    <x v="1"/>
    <x v="36"/>
    <x v="12"/>
    <x v="1"/>
    <x v="0"/>
    <n v="1602"/>
    <n v="4"/>
  </r>
  <r>
    <n v="369"/>
    <d v="2014-06-23T00:00:00"/>
    <x v="2"/>
    <x v="2"/>
    <x v="14"/>
    <x v="8"/>
    <x v="0"/>
    <x v="0"/>
    <n v="1609"/>
    <n v="2"/>
  </r>
  <r>
    <n v="370"/>
    <d v="2014-05-05T00:00:00"/>
    <x v="5"/>
    <x v="2"/>
    <x v="21"/>
    <x v="10"/>
    <x v="1"/>
    <x v="4"/>
    <n v="1234"/>
    <n v="4"/>
  </r>
  <r>
    <n v="371"/>
    <d v="2014-03-29T00:00:00"/>
    <x v="0"/>
    <x v="1"/>
    <x v="28"/>
    <x v="15"/>
    <x v="1"/>
    <x v="3"/>
    <n v="186"/>
    <n v="3"/>
  </r>
  <r>
    <n v="372"/>
    <d v="2014-05-03T00:00:00"/>
    <x v="5"/>
    <x v="4"/>
    <x v="1"/>
    <x v="1"/>
    <x v="1"/>
    <x v="3"/>
    <n v="556"/>
    <n v="4"/>
  </r>
  <r>
    <n v="373"/>
    <d v="2014-06-14T00:00:00"/>
    <x v="2"/>
    <x v="3"/>
    <x v="24"/>
    <x v="2"/>
    <x v="0"/>
    <x v="2"/>
    <n v="408"/>
    <n v="5"/>
  </r>
  <r>
    <n v="374"/>
    <d v="2014-03-08T00:00:00"/>
    <x v="0"/>
    <x v="3"/>
    <x v="27"/>
    <x v="14"/>
    <x v="3"/>
    <x v="0"/>
    <n v="754"/>
    <n v="3"/>
  </r>
  <r>
    <n v="375"/>
    <d v="2014-01-06T00:00:00"/>
    <x v="3"/>
    <x v="1"/>
    <x v="2"/>
    <x v="2"/>
    <x v="0"/>
    <x v="0"/>
    <n v="131"/>
    <n v="1"/>
  </r>
  <r>
    <n v="376"/>
    <d v="2014-02-22T00:00:00"/>
    <x v="1"/>
    <x v="4"/>
    <x v="6"/>
    <x v="3"/>
    <x v="2"/>
    <x v="4"/>
    <n v="1494"/>
    <n v="5"/>
  </r>
  <r>
    <n v="377"/>
    <d v="2014-04-24T00:00:00"/>
    <x v="4"/>
    <x v="3"/>
    <x v="2"/>
    <x v="2"/>
    <x v="0"/>
    <x v="2"/>
    <n v="1960"/>
    <n v="5"/>
  </r>
  <r>
    <n v="378"/>
    <d v="2014-02-19T00:00:00"/>
    <x v="1"/>
    <x v="1"/>
    <x v="26"/>
    <x v="9"/>
    <x v="2"/>
    <x v="2"/>
    <n v="1586"/>
    <n v="4"/>
  </r>
  <r>
    <n v="379"/>
    <d v="2014-02-12T00:00:00"/>
    <x v="1"/>
    <x v="2"/>
    <x v="4"/>
    <x v="1"/>
    <x v="1"/>
    <x v="3"/>
    <n v="255"/>
    <n v="1"/>
  </r>
  <r>
    <n v="380"/>
    <d v="2014-01-20T00:00:00"/>
    <x v="3"/>
    <x v="5"/>
    <x v="19"/>
    <x v="7"/>
    <x v="0"/>
    <x v="4"/>
    <n v="1469"/>
    <n v="2"/>
  </r>
  <r>
    <n v="381"/>
    <d v="2014-03-31T00:00:00"/>
    <x v="0"/>
    <x v="2"/>
    <x v="21"/>
    <x v="10"/>
    <x v="1"/>
    <x v="2"/>
    <n v="1321"/>
    <n v="4"/>
  </r>
  <r>
    <n v="382"/>
    <d v="2014-04-12T00:00:00"/>
    <x v="4"/>
    <x v="1"/>
    <x v="12"/>
    <x v="6"/>
    <x v="0"/>
    <x v="4"/>
    <n v="735"/>
    <n v="2"/>
  </r>
  <r>
    <n v="383"/>
    <d v="2014-04-03T00:00:00"/>
    <x v="4"/>
    <x v="4"/>
    <x v="9"/>
    <x v="1"/>
    <x v="1"/>
    <x v="2"/>
    <n v="153"/>
    <n v="3"/>
  </r>
  <r>
    <n v="384"/>
    <d v="2014-03-29T00:00:00"/>
    <x v="0"/>
    <x v="0"/>
    <x v="1"/>
    <x v="1"/>
    <x v="1"/>
    <x v="4"/>
    <n v="1474"/>
    <n v="1"/>
  </r>
  <r>
    <n v="385"/>
    <d v="2014-05-17T00:00:00"/>
    <x v="5"/>
    <x v="1"/>
    <x v="17"/>
    <x v="6"/>
    <x v="0"/>
    <x v="2"/>
    <n v="1108"/>
    <n v="2"/>
  </r>
  <r>
    <n v="386"/>
    <d v="2014-05-07T00:00:00"/>
    <x v="5"/>
    <x v="4"/>
    <x v="32"/>
    <x v="15"/>
    <x v="1"/>
    <x v="3"/>
    <n v="1430"/>
    <n v="4"/>
  </r>
  <r>
    <n v="387"/>
    <d v="2014-02-10T00:00:00"/>
    <x v="1"/>
    <x v="4"/>
    <x v="36"/>
    <x v="12"/>
    <x v="1"/>
    <x v="2"/>
    <n v="788"/>
    <n v="5"/>
  </r>
  <r>
    <n v="388"/>
    <d v="2014-05-15T00:00:00"/>
    <x v="5"/>
    <x v="4"/>
    <x v="23"/>
    <x v="12"/>
    <x v="1"/>
    <x v="2"/>
    <n v="1362"/>
    <n v="3"/>
  </r>
  <r>
    <n v="389"/>
    <d v="2014-02-25T00:00:00"/>
    <x v="1"/>
    <x v="0"/>
    <x v="27"/>
    <x v="14"/>
    <x v="3"/>
    <x v="1"/>
    <n v="744"/>
    <n v="3"/>
  </r>
  <r>
    <n v="390"/>
    <d v="2014-05-16T00:00:00"/>
    <x v="5"/>
    <x v="4"/>
    <x v="15"/>
    <x v="6"/>
    <x v="0"/>
    <x v="1"/>
    <n v="1252"/>
    <n v="2"/>
  </r>
  <r>
    <n v="391"/>
    <d v="2014-05-03T00:00:00"/>
    <x v="5"/>
    <x v="4"/>
    <x v="14"/>
    <x v="8"/>
    <x v="0"/>
    <x v="2"/>
    <n v="1378"/>
    <n v="3"/>
  </r>
  <r>
    <n v="392"/>
    <d v="2014-02-12T00:00:00"/>
    <x v="1"/>
    <x v="3"/>
    <x v="32"/>
    <x v="15"/>
    <x v="1"/>
    <x v="1"/>
    <n v="192"/>
    <n v="5"/>
  </r>
  <r>
    <n v="393"/>
    <d v="2014-06-24T00:00:00"/>
    <x v="2"/>
    <x v="5"/>
    <x v="19"/>
    <x v="7"/>
    <x v="0"/>
    <x v="2"/>
    <n v="1876"/>
    <n v="2"/>
  </r>
  <r>
    <n v="394"/>
    <d v="2014-04-22T00:00:00"/>
    <x v="4"/>
    <x v="4"/>
    <x v="30"/>
    <x v="14"/>
    <x v="3"/>
    <x v="1"/>
    <n v="1640"/>
    <n v="1"/>
  </r>
  <r>
    <n v="395"/>
    <d v="2014-02-16T00:00:00"/>
    <x v="1"/>
    <x v="0"/>
    <x v="2"/>
    <x v="2"/>
    <x v="0"/>
    <x v="0"/>
    <n v="848"/>
    <n v="4"/>
  </r>
  <r>
    <n v="396"/>
    <d v="2014-01-12T00:00:00"/>
    <x v="3"/>
    <x v="3"/>
    <x v="15"/>
    <x v="6"/>
    <x v="0"/>
    <x v="1"/>
    <n v="692"/>
    <n v="1"/>
  </r>
  <r>
    <n v="397"/>
    <d v="2014-01-07T00:00:00"/>
    <x v="3"/>
    <x v="5"/>
    <x v="29"/>
    <x v="1"/>
    <x v="1"/>
    <x v="1"/>
    <n v="549"/>
    <n v="1"/>
  </r>
  <r>
    <n v="398"/>
    <d v="2014-02-24T00:00:00"/>
    <x v="1"/>
    <x v="4"/>
    <x v="3"/>
    <x v="0"/>
    <x v="0"/>
    <x v="2"/>
    <n v="1482"/>
    <n v="2"/>
  </r>
  <r>
    <n v="399"/>
    <d v="2014-03-02T00:00:00"/>
    <x v="0"/>
    <x v="3"/>
    <x v="4"/>
    <x v="1"/>
    <x v="1"/>
    <x v="4"/>
    <n v="3"/>
    <n v="5"/>
  </r>
  <r>
    <n v="400"/>
    <d v="2014-04-19T00:00:00"/>
    <x v="4"/>
    <x v="0"/>
    <x v="12"/>
    <x v="6"/>
    <x v="0"/>
    <x v="2"/>
    <n v="467"/>
    <n v="3"/>
  </r>
  <r>
    <n v="401"/>
    <d v="2014-06-21T00:00:00"/>
    <x v="2"/>
    <x v="3"/>
    <x v="8"/>
    <x v="0"/>
    <x v="0"/>
    <x v="3"/>
    <n v="1746"/>
    <n v="3"/>
  </r>
  <r>
    <n v="402"/>
    <d v="2014-01-10T00:00:00"/>
    <x v="3"/>
    <x v="5"/>
    <x v="38"/>
    <x v="12"/>
    <x v="1"/>
    <x v="3"/>
    <n v="681"/>
    <n v="4"/>
  </r>
  <r>
    <n v="403"/>
    <d v="2014-03-27T00:00:00"/>
    <x v="0"/>
    <x v="0"/>
    <x v="3"/>
    <x v="0"/>
    <x v="0"/>
    <x v="4"/>
    <n v="136"/>
    <n v="3"/>
  </r>
  <r>
    <n v="404"/>
    <d v="2014-06-02T00:00:00"/>
    <x v="2"/>
    <x v="4"/>
    <x v="27"/>
    <x v="14"/>
    <x v="3"/>
    <x v="1"/>
    <n v="1600"/>
    <n v="3"/>
  </r>
  <r>
    <n v="405"/>
    <d v="2014-03-23T00:00:00"/>
    <x v="0"/>
    <x v="4"/>
    <x v="23"/>
    <x v="12"/>
    <x v="1"/>
    <x v="3"/>
    <n v="1825"/>
    <n v="5"/>
  </r>
  <r>
    <n v="406"/>
    <d v="2014-04-01T00:00:00"/>
    <x v="4"/>
    <x v="0"/>
    <x v="12"/>
    <x v="6"/>
    <x v="0"/>
    <x v="3"/>
    <n v="957"/>
    <n v="1"/>
  </r>
  <r>
    <n v="407"/>
    <d v="2014-06-23T00:00:00"/>
    <x v="2"/>
    <x v="3"/>
    <x v="14"/>
    <x v="8"/>
    <x v="0"/>
    <x v="0"/>
    <n v="1941"/>
    <n v="5"/>
  </r>
  <r>
    <n v="408"/>
    <d v="2014-04-12T00:00:00"/>
    <x v="4"/>
    <x v="4"/>
    <x v="31"/>
    <x v="16"/>
    <x v="1"/>
    <x v="2"/>
    <n v="417"/>
    <n v="1"/>
  </r>
  <r>
    <n v="409"/>
    <d v="2014-02-25T00:00:00"/>
    <x v="1"/>
    <x v="5"/>
    <x v="27"/>
    <x v="14"/>
    <x v="3"/>
    <x v="0"/>
    <n v="1839"/>
    <n v="4"/>
  </r>
  <r>
    <n v="410"/>
    <d v="2014-02-05T00:00:00"/>
    <x v="1"/>
    <x v="1"/>
    <x v="34"/>
    <x v="4"/>
    <x v="0"/>
    <x v="4"/>
    <n v="1647"/>
    <n v="1"/>
  </r>
  <r>
    <n v="411"/>
    <d v="2014-03-13T00:00:00"/>
    <x v="0"/>
    <x v="4"/>
    <x v="3"/>
    <x v="0"/>
    <x v="0"/>
    <x v="0"/>
    <n v="87"/>
    <n v="5"/>
  </r>
  <r>
    <n v="412"/>
    <d v="2014-03-22T00:00:00"/>
    <x v="0"/>
    <x v="4"/>
    <x v="39"/>
    <x v="16"/>
    <x v="1"/>
    <x v="1"/>
    <n v="1123"/>
    <n v="2"/>
  </r>
  <r>
    <n v="413"/>
    <d v="2014-01-15T00:00:00"/>
    <x v="3"/>
    <x v="2"/>
    <x v="25"/>
    <x v="13"/>
    <x v="3"/>
    <x v="0"/>
    <n v="1881"/>
    <n v="1"/>
  </r>
  <r>
    <n v="414"/>
    <d v="2014-03-09T00:00:00"/>
    <x v="0"/>
    <x v="3"/>
    <x v="1"/>
    <x v="1"/>
    <x v="1"/>
    <x v="0"/>
    <n v="517"/>
    <n v="1"/>
  </r>
  <r>
    <n v="415"/>
    <d v="2014-01-23T00:00:00"/>
    <x v="3"/>
    <x v="0"/>
    <x v="9"/>
    <x v="1"/>
    <x v="1"/>
    <x v="3"/>
    <n v="1662"/>
    <n v="3"/>
  </r>
  <r>
    <n v="416"/>
    <d v="2014-03-26T00:00:00"/>
    <x v="0"/>
    <x v="0"/>
    <x v="15"/>
    <x v="6"/>
    <x v="0"/>
    <x v="0"/>
    <n v="540"/>
    <n v="4"/>
  </r>
  <r>
    <n v="417"/>
    <d v="2014-04-23T00:00:00"/>
    <x v="4"/>
    <x v="1"/>
    <x v="30"/>
    <x v="14"/>
    <x v="3"/>
    <x v="1"/>
    <n v="207"/>
    <n v="1"/>
  </r>
  <r>
    <n v="418"/>
    <d v="2014-02-15T00:00:00"/>
    <x v="1"/>
    <x v="0"/>
    <x v="0"/>
    <x v="0"/>
    <x v="0"/>
    <x v="3"/>
    <n v="879"/>
    <n v="2"/>
  </r>
  <r>
    <n v="419"/>
    <d v="2014-02-26T00:00:00"/>
    <x v="1"/>
    <x v="4"/>
    <x v="26"/>
    <x v="9"/>
    <x v="2"/>
    <x v="0"/>
    <n v="1602"/>
    <n v="5"/>
  </r>
  <r>
    <n v="420"/>
    <d v="2014-02-20T00:00:00"/>
    <x v="1"/>
    <x v="3"/>
    <x v="10"/>
    <x v="5"/>
    <x v="3"/>
    <x v="3"/>
    <n v="1061"/>
    <n v="1"/>
  </r>
  <r>
    <n v="421"/>
    <d v="2014-03-16T00:00:00"/>
    <x v="0"/>
    <x v="3"/>
    <x v="4"/>
    <x v="1"/>
    <x v="1"/>
    <x v="4"/>
    <n v="569"/>
    <n v="1"/>
  </r>
  <r>
    <n v="422"/>
    <d v="2014-06-03T00:00:00"/>
    <x v="2"/>
    <x v="1"/>
    <x v="18"/>
    <x v="9"/>
    <x v="2"/>
    <x v="0"/>
    <n v="1479"/>
    <n v="3"/>
  </r>
  <r>
    <n v="423"/>
    <d v="2014-04-22T00:00:00"/>
    <x v="4"/>
    <x v="0"/>
    <x v="30"/>
    <x v="14"/>
    <x v="3"/>
    <x v="2"/>
    <n v="1940"/>
    <n v="5"/>
  </r>
  <r>
    <n v="424"/>
    <d v="2014-03-07T00:00:00"/>
    <x v="0"/>
    <x v="4"/>
    <x v="28"/>
    <x v="15"/>
    <x v="1"/>
    <x v="3"/>
    <n v="1590"/>
    <n v="5"/>
  </r>
  <r>
    <n v="425"/>
    <d v="2014-05-03T00:00:00"/>
    <x v="5"/>
    <x v="0"/>
    <x v="1"/>
    <x v="1"/>
    <x v="1"/>
    <x v="1"/>
    <n v="882"/>
    <n v="1"/>
  </r>
  <r>
    <n v="426"/>
    <d v="2014-01-21T00:00:00"/>
    <x v="3"/>
    <x v="3"/>
    <x v="40"/>
    <x v="17"/>
    <x v="3"/>
    <x v="1"/>
    <n v="593"/>
    <n v="2"/>
  </r>
  <r>
    <n v="427"/>
    <d v="2014-06-24T00:00:00"/>
    <x v="2"/>
    <x v="5"/>
    <x v="0"/>
    <x v="0"/>
    <x v="0"/>
    <x v="2"/>
    <n v="1853"/>
    <n v="1"/>
  </r>
  <r>
    <n v="428"/>
    <d v="2014-01-01T00:00:00"/>
    <x v="3"/>
    <x v="4"/>
    <x v="4"/>
    <x v="1"/>
    <x v="1"/>
    <x v="0"/>
    <n v="1276"/>
    <n v="3"/>
  </r>
  <r>
    <n v="429"/>
    <d v="2014-01-12T00:00:00"/>
    <x v="3"/>
    <x v="1"/>
    <x v="32"/>
    <x v="15"/>
    <x v="1"/>
    <x v="3"/>
    <n v="563"/>
    <n v="1"/>
  </r>
  <r>
    <n v="430"/>
    <d v="2014-02-07T00:00:00"/>
    <x v="1"/>
    <x v="2"/>
    <x v="27"/>
    <x v="14"/>
    <x v="3"/>
    <x v="1"/>
    <n v="114"/>
    <n v="4"/>
  </r>
  <r>
    <n v="431"/>
    <d v="2014-01-23T00:00:00"/>
    <x v="3"/>
    <x v="2"/>
    <x v="40"/>
    <x v="17"/>
    <x v="3"/>
    <x v="0"/>
    <n v="997"/>
    <n v="3"/>
  </r>
  <r>
    <n v="432"/>
    <d v="2014-05-12T00:00:00"/>
    <x v="5"/>
    <x v="3"/>
    <x v="9"/>
    <x v="1"/>
    <x v="1"/>
    <x v="2"/>
    <n v="492"/>
    <n v="1"/>
  </r>
  <r>
    <n v="433"/>
    <d v="2014-02-09T00:00:00"/>
    <x v="1"/>
    <x v="5"/>
    <x v="23"/>
    <x v="12"/>
    <x v="1"/>
    <x v="4"/>
    <n v="1722"/>
    <n v="3"/>
  </r>
  <r>
    <n v="434"/>
    <d v="2014-04-15T00:00:00"/>
    <x v="4"/>
    <x v="3"/>
    <x v="15"/>
    <x v="6"/>
    <x v="0"/>
    <x v="1"/>
    <n v="1314"/>
    <n v="5"/>
  </r>
  <r>
    <n v="435"/>
    <d v="2014-02-11T00:00:00"/>
    <x v="1"/>
    <x v="5"/>
    <x v="38"/>
    <x v="12"/>
    <x v="1"/>
    <x v="2"/>
    <n v="702"/>
    <n v="2"/>
  </r>
  <r>
    <n v="436"/>
    <d v="2014-06-28T00:00:00"/>
    <x v="2"/>
    <x v="1"/>
    <x v="6"/>
    <x v="3"/>
    <x v="2"/>
    <x v="1"/>
    <n v="1090"/>
    <n v="2"/>
  </r>
  <r>
    <n v="437"/>
    <d v="2014-06-04T00:00:00"/>
    <x v="2"/>
    <x v="2"/>
    <x v="9"/>
    <x v="1"/>
    <x v="1"/>
    <x v="3"/>
    <n v="1552"/>
    <n v="5"/>
  </r>
  <r>
    <n v="438"/>
    <d v="2014-03-25T00:00:00"/>
    <x v="0"/>
    <x v="2"/>
    <x v="30"/>
    <x v="14"/>
    <x v="3"/>
    <x v="1"/>
    <n v="1087"/>
    <n v="4"/>
  </r>
  <r>
    <n v="439"/>
    <d v="2014-04-26T00:00:00"/>
    <x v="4"/>
    <x v="3"/>
    <x v="10"/>
    <x v="5"/>
    <x v="3"/>
    <x v="2"/>
    <n v="665"/>
    <n v="4"/>
  </r>
  <r>
    <n v="440"/>
    <d v="2014-05-16T00:00:00"/>
    <x v="5"/>
    <x v="2"/>
    <x v="16"/>
    <x v="6"/>
    <x v="0"/>
    <x v="4"/>
    <n v="1247"/>
    <n v="5"/>
  </r>
  <r>
    <n v="441"/>
    <d v="2014-06-28T00:00:00"/>
    <x v="2"/>
    <x v="2"/>
    <x v="11"/>
    <x v="0"/>
    <x v="0"/>
    <x v="0"/>
    <n v="1265"/>
    <n v="5"/>
  </r>
  <r>
    <n v="442"/>
    <d v="2014-05-15T00:00:00"/>
    <x v="5"/>
    <x v="4"/>
    <x v="25"/>
    <x v="13"/>
    <x v="3"/>
    <x v="4"/>
    <n v="828"/>
    <n v="3"/>
  </r>
  <r>
    <n v="443"/>
    <d v="2014-02-28T00:00:00"/>
    <x v="1"/>
    <x v="4"/>
    <x v="31"/>
    <x v="16"/>
    <x v="1"/>
    <x v="4"/>
    <n v="1960"/>
    <n v="3"/>
  </r>
  <r>
    <n v="444"/>
    <d v="2014-01-26T00:00:00"/>
    <x v="3"/>
    <x v="5"/>
    <x v="13"/>
    <x v="7"/>
    <x v="0"/>
    <x v="2"/>
    <n v="120"/>
    <n v="4"/>
  </r>
  <r>
    <n v="445"/>
    <d v="2014-05-11T00:00:00"/>
    <x v="5"/>
    <x v="1"/>
    <x v="36"/>
    <x v="12"/>
    <x v="1"/>
    <x v="2"/>
    <n v="1951"/>
    <n v="3"/>
  </r>
  <r>
    <n v="446"/>
    <d v="2014-02-19T00:00:00"/>
    <x v="1"/>
    <x v="2"/>
    <x v="1"/>
    <x v="1"/>
    <x v="1"/>
    <x v="2"/>
    <n v="756"/>
    <n v="2"/>
  </r>
  <r>
    <n v="447"/>
    <d v="2014-06-07T00:00:00"/>
    <x v="2"/>
    <x v="3"/>
    <x v="27"/>
    <x v="14"/>
    <x v="3"/>
    <x v="1"/>
    <n v="178"/>
    <n v="5"/>
  </r>
  <r>
    <n v="448"/>
    <d v="2014-03-30T00:00:00"/>
    <x v="0"/>
    <x v="1"/>
    <x v="18"/>
    <x v="9"/>
    <x v="2"/>
    <x v="2"/>
    <n v="912"/>
    <n v="4"/>
  </r>
  <r>
    <n v="449"/>
    <d v="2014-05-02T00:00:00"/>
    <x v="5"/>
    <x v="2"/>
    <x v="14"/>
    <x v="8"/>
    <x v="0"/>
    <x v="2"/>
    <n v="216"/>
    <n v="1"/>
  </r>
  <r>
    <n v="450"/>
    <d v="2014-02-14T00:00:00"/>
    <x v="1"/>
    <x v="2"/>
    <x v="15"/>
    <x v="6"/>
    <x v="0"/>
    <x v="1"/>
    <n v="647"/>
    <n v="2"/>
  </r>
  <r>
    <n v="451"/>
    <d v="2014-04-13T00:00:00"/>
    <x v="4"/>
    <x v="1"/>
    <x v="18"/>
    <x v="9"/>
    <x v="2"/>
    <x v="1"/>
    <n v="1101"/>
    <n v="2"/>
  </r>
  <r>
    <n v="452"/>
    <d v="2014-02-18T00:00:00"/>
    <x v="1"/>
    <x v="1"/>
    <x v="32"/>
    <x v="15"/>
    <x v="1"/>
    <x v="0"/>
    <n v="426"/>
    <n v="2"/>
  </r>
  <r>
    <n v="453"/>
    <d v="2014-03-06T00:00:00"/>
    <x v="0"/>
    <x v="0"/>
    <x v="18"/>
    <x v="9"/>
    <x v="2"/>
    <x v="1"/>
    <n v="1476"/>
    <n v="1"/>
  </r>
  <r>
    <n v="454"/>
    <d v="2014-03-17T00:00:00"/>
    <x v="0"/>
    <x v="3"/>
    <x v="38"/>
    <x v="12"/>
    <x v="1"/>
    <x v="1"/>
    <n v="1417"/>
    <n v="2"/>
  </r>
  <r>
    <n v="455"/>
    <d v="2014-06-09T00:00:00"/>
    <x v="2"/>
    <x v="2"/>
    <x v="25"/>
    <x v="13"/>
    <x v="3"/>
    <x v="0"/>
    <n v="1715"/>
    <n v="2"/>
  </r>
  <r>
    <n v="456"/>
    <d v="2014-05-26T00:00:00"/>
    <x v="5"/>
    <x v="1"/>
    <x v="9"/>
    <x v="1"/>
    <x v="1"/>
    <x v="1"/>
    <n v="1289"/>
    <n v="4"/>
  </r>
  <r>
    <n v="457"/>
    <d v="2014-03-06T00:00:00"/>
    <x v="0"/>
    <x v="5"/>
    <x v="21"/>
    <x v="10"/>
    <x v="1"/>
    <x v="2"/>
    <n v="1427"/>
    <n v="5"/>
  </r>
  <r>
    <n v="458"/>
    <d v="2014-02-08T00:00:00"/>
    <x v="1"/>
    <x v="5"/>
    <x v="19"/>
    <x v="7"/>
    <x v="0"/>
    <x v="3"/>
    <n v="445"/>
    <n v="5"/>
  </r>
  <r>
    <n v="459"/>
    <d v="2014-05-17T00:00:00"/>
    <x v="5"/>
    <x v="3"/>
    <x v="8"/>
    <x v="0"/>
    <x v="0"/>
    <x v="0"/>
    <n v="1390"/>
    <n v="4"/>
  </r>
  <r>
    <n v="460"/>
    <d v="2014-06-03T00:00:00"/>
    <x v="2"/>
    <x v="4"/>
    <x v="10"/>
    <x v="5"/>
    <x v="3"/>
    <x v="1"/>
    <n v="1897"/>
    <n v="3"/>
  </r>
  <r>
    <n v="461"/>
    <d v="2014-02-20T00:00:00"/>
    <x v="1"/>
    <x v="0"/>
    <x v="24"/>
    <x v="2"/>
    <x v="0"/>
    <x v="0"/>
    <n v="713"/>
    <n v="5"/>
  </r>
  <r>
    <n v="462"/>
    <d v="2014-04-17T00:00:00"/>
    <x v="4"/>
    <x v="0"/>
    <x v="28"/>
    <x v="15"/>
    <x v="1"/>
    <x v="3"/>
    <n v="1509"/>
    <n v="2"/>
  </r>
  <r>
    <n v="463"/>
    <d v="2014-01-24T00:00:00"/>
    <x v="3"/>
    <x v="3"/>
    <x v="6"/>
    <x v="3"/>
    <x v="2"/>
    <x v="2"/>
    <n v="210"/>
    <n v="4"/>
  </r>
  <r>
    <n v="464"/>
    <d v="2014-04-26T00:00:00"/>
    <x v="4"/>
    <x v="1"/>
    <x v="39"/>
    <x v="16"/>
    <x v="1"/>
    <x v="3"/>
    <n v="660"/>
    <n v="3"/>
  </r>
  <r>
    <n v="465"/>
    <d v="2014-06-07T00:00:00"/>
    <x v="2"/>
    <x v="3"/>
    <x v="32"/>
    <x v="15"/>
    <x v="1"/>
    <x v="2"/>
    <n v="872"/>
    <n v="2"/>
  </r>
  <r>
    <n v="466"/>
    <d v="2014-03-03T00:00:00"/>
    <x v="0"/>
    <x v="3"/>
    <x v="24"/>
    <x v="2"/>
    <x v="0"/>
    <x v="3"/>
    <n v="1225"/>
    <n v="5"/>
  </r>
  <r>
    <n v="467"/>
    <d v="2014-01-21T00:00:00"/>
    <x v="3"/>
    <x v="4"/>
    <x v="6"/>
    <x v="3"/>
    <x v="2"/>
    <x v="3"/>
    <n v="1916"/>
    <n v="5"/>
  </r>
  <r>
    <n v="468"/>
    <d v="2014-06-12T00:00:00"/>
    <x v="2"/>
    <x v="3"/>
    <x v="2"/>
    <x v="2"/>
    <x v="0"/>
    <x v="3"/>
    <n v="1173"/>
    <n v="2"/>
  </r>
  <r>
    <n v="469"/>
    <d v="2014-04-25T00:00:00"/>
    <x v="4"/>
    <x v="2"/>
    <x v="36"/>
    <x v="12"/>
    <x v="1"/>
    <x v="0"/>
    <n v="297"/>
    <n v="3"/>
  </r>
  <r>
    <n v="470"/>
    <d v="2014-06-30T00:00:00"/>
    <x v="2"/>
    <x v="1"/>
    <x v="23"/>
    <x v="12"/>
    <x v="1"/>
    <x v="0"/>
    <n v="1244"/>
    <n v="5"/>
  </r>
  <r>
    <n v="471"/>
    <d v="2014-02-06T00:00:00"/>
    <x v="1"/>
    <x v="1"/>
    <x v="2"/>
    <x v="2"/>
    <x v="0"/>
    <x v="4"/>
    <n v="1099"/>
    <n v="4"/>
  </r>
  <r>
    <n v="472"/>
    <d v="2014-05-20T00:00:00"/>
    <x v="5"/>
    <x v="4"/>
    <x v="33"/>
    <x v="4"/>
    <x v="0"/>
    <x v="4"/>
    <n v="1448"/>
    <n v="1"/>
  </r>
  <r>
    <n v="473"/>
    <d v="2014-02-25T00:00:00"/>
    <x v="1"/>
    <x v="2"/>
    <x v="26"/>
    <x v="9"/>
    <x v="2"/>
    <x v="0"/>
    <n v="155"/>
    <n v="5"/>
  </r>
  <r>
    <n v="474"/>
    <d v="2014-02-27T00:00:00"/>
    <x v="1"/>
    <x v="3"/>
    <x v="2"/>
    <x v="2"/>
    <x v="0"/>
    <x v="3"/>
    <n v="214"/>
    <n v="2"/>
  </r>
  <r>
    <n v="475"/>
    <d v="2014-06-12T00:00:00"/>
    <x v="2"/>
    <x v="2"/>
    <x v="22"/>
    <x v="11"/>
    <x v="0"/>
    <x v="1"/>
    <n v="1956"/>
    <n v="1"/>
  </r>
  <r>
    <n v="476"/>
    <d v="2014-01-20T00:00:00"/>
    <x v="3"/>
    <x v="3"/>
    <x v="24"/>
    <x v="2"/>
    <x v="0"/>
    <x v="2"/>
    <n v="1938"/>
    <n v="3"/>
  </r>
  <r>
    <n v="477"/>
    <d v="2014-05-04T00:00:00"/>
    <x v="5"/>
    <x v="2"/>
    <x v="28"/>
    <x v="15"/>
    <x v="1"/>
    <x v="4"/>
    <n v="336"/>
    <n v="5"/>
  </r>
  <r>
    <n v="478"/>
    <d v="2014-01-01T00:00:00"/>
    <x v="3"/>
    <x v="0"/>
    <x v="31"/>
    <x v="16"/>
    <x v="1"/>
    <x v="4"/>
    <n v="1467"/>
    <n v="1"/>
  </r>
  <r>
    <n v="479"/>
    <d v="2014-06-04T00:00:00"/>
    <x v="2"/>
    <x v="5"/>
    <x v="10"/>
    <x v="5"/>
    <x v="3"/>
    <x v="3"/>
    <n v="308"/>
    <n v="5"/>
  </r>
  <r>
    <n v="480"/>
    <d v="2014-05-27T00:00:00"/>
    <x v="5"/>
    <x v="2"/>
    <x v="7"/>
    <x v="4"/>
    <x v="0"/>
    <x v="0"/>
    <n v="1581"/>
    <n v="3"/>
  </r>
  <r>
    <n v="481"/>
    <d v="2014-03-15T00:00:00"/>
    <x v="0"/>
    <x v="1"/>
    <x v="20"/>
    <x v="6"/>
    <x v="0"/>
    <x v="4"/>
    <n v="539"/>
    <n v="5"/>
  </r>
  <r>
    <n v="482"/>
    <d v="2014-04-28T00:00:00"/>
    <x v="4"/>
    <x v="3"/>
    <x v="28"/>
    <x v="15"/>
    <x v="1"/>
    <x v="4"/>
    <n v="1847"/>
    <n v="1"/>
  </r>
  <r>
    <n v="483"/>
    <d v="2014-01-05T00:00:00"/>
    <x v="3"/>
    <x v="5"/>
    <x v="3"/>
    <x v="0"/>
    <x v="0"/>
    <x v="2"/>
    <n v="495"/>
    <n v="3"/>
  </r>
  <r>
    <n v="484"/>
    <d v="2014-01-11T00:00:00"/>
    <x v="3"/>
    <x v="5"/>
    <x v="9"/>
    <x v="1"/>
    <x v="1"/>
    <x v="3"/>
    <n v="369"/>
    <n v="5"/>
  </r>
  <r>
    <n v="485"/>
    <d v="2014-05-24T00:00:00"/>
    <x v="5"/>
    <x v="4"/>
    <x v="16"/>
    <x v="6"/>
    <x v="0"/>
    <x v="1"/>
    <n v="1963"/>
    <n v="3"/>
  </r>
  <r>
    <n v="486"/>
    <d v="2014-05-28T00:00:00"/>
    <x v="5"/>
    <x v="3"/>
    <x v="25"/>
    <x v="13"/>
    <x v="3"/>
    <x v="2"/>
    <n v="1334"/>
    <n v="3"/>
  </r>
  <r>
    <n v="487"/>
    <d v="2014-03-02T00:00:00"/>
    <x v="0"/>
    <x v="3"/>
    <x v="7"/>
    <x v="4"/>
    <x v="0"/>
    <x v="3"/>
    <n v="886"/>
    <n v="2"/>
  </r>
  <r>
    <n v="488"/>
    <d v="2014-02-20T00:00:00"/>
    <x v="1"/>
    <x v="1"/>
    <x v="22"/>
    <x v="11"/>
    <x v="0"/>
    <x v="0"/>
    <n v="689"/>
    <n v="3"/>
  </r>
  <r>
    <n v="489"/>
    <d v="2014-05-01T00:00:00"/>
    <x v="5"/>
    <x v="1"/>
    <x v="12"/>
    <x v="6"/>
    <x v="0"/>
    <x v="2"/>
    <n v="1880"/>
    <n v="1"/>
  </r>
  <r>
    <n v="490"/>
    <d v="2014-01-28T00:00:00"/>
    <x v="3"/>
    <x v="1"/>
    <x v="29"/>
    <x v="1"/>
    <x v="1"/>
    <x v="2"/>
    <n v="1357"/>
    <n v="4"/>
  </r>
  <r>
    <n v="491"/>
    <d v="2014-02-17T00:00:00"/>
    <x v="1"/>
    <x v="2"/>
    <x v="38"/>
    <x v="12"/>
    <x v="1"/>
    <x v="0"/>
    <n v="1007"/>
    <n v="5"/>
  </r>
  <r>
    <n v="492"/>
    <d v="2014-02-14T00:00:00"/>
    <x v="1"/>
    <x v="2"/>
    <x v="37"/>
    <x v="9"/>
    <x v="2"/>
    <x v="2"/>
    <n v="1126"/>
    <n v="3"/>
  </r>
  <r>
    <n v="493"/>
    <d v="2014-02-17T00:00:00"/>
    <x v="1"/>
    <x v="3"/>
    <x v="17"/>
    <x v="6"/>
    <x v="0"/>
    <x v="4"/>
    <n v="1779"/>
    <n v="1"/>
  </r>
  <r>
    <n v="494"/>
    <d v="2014-02-28T00:00:00"/>
    <x v="1"/>
    <x v="3"/>
    <x v="36"/>
    <x v="12"/>
    <x v="1"/>
    <x v="4"/>
    <n v="668"/>
    <n v="1"/>
  </r>
  <r>
    <n v="495"/>
    <d v="2014-02-02T00:00:00"/>
    <x v="1"/>
    <x v="2"/>
    <x v="18"/>
    <x v="9"/>
    <x v="2"/>
    <x v="1"/>
    <n v="204"/>
    <n v="1"/>
  </r>
  <r>
    <n v="496"/>
    <d v="2014-06-22T00:00:00"/>
    <x v="2"/>
    <x v="5"/>
    <x v="10"/>
    <x v="5"/>
    <x v="3"/>
    <x v="2"/>
    <n v="1517"/>
    <n v="5"/>
  </r>
  <r>
    <n v="497"/>
    <d v="2014-04-12T00:00:00"/>
    <x v="4"/>
    <x v="5"/>
    <x v="14"/>
    <x v="8"/>
    <x v="0"/>
    <x v="1"/>
    <n v="840"/>
    <n v="1"/>
  </r>
  <r>
    <n v="498"/>
    <d v="2014-05-03T00:00:00"/>
    <x v="5"/>
    <x v="1"/>
    <x v="26"/>
    <x v="9"/>
    <x v="2"/>
    <x v="1"/>
    <n v="1724"/>
    <n v="1"/>
  </r>
  <r>
    <n v="499"/>
    <d v="2014-02-21T00:00:00"/>
    <x v="1"/>
    <x v="3"/>
    <x v="27"/>
    <x v="14"/>
    <x v="3"/>
    <x v="1"/>
    <n v="951"/>
    <n v="3"/>
  </r>
  <r>
    <n v="500"/>
    <d v="2014-03-20T00:00:00"/>
    <x v="0"/>
    <x v="4"/>
    <x v="18"/>
    <x v="9"/>
    <x v="2"/>
    <x v="3"/>
    <n v="1892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4-03-21T00:00:00"/>
    <s v="marzo"/>
    <x v="0"/>
    <s v="Piacenza"/>
    <x v="0"/>
    <x v="0"/>
    <x v="0"/>
    <n v="360"/>
    <n v="3"/>
    <x v="0"/>
  </r>
  <r>
    <n v="2"/>
    <d v="2014-03-16T00:00:00"/>
    <s v="marzo"/>
    <x v="1"/>
    <s v="Pistoia"/>
    <x v="1"/>
    <x v="1"/>
    <x v="0"/>
    <n v="1496"/>
    <n v="5"/>
    <x v="1"/>
  </r>
  <r>
    <n v="3"/>
    <d v="2014-02-24T00:00:00"/>
    <s v="febbraio"/>
    <x v="1"/>
    <s v="Verbano-Cusio-Ossola"/>
    <x v="2"/>
    <x v="0"/>
    <x v="1"/>
    <n v="1342"/>
    <n v="4"/>
    <x v="1"/>
  </r>
  <r>
    <n v="4"/>
    <d v="2014-06-20T00:00:00"/>
    <s v="giugno"/>
    <x v="2"/>
    <s v="Ravenna"/>
    <x v="0"/>
    <x v="0"/>
    <x v="2"/>
    <n v="972"/>
    <n v="1"/>
    <x v="2"/>
  </r>
  <r>
    <n v="5"/>
    <d v="2014-01-24T00:00:00"/>
    <s v="gennaio"/>
    <x v="1"/>
    <s v="Pisa"/>
    <x v="1"/>
    <x v="1"/>
    <x v="1"/>
    <n v="348"/>
    <n v="2"/>
    <x v="0"/>
  </r>
  <r>
    <n v="6"/>
    <d v="2014-03-03T00:00:00"/>
    <s v="marzo"/>
    <x v="1"/>
    <s v="Vercelli"/>
    <x v="2"/>
    <x v="0"/>
    <x v="3"/>
    <n v="31"/>
    <n v="1"/>
    <x v="0"/>
  </r>
  <r>
    <n v="7"/>
    <d v="2014-04-09T00:00:00"/>
    <s v="aprile"/>
    <x v="1"/>
    <s v="Sassari"/>
    <x v="3"/>
    <x v="2"/>
    <x v="2"/>
    <n v="1087"/>
    <n v="4"/>
    <x v="2"/>
  </r>
  <r>
    <n v="8"/>
    <d v="2014-04-13T00:00:00"/>
    <s v="aprile"/>
    <x v="2"/>
    <s v="Sassari"/>
    <x v="3"/>
    <x v="2"/>
    <x v="1"/>
    <n v="760"/>
    <n v="2"/>
    <x v="3"/>
  </r>
  <r>
    <n v="9"/>
    <d v="2014-04-25T00:00:00"/>
    <s v="aprile"/>
    <x v="2"/>
    <s v="Pistoia"/>
    <x v="1"/>
    <x v="1"/>
    <x v="1"/>
    <n v="10"/>
    <n v="5"/>
    <x v="0"/>
  </r>
  <r>
    <n v="10"/>
    <d v="2014-03-24T00:00:00"/>
    <s v="marzo"/>
    <x v="2"/>
    <s v="Trieste"/>
    <x v="4"/>
    <x v="0"/>
    <x v="0"/>
    <n v="357"/>
    <n v="2"/>
    <x v="0"/>
  </r>
  <r>
    <n v="11"/>
    <d v="2014-05-25T00:00:00"/>
    <s v="maggio"/>
    <x v="2"/>
    <s v="Sassari"/>
    <x v="3"/>
    <x v="2"/>
    <x v="1"/>
    <n v="19"/>
    <n v="1"/>
    <x v="0"/>
  </r>
  <r>
    <n v="12"/>
    <d v="2014-05-15T00:00:00"/>
    <s v="maggio"/>
    <x v="3"/>
    <s v="Rimini"/>
    <x v="0"/>
    <x v="0"/>
    <x v="3"/>
    <n v="20"/>
    <n v="1"/>
    <x v="0"/>
  </r>
  <r>
    <n v="13"/>
    <d v="2014-05-18T00:00:00"/>
    <s v="maggio"/>
    <x v="2"/>
    <s v="Siena"/>
    <x v="1"/>
    <x v="1"/>
    <x v="0"/>
    <n v="604"/>
    <n v="1"/>
    <x v="3"/>
  </r>
  <r>
    <n v="14"/>
    <d v="2014-01-02T00:00:00"/>
    <s v="gennaio"/>
    <x v="4"/>
    <s v="Potenza"/>
    <x v="5"/>
    <x v="3"/>
    <x v="4"/>
    <n v="856"/>
    <n v="3"/>
    <x v="2"/>
  </r>
  <r>
    <n v="15"/>
    <d v="2014-03-14T00:00:00"/>
    <s v="marzo"/>
    <x v="1"/>
    <s v="Reggio nell'Emilia"/>
    <x v="0"/>
    <x v="0"/>
    <x v="4"/>
    <n v="833"/>
    <n v="3"/>
    <x v="2"/>
  </r>
  <r>
    <n v="16"/>
    <d v="2014-02-05T00:00:00"/>
    <s v="febbraio"/>
    <x v="4"/>
    <s v="Treviso"/>
    <x v="6"/>
    <x v="0"/>
    <x v="2"/>
    <n v="1782"/>
    <n v="2"/>
    <x v="4"/>
  </r>
  <r>
    <n v="17"/>
    <d v="2014-05-21T00:00:00"/>
    <s v="maggio"/>
    <x v="1"/>
    <s v="Pavia"/>
    <x v="7"/>
    <x v="0"/>
    <x v="4"/>
    <n v="1428"/>
    <n v="5"/>
    <x v="1"/>
  </r>
  <r>
    <n v="18"/>
    <d v="2014-03-22T00:00:00"/>
    <s v="marzo"/>
    <x v="1"/>
    <s v="Savona"/>
    <x v="8"/>
    <x v="0"/>
    <x v="1"/>
    <n v="1677"/>
    <n v="5"/>
    <x v="4"/>
  </r>
  <r>
    <n v="19"/>
    <d v="2014-04-05T00:00:00"/>
    <s v="aprile"/>
    <x v="5"/>
    <s v="Rimini"/>
    <x v="0"/>
    <x v="0"/>
    <x v="2"/>
    <n v="1514"/>
    <n v="2"/>
    <x v="4"/>
  </r>
  <r>
    <n v="20"/>
    <d v="2014-04-11T00:00:00"/>
    <s v="aprile"/>
    <x v="3"/>
    <s v="Venezia"/>
    <x v="6"/>
    <x v="0"/>
    <x v="4"/>
    <n v="459"/>
    <n v="3"/>
    <x v="3"/>
  </r>
  <r>
    <n v="21"/>
    <d v="2014-01-03T00:00:00"/>
    <s v="gennaio"/>
    <x v="4"/>
    <s v="Vercelli"/>
    <x v="2"/>
    <x v="0"/>
    <x v="3"/>
    <n v="344"/>
    <n v="2"/>
    <x v="0"/>
  </r>
  <r>
    <n v="22"/>
    <d v="2014-06-26T00:00:00"/>
    <s v="giugno"/>
    <x v="0"/>
    <s v="Verona"/>
    <x v="6"/>
    <x v="0"/>
    <x v="4"/>
    <n v="10"/>
    <n v="4"/>
    <x v="0"/>
  </r>
  <r>
    <n v="23"/>
    <d v="2014-05-22T00:00:00"/>
    <s v="maggio"/>
    <x v="3"/>
    <s v="Rovigo"/>
    <x v="6"/>
    <x v="0"/>
    <x v="1"/>
    <n v="1582"/>
    <n v="3"/>
    <x v="4"/>
  </r>
  <r>
    <n v="24"/>
    <d v="2014-02-24T00:00:00"/>
    <s v="febbraio"/>
    <x v="2"/>
    <s v="Trapani"/>
    <x v="9"/>
    <x v="2"/>
    <x v="4"/>
    <n v="1072"/>
    <n v="5"/>
    <x v="2"/>
  </r>
  <r>
    <n v="25"/>
    <d v="2014-04-11T00:00:00"/>
    <s v="aprile"/>
    <x v="3"/>
    <s v="Sondrio"/>
    <x v="7"/>
    <x v="0"/>
    <x v="4"/>
    <n v="1793"/>
    <n v="5"/>
    <x v="4"/>
  </r>
  <r>
    <n v="26"/>
    <d v="2014-01-30T00:00:00"/>
    <s v="gennaio"/>
    <x v="0"/>
    <s v="Rimini"/>
    <x v="0"/>
    <x v="0"/>
    <x v="3"/>
    <n v="1039"/>
    <n v="1"/>
    <x v="2"/>
  </r>
  <r>
    <n v="27"/>
    <d v="2014-06-11T00:00:00"/>
    <s v="giugno"/>
    <x v="0"/>
    <s v="Vicenza"/>
    <x v="6"/>
    <x v="0"/>
    <x v="2"/>
    <n v="1114"/>
    <n v="5"/>
    <x v="2"/>
  </r>
  <r>
    <n v="28"/>
    <d v="2014-03-30T00:00:00"/>
    <s v="marzo"/>
    <x v="2"/>
    <s v="Pistoia"/>
    <x v="1"/>
    <x v="1"/>
    <x v="3"/>
    <n v="643"/>
    <n v="1"/>
    <x v="3"/>
  </r>
  <r>
    <n v="29"/>
    <d v="2014-05-27T00:00:00"/>
    <s v="maggio"/>
    <x v="5"/>
    <s v="Reggio nell'Emilia"/>
    <x v="0"/>
    <x v="0"/>
    <x v="3"/>
    <n v="328"/>
    <n v="4"/>
    <x v="0"/>
  </r>
  <r>
    <n v="30"/>
    <d v="2014-06-08T00:00:00"/>
    <s v="giugno"/>
    <x v="1"/>
    <s v="Pesaro e Urbino"/>
    <x v="10"/>
    <x v="1"/>
    <x v="2"/>
    <n v="95"/>
    <n v="3"/>
    <x v="0"/>
  </r>
  <r>
    <n v="31"/>
    <d v="2014-04-04T00:00:00"/>
    <s v="aprile"/>
    <x v="1"/>
    <s v="Treviso"/>
    <x v="6"/>
    <x v="0"/>
    <x v="0"/>
    <n v="270"/>
    <n v="5"/>
    <x v="0"/>
  </r>
  <r>
    <n v="32"/>
    <d v="2014-05-07T00:00:00"/>
    <s v="maggio"/>
    <x v="0"/>
    <s v="Sassari"/>
    <x v="3"/>
    <x v="2"/>
    <x v="2"/>
    <n v="1640"/>
    <n v="5"/>
    <x v="4"/>
  </r>
  <r>
    <n v="33"/>
    <d v="2014-01-23T00:00:00"/>
    <s v="gennaio"/>
    <x v="5"/>
    <s v="Trento"/>
    <x v="11"/>
    <x v="0"/>
    <x v="3"/>
    <n v="759"/>
    <n v="2"/>
    <x v="3"/>
  </r>
  <r>
    <n v="34"/>
    <d v="2014-05-24T00:00:00"/>
    <s v="maggio"/>
    <x v="2"/>
    <s v="Trapani"/>
    <x v="9"/>
    <x v="2"/>
    <x v="1"/>
    <n v="1288"/>
    <n v="1"/>
    <x v="1"/>
  </r>
  <r>
    <n v="35"/>
    <d v="2014-03-31T00:00:00"/>
    <s v="marzo"/>
    <x v="2"/>
    <s v="Viterbo"/>
    <x v="12"/>
    <x v="1"/>
    <x v="0"/>
    <n v="1857"/>
    <n v="3"/>
    <x v="4"/>
  </r>
  <r>
    <n v="36"/>
    <d v="2014-05-06T00:00:00"/>
    <s v="maggio"/>
    <x v="5"/>
    <s v="Torino"/>
    <x v="2"/>
    <x v="0"/>
    <x v="4"/>
    <n v="1558"/>
    <n v="3"/>
    <x v="4"/>
  </r>
  <r>
    <n v="37"/>
    <d v="2014-03-13T00:00:00"/>
    <s v="marzo"/>
    <x v="5"/>
    <s v="Potenza"/>
    <x v="5"/>
    <x v="3"/>
    <x v="4"/>
    <n v="1879"/>
    <n v="3"/>
    <x v="4"/>
  </r>
  <r>
    <n v="38"/>
    <d v="2014-05-12T00:00:00"/>
    <s v="maggio"/>
    <x v="0"/>
    <s v="Salerno"/>
    <x v="13"/>
    <x v="3"/>
    <x v="1"/>
    <n v="155"/>
    <n v="1"/>
    <x v="0"/>
  </r>
  <r>
    <n v="39"/>
    <d v="2014-03-19T00:00:00"/>
    <s v="marzo"/>
    <x v="3"/>
    <s v="Sassari"/>
    <x v="3"/>
    <x v="2"/>
    <x v="2"/>
    <n v="1361"/>
    <n v="3"/>
    <x v="1"/>
  </r>
  <r>
    <n v="40"/>
    <d v="2014-06-21T00:00:00"/>
    <s v="giugno"/>
    <x v="0"/>
    <s v="Vicenza"/>
    <x v="6"/>
    <x v="0"/>
    <x v="0"/>
    <n v="735"/>
    <n v="5"/>
    <x v="3"/>
  </r>
  <r>
    <n v="41"/>
    <d v="2014-05-18T00:00:00"/>
    <s v="maggio"/>
    <x v="3"/>
    <s v="Pisa"/>
    <x v="1"/>
    <x v="1"/>
    <x v="3"/>
    <n v="1916"/>
    <n v="3"/>
    <x v="4"/>
  </r>
  <r>
    <n v="42"/>
    <d v="2014-03-18T00:00:00"/>
    <s v="marzo"/>
    <x v="1"/>
    <s v="Vicenza"/>
    <x v="6"/>
    <x v="0"/>
    <x v="0"/>
    <n v="1747"/>
    <n v="5"/>
    <x v="4"/>
  </r>
  <r>
    <n v="43"/>
    <d v="2014-01-21T00:00:00"/>
    <s v="gennaio"/>
    <x v="3"/>
    <s v="Ragusa"/>
    <x v="9"/>
    <x v="2"/>
    <x v="4"/>
    <n v="1313"/>
    <n v="4"/>
    <x v="1"/>
  </r>
  <r>
    <n v="44"/>
    <d v="2014-03-14T00:00:00"/>
    <s v="marzo"/>
    <x v="0"/>
    <s v="Savona"/>
    <x v="8"/>
    <x v="0"/>
    <x v="0"/>
    <n v="1260"/>
    <n v="4"/>
    <x v="1"/>
  </r>
  <r>
    <n v="45"/>
    <d v="2014-05-28T00:00:00"/>
    <s v="maggio"/>
    <x v="5"/>
    <s v="Reggio nell'Emilia"/>
    <x v="0"/>
    <x v="0"/>
    <x v="3"/>
    <n v="1484"/>
    <n v="2"/>
    <x v="1"/>
  </r>
  <r>
    <n v="46"/>
    <d v="2014-04-10T00:00:00"/>
    <s v="aprile"/>
    <x v="5"/>
    <s v="Potenza"/>
    <x v="5"/>
    <x v="3"/>
    <x v="2"/>
    <n v="1887"/>
    <n v="5"/>
    <x v="4"/>
  </r>
  <r>
    <n v="47"/>
    <d v="2014-04-04T00:00:00"/>
    <s v="aprile"/>
    <x v="2"/>
    <s v="Vibo Valentia"/>
    <x v="14"/>
    <x v="3"/>
    <x v="0"/>
    <n v="1918"/>
    <n v="3"/>
    <x v="4"/>
  </r>
  <r>
    <n v="48"/>
    <d v="2014-06-08T00:00:00"/>
    <s v="giugno"/>
    <x v="5"/>
    <s v="Verbano-Cusio-Ossola"/>
    <x v="2"/>
    <x v="0"/>
    <x v="4"/>
    <n v="934"/>
    <n v="2"/>
    <x v="2"/>
  </r>
  <r>
    <n v="49"/>
    <d v="2014-03-01T00:00:00"/>
    <s v="marzo"/>
    <x v="4"/>
    <s v="Venezia"/>
    <x v="6"/>
    <x v="0"/>
    <x v="3"/>
    <n v="503"/>
    <n v="5"/>
    <x v="3"/>
  </r>
  <r>
    <n v="50"/>
    <d v="2014-02-24T00:00:00"/>
    <s v="febbraio"/>
    <x v="3"/>
    <s v="Viterbo"/>
    <x v="12"/>
    <x v="1"/>
    <x v="0"/>
    <n v="590"/>
    <n v="4"/>
    <x v="3"/>
  </r>
  <r>
    <n v="51"/>
    <d v="2014-04-21T00:00:00"/>
    <s v="aprile"/>
    <x v="0"/>
    <s v="Siena"/>
    <x v="1"/>
    <x v="1"/>
    <x v="2"/>
    <n v="1297"/>
    <n v="1"/>
    <x v="1"/>
  </r>
  <r>
    <n v="52"/>
    <d v="2014-04-13T00:00:00"/>
    <s v="aprile"/>
    <x v="3"/>
    <s v="Terni"/>
    <x v="15"/>
    <x v="1"/>
    <x v="3"/>
    <n v="67"/>
    <n v="2"/>
    <x v="0"/>
  </r>
  <r>
    <n v="53"/>
    <d v="2014-02-11T00:00:00"/>
    <s v="febbraio"/>
    <x v="0"/>
    <s v="Prato"/>
    <x v="1"/>
    <x v="1"/>
    <x v="0"/>
    <n v="1152"/>
    <n v="4"/>
    <x v="2"/>
  </r>
  <r>
    <n v="54"/>
    <d v="2014-01-29T00:00:00"/>
    <s v="gennaio"/>
    <x v="4"/>
    <s v="Pavia"/>
    <x v="7"/>
    <x v="0"/>
    <x v="3"/>
    <n v="401"/>
    <n v="2"/>
    <x v="3"/>
  </r>
  <r>
    <n v="55"/>
    <d v="2014-03-23T00:00:00"/>
    <s v="marzo"/>
    <x v="3"/>
    <s v="Reggio di Calabria"/>
    <x v="14"/>
    <x v="3"/>
    <x v="0"/>
    <n v="596"/>
    <n v="3"/>
    <x v="3"/>
  </r>
  <r>
    <n v="56"/>
    <d v="2014-06-06T00:00:00"/>
    <s v="giugno"/>
    <x v="2"/>
    <s v="Prato"/>
    <x v="1"/>
    <x v="1"/>
    <x v="1"/>
    <n v="1724"/>
    <n v="4"/>
    <x v="4"/>
  </r>
  <r>
    <n v="57"/>
    <d v="2014-01-04T00:00:00"/>
    <s v="gennaio"/>
    <x v="5"/>
    <s v="Rimini"/>
    <x v="0"/>
    <x v="0"/>
    <x v="1"/>
    <n v="721"/>
    <n v="3"/>
    <x v="3"/>
  </r>
  <r>
    <n v="58"/>
    <d v="2014-06-15T00:00:00"/>
    <s v="giugno"/>
    <x v="1"/>
    <s v="Piacenza"/>
    <x v="0"/>
    <x v="0"/>
    <x v="2"/>
    <n v="939"/>
    <n v="3"/>
    <x v="2"/>
  </r>
  <r>
    <n v="59"/>
    <d v="2014-01-18T00:00:00"/>
    <s v="gennaio"/>
    <x v="3"/>
    <s v="Vercelli"/>
    <x v="2"/>
    <x v="0"/>
    <x v="4"/>
    <n v="443"/>
    <n v="5"/>
    <x v="3"/>
  </r>
  <r>
    <n v="60"/>
    <d v="2014-02-01T00:00:00"/>
    <s v="febbraio"/>
    <x v="1"/>
    <s v="Reggio di Calabria"/>
    <x v="14"/>
    <x v="3"/>
    <x v="4"/>
    <n v="986"/>
    <n v="5"/>
    <x v="2"/>
  </r>
  <r>
    <n v="61"/>
    <d v="2014-04-15T00:00:00"/>
    <s v="aprile"/>
    <x v="4"/>
    <s v="Reggio nell'Emilia"/>
    <x v="0"/>
    <x v="0"/>
    <x v="3"/>
    <n v="90"/>
    <n v="1"/>
    <x v="0"/>
  </r>
  <r>
    <n v="62"/>
    <d v="2014-06-11T00:00:00"/>
    <s v="giugno"/>
    <x v="0"/>
    <s v="Viterbo"/>
    <x v="12"/>
    <x v="1"/>
    <x v="3"/>
    <n v="32"/>
    <n v="5"/>
    <x v="0"/>
  </r>
  <r>
    <n v="63"/>
    <d v="2014-04-16T00:00:00"/>
    <s v="aprile"/>
    <x v="0"/>
    <s v="Treviso"/>
    <x v="6"/>
    <x v="0"/>
    <x v="4"/>
    <n v="968"/>
    <n v="1"/>
    <x v="2"/>
  </r>
  <r>
    <n v="64"/>
    <d v="2014-02-04T00:00:00"/>
    <s v="febbraio"/>
    <x v="2"/>
    <s v="Sondrio"/>
    <x v="7"/>
    <x v="0"/>
    <x v="2"/>
    <n v="772"/>
    <n v="2"/>
    <x v="3"/>
  </r>
  <r>
    <n v="65"/>
    <d v="2014-03-26T00:00:00"/>
    <s v="marzo"/>
    <x v="5"/>
    <s v="Trapani"/>
    <x v="9"/>
    <x v="2"/>
    <x v="1"/>
    <n v="1838"/>
    <n v="3"/>
    <x v="4"/>
  </r>
  <r>
    <n v="66"/>
    <d v="2014-06-26T00:00:00"/>
    <s v="giugno"/>
    <x v="1"/>
    <s v="Sondrio"/>
    <x v="7"/>
    <x v="0"/>
    <x v="4"/>
    <n v="191"/>
    <n v="1"/>
    <x v="0"/>
  </r>
  <r>
    <n v="67"/>
    <d v="2014-03-02T00:00:00"/>
    <s v="marzo"/>
    <x v="0"/>
    <s v="Verbano-Cusio-Ossola"/>
    <x v="2"/>
    <x v="0"/>
    <x v="2"/>
    <n v="1334"/>
    <n v="1"/>
    <x v="1"/>
  </r>
  <r>
    <n v="68"/>
    <d v="2014-01-20T00:00:00"/>
    <s v="gennaio"/>
    <x v="3"/>
    <s v="Torino"/>
    <x v="2"/>
    <x v="0"/>
    <x v="1"/>
    <n v="1707"/>
    <n v="4"/>
    <x v="4"/>
  </r>
  <r>
    <n v="69"/>
    <d v="2014-01-02T00:00:00"/>
    <s v="gennaio"/>
    <x v="3"/>
    <s v="Rimini"/>
    <x v="0"/>
    <x v="0"/>
    <x v="0"/>
    <n v="897"/>
    <n v="2"/>
    <x v="2"/>
  </r>
  <r>
    <n v="70"/>
    <d v="2014-06-02T00:00:00"/>
    <s v="giugno"/>
    <x v="3"/>
    <s v="Teramo"/>
    <x v="16"/>
    <x v="1"/>
    <x v="1"/>
    <n v="816"/>
    <n v="1"/>
    <x v="2"/>
  </r>
  <r>
    <n v="71"/>
    <d v="2014-06-12T00:00:00"/>
    <s v="giugno"/>
    <x v="1"/>
    <s v="Vibo Valentia"/>
    <x v="14"/>
    <x v="3"/>
    <x v="0"/>
    <n v="1049"/>
    <n v="3"/>
    <x v="2"/>
  </r>
  <r>
    <n v="72"/>
    <d v="2014-05-03T00:00:00"/>
    <s v="maggio"/>
    <x v="3"/>
    <s v="Perugia"/>
    <x v="15"/>
    <x v="1"/>
    <x v="0"/>
    <n v="1037"/>
    <n v="4"/>
    <x v="2"/>
  </r>
  <r>
    <n v="73"/>
    <d v="2014-04-09T00:00:00"/>
    <s v="aprile"/>
    <x v="1"/>
    <s v="Pordenone"/>
    <x v="4"/>
    <x v="0"/>
    <x v="4"/>
    <n v="1235"/>
    <n v="3"/>
    <x v="1"/>
  </r>
  <r>
    <n v="74"/>
    <d v="2014-03-22T00:00:00"/>
    <s v="marzo"/>
    <x v="4"/>
    <s v="Udine"/>
    <x v="4"/>
    <x v="0"/>
    <x v="3"/>
    <n v="294"/>
    <n v="3"/>
    <x v="0"/>
  </r>
  <r>
    <n v="75"/>
    <d v="2014-03-17T00:00:00"/>
    <s v="marzo"/>
    <x v="5"/>
    <s v="Varese"/>
    <x v="7"/>
    <x v="0"/>
    <x v="4"/>
    <n v="785"/>
    <n v="4"/>
    <x v="3"/>
  </r>
  <r>
    <n v="76"/>
    <d v="2014-03-30T00:00:00"/>
    <s v="marzo"/>
    <x v="1"/>
    <s v="Pesaro e Urbino"/>
    <x v="10"/>
    <x v="1"/>
    <x v="3"/>
    <n v="568"/>
    <n v="4"/>
    <x v="3"/>
  </r>
  <r>
    <n v="77"/>
    <d v="2014-02-07T00:00:00"/>
    <s v="febbraio"/>
    <x v="1"/>
    <s v="Torino"/>
    <x v="2"/>
    <x v="0"/>
    <x v="2"/>
    <n v="1932"/>
    <n v="3"/>
    <x v="4"/>
  </r>
  <r>
    <n v="78"/>
    <d v="2014-02-07T00:00:00"/>
    <s v="febbraio"/>
    <x v="0"/>
    <s v="Pistoia"/>
    <x v="1"/>
    <x v="1"/>
    <x v="1"/>
    <n v="1124"/>
    <n v="4"/>
    <x v="2"/>
  </r>
  <r>
    <n v="79"/>
    <d v="2014-06-22T00:00:00"/>
    <s v="giugno"/>
    <x v="3"/>
    <s v="Sondrio"/>
    <x v="7"/>
    <x v="0"/>
    <x v="3"/>
    <n v="920"/>
    <n v="1"/>
    <x v="2"/>
  </r>
  <r>
    <n v="80"/>
    <d v="2014-03-25T00:00:00"/>
    <s v="marzo"/>
    <x v="0"/>
    <s v="Pavia"/>
    <x v="7"/>
    <x v="0"/>
    <x v="2"/>
    <n v="44"/>
    <n v="1"/>
    <x v="0"/>
  </r>
  <r>
    <n v="81"/>
    <d v="2014-05-21T00:00:00"/>
    <s v="maggio"/>
    <x v="0"/>
    <s v="Piacenza"/>
    <x v="0"/>
    <x v="0"/>
    <x v="2"/>
    <n v="1261"/>
    <n v="1"/>
    <x v="1"/>
  </r>
  <r>
    <n v="82"/>
    <d v="2014-01-22T00:00:00"/>
    <s v="gennaio"/>
    <x v="2"/>
    <s v="Reggio nell'Emilia"/>
    <x v="0"/>
    <x v="0"/>
    <x v="3"/>
    <n v="1283"/>
    <n v="4"/>
    <x v="1"/>
  </r>
  <r>
    <n v="83"/>
    <d v="2014-03-23T00:00:00"/>
    <s v="marzo"/>
    <x v="5"/>
    <s v="Roma"/>
    <x v="12"/>
    <x v="1"/>
    <x v="1"/>
    <n v="311"/>
    <n v="2"/>
    <x v="0"/>
  </r>
  <r>
    <n v="84"/>
    <d v="2014-05-12T00:00:00"/>
    <s v="maggio"/>
    <x v="3"/>
    <s v="Siracusa"/>
    <x v="9"/>
    <x v="2"/>
    <x v="1"/>
    <n v="1164"/>
    <n v="5"/>
    <x v="2"/>
  </r>
  <r>
    <n v="85"/>
    <d v="2014-04-14T00:00:00"/>
    <s v="aprile"/>
    <x v="4"/>
    <s v="Reggio di Calabria"/>
    <x v="14"/>
    <x v="3"/>
    <x v="0"/>
    <n v="1129"/>
    <n v="3"/>
    <x v="2"/>
  </r>
  <r>
    <n v="86"/>
    <d v="2014-02-13T00:00:00"/>
    <s v="febbraio"/>
    <x v="0"/>
    <s v="Savona"/>
    <x v="8"/>
    <x v="0"/>
    <x v="0"/>
    <n v="1965"/>
    <n v="3"/>
    <x v="4"/>
  </r>
  <r>
    <n v="87"/>
    <d v="2014-04-20T00:00:00"/>
    <s v="aprile"/>
    <x v="5"/>
    <s v="Verona"/>
    <x v="6"/>
    <x v="0"/>
    <x v="1"/>
    <n v="1812"/>
    <n v="3"/>
    <x v="4"/>
  </r>
  <r>
    <n v="88"/>
    <d v="2014-02-11T00:00:00"/>
    <s v="febbraio"/>
    <x v="3"/>
    <s v="Reggio nell'Emilia"/>
    <x v="0"/>
    <x v="0"/>
    <x v="3"/>
    <n v="1884"/>
    <n v="4"/>
    <x v="4"/>
  </r>
  <r>
    <n v="89"/>
    <d v="2014-06-06T00:00:00"/>
    <s v="giugno"/>
    <x v="5"/>
    <s v="Salerno"/>
    <x v="13"/>
    <x v="3"/>
    <x v="2"/>
    <n v="1812"/>
    <n v="4"/>
    <x v="4"/>
  </r>
  <r>
    <n v="90"/>
    <d v="2014-01-07T00:00:00"/>
    <s v="gennaio"/>
    <x v="5"/>
    <s v="Pavia"/>
    <x v="7"/>
    <x v="0"/>
    <x v="2"/>
    <n v="76"/>
    <n v="3"/>
    <x v="0"/>
  </r>
  <r>
    <n v="91"/>
    <d v="2014-06-28T00:00:00"/>
    <s v="giugno"/>
    <x v="4"/>
    <s v="Rieti"/>
    <x v="12"/>
    <x v="1"/>
    <x v="2"/>
    <n v="1827"/>
    <n v="3"/>
    <x v="4"/>
  </r>
  <r>
    <n v="92"/>
    <d v="2014-03-17T00:00:00"/>
    <s v="marzo"/>
    <x v="3"/>
    <s v="Treviso"/>
    <x v="6"/>
    <x v="0"/>
    <x v="0"/>
    <n v="491"/>
    <n v="4"/>
    <x v="3"/>
  </r>
  <r>
    <n v="93"/>
    <d v="2014-01-12T00:00:00"/>
    <s v="gennaio"/>
    <x v="0"/>
    <s v="Viterbo"/>
    <x v="12"/>
    <x v="1"/>
    <x v="2"/>
    <n v="1965"/>
    <n v="4"/>
    <x v="4"/>
  </r>
  <r>
    <n v="94"/>
    <d v="2014-02-04T00:00:00"/>
    <s v="febbraio"/>
    <x v="2"/>
    <s v="Vibo Valentia"/>
    <x v="14"/>
    <x v="3"/>
    <x v="2"/>
    <n v="862"/>
    <n v="5"/>
    <x v="2"/>
  </r>
  <r>
    <n v="95"/>
    <d v="2014-03-15T00:00:00"/>
    <s v="marzo"/>
    <x v="1"/>
    <s v="Verona"/>
    <x v="6"/>
    <x v="0"/>
    <x v="4"/>
    <n v="403"/>
    <n v="3"/>
    <x v="3"/>
  </r>
  <r>
    <n v="96"/>
    <d v="2014-01-10T00:00:00"/>
    <s v="gennaio"/>
    <x v="3"/>
    <s v="Piacenza"/>
    <x v="0"/>
    <x v="0"/>
    <x v="0"/>
    <n v="217"/>
    <n v="1"/>
    <x v="0"/>
  </r>
  <r>
    <n v="97"/>
    <d v="2014-04-14T00:00:00"/>
    <s v="aprile"/>
    <x v="4"/>
    <s v="Reggio di Calabria"/>
    <x v="14"/>
    <x v="3"/>
    <x v="3"/>
    <n v="1450"/>
    <n v="4"/>
    <x v="1"/>
  </r>
  <r>
    <n v="98"/>
    <d v="2014-01-11T00:00:00"/>
    <s v="gennaio"/>
    <x v="0"/>
    <s v="Pescara"/>
    <x v="16"/>
    <x v="1"/>
    <x v="1"/>
    <n v="549"/>
    <n v="3"/>
    <x v="3"/>
  </r>
  <r>
    <n v="99"/>
    <d v="2014-03-26T00:00:00"/>
    <s v="marzo"/>
    <x v="1"/>
    <s v="Pisa"/>
    <x v="1"/>
    <x v="1"/>
    <x v="3"/>
    <n v="1829"/>
    <n v="5"/>
    <x v="4"/>
  </r>
  <r>
    <n v="100"/>
    <d v="2014-05-19T00:00:00"/>
    <s v="maggio"/>
    <x v="5"/>
    <s v="Pistoia"/>
    <x v="1"/>
    <x v="1"/>
    <x v="1"/>
    <n v="411"/>
    <n v="1"/>
    <x v="3"/>
  </r>
  <r>
    <n v="101"/>
    <d v="2014-02-26T00:00:00"/>
    <s v="febbraio"/>
    <x v="2"/>
    <s v="Terni"/>
    <x v="15"/>
    <x v="1"/>
    <x v="4"/>
    <n v="146"/>
    <n v="1"/>
    <x v="0"/>
  </r>
  <r>
    <n v="102"/>
    <d v="2014-01-02T00:00:00"/>
    <s v="gennaio"/>
    <x v="4"/>
    <s v="Salerno"/>
    <x v="13"/>
    <x v="3"/>
    <x v="0"/>
    <n v="1890"/>
    <n v="2"/>
    <x v="4"/>
  </r>
  <r>
    <n v="103"/>
    <d v="2014-02-16T00:00:00"/>
    <s v="febbraio"/>
    <x v="3"/>
    <s v="Ravenna"/>
    <x v="0"/>
    <x v="0"/>
    <x v="0"/>
    <n v="826"/>
    <n v="5"/>
    <x v="2"/>
  </r>
  <r>
    <n v="104"/>
    <d v="2014-06-21T00:00:00"/>
    <s v="giugno"/>
    <x v="0"/>
    <s v="Pordenone"/>
    <x v="4"/>
    <x v="0"/>
    <x v="1"/>
    <n v="1693"/>
    <n v="1"/>
    <x v="4"/>
  </r>
  <r>
    <n v="105"/>
    <d v="2014-02-28T00:00:00"/>
    <s v="febbraio"/>
    <x v="1"/>
    <s v="Prato"/>
    <x v="1"/>
    <x v="1"/>
    <x v="0"/>
    <n v="1710"/>
    <n v="2"/>
    <x v="4"/>
  </r>
  <r>
    <n v="106"/>
    <d v="2014-01-12T00:00:00"/>
    <s v="gennaio"/>
    <x v="2"/>
    <s v="Pescara"/>
    <x v="16"/>
    <x v="1"/>
    <x v="4"/>
    <n v="1921"/>
    <n v="5"/>
    <x v="4"/>
  </r>
  <r>
    <n v="107"/>
    <d v="2014-05-10T00:00:00"/>
    <s v="maggio"/>
    <x v="2"/>
    <s v="Ravenna"/>
    <x v="0"/>
    <x v="0"/>
    <x v="1"/>
    <n v="1427"/>
    <n v="4"/>
    <x v="1"/>
  </r>
  <r>
    <n v="108"/>
    <d v="2014-06-22T00:00:00"/>
    <s v="giugno"/>
    <x v="5"/>
    <s v="Viterbo"/>
    <x v="12"/>
    <x v="1"/>
    <x v="0"/>
    <n v="1205"/>
    <n v="5"/>
    <x v="1"/>
  </r>
  <r>
    <n v="109"/>
    <d v="2014-01-07T00:00:00"/>
    <s v="gennaio"/>
    <x v="1"/>
    <s v="Prato"/>
    <x v="1"/>
    <x v="1"/>
    <x v="4"/>
    <n v="1697"/>
    <n v="1"/>
    <x v="4"/>
  </r>
  <r>
    <n v="110"/>
    <d v="2014-06-17T00:00:00"/>
    <s v="giugno"/>
    <x v="3"/>
    <s v="Verona"/>
    <x v="6"/>
    <x v="0"/>
    <x v="3"/>
    <n v="1576"/>
    <n v="5"/>
    <x v="4"/>
  </r>
  <r>
    <n v="111"/>
    <d v="2014-03-01T00:00:00"/>
    <s v="marzo"/>
    <x v="5"/>
    <s v="Rimini"/>
    <x v="0"/>
    <x v="0"/>
    <x v="2"/>
    <n v="1520"/>
    <n v="5"/>
    <x v="4"/>
  </r>
  <r>
    <n v="112"/>
    <d v="2014-02-10T00:00:00"/>
    <s v="febbraio"/>
    <x v="2"/>
    <s v="Terni"/>
    <x v="15"/>
    <x v="1"/>
    <x v="2"/>
    <n v="115"/>
    <n v="1"/>
    <x v="0"/>
  </r>
  <r>
    <n v="113"/>
    <d v="2014-06-28T00:00:00"/>
    <s v="giugno"/>
    <x v="0"/>
    <s v="Trapani"/>
    <x v="9"/>
    <x v="2"/>
    <x v="3"/>
    <n v="898"/>
    <n v="2"/>
    <x v="2"/>
  </r>
  <r>
    <n v="114"/>
    <d v="2014-05-07T00:00:00"/>
    <s v="maggio"/>
    <x v="2"/>
    <s v="Terni"/>
    <x v="15"/>
    <x v="1"/>
    <x v="3"/>
    <n v="1505"/>
    <n v="2"/>
    <x v="4"/>
  </r>
  <r>
    <n v="115"/>
    <d v="2014-01-11T00:00:00"/>
    <s v="gennaio"/>
    <x v="5"/>
    <s v="Trieste"/>
    <x v="4"/>
    <x v="0"/>
    <x v="2"/>
    <n v="977"/>
    <n v="5"/>
    <x v="2"/>
  </r>
  <r>
    <n v="116"/>
    <d v="2014-03-28T00:00:00"/>
    <s v="marzo"/>
    <x v="1"/>
    <s v="Rieti"/>
    <x v="12"/>
    <x v="1"/>
    <x v="2"/>
    <n v="724"/>
    <n v="1"/>
    <x v="3"/>
  </r>
  <r>
    <n v="117"/>
    <d v="2014-04-09T00:00:00"/>
    <s v="aprile"/>
    <x v="0"/>
    <s v="Pistoia"/>
    <x v="1"/>
    <x v="1"/>
    <x v="1"/>
    <n v="760"/>
    <n v="5"/>
    <x v="3"/>
  </r>
  <r>
    <n v="118"/>
    <d v="2014-06-03T00:00:00"/>
    <s v="giugno"/>
    <x v="1"/>
    <s v="Pavia"/>
    <x v="7"/>
    <x v="0"/>
    <x v="4"/>
    <n v="403"/>
    <n v="4"/>
    <x v="3"/>
  </r>
  <r>
    <n v="119"/>
    <d v="2014-01-14T00:00:00"/>
    <s v="gennaio"/>
    <x v="0"/>
    <s v="Salerno"/>
    <x v="13"/>
    <x v="3"/>
    <x v="2"/>
    <n v="805"/>
    <n v="1"/>
    <x v="2"/>
  </r>
  <r>
    <n v="120"/>
    <d v="2014-06-02T00:00:00"/>
    <s v="giugno"/>
    <x v="0"/>
    <s v="Siena"/>
    <x v="1"/>
    <x v="1"/>
    <x v="4"/>
    <n v="1908"/>
    <n v="5"/>
    <x v="4"/>
  </r>
  <r>
    <n v="121"/>
    <d v="2014-03-15T00:00:00"/>
    <s v="marzo"/>
    <x v="4"/>
    <s v="Salerno"/>
    <x v="13"/>
    <x v="3"/>
    <x v="0"/>
    <n v="913"/>
    <n v="3"/>
    <x v="2"/>
  </r>
  <r>
    <n v="122"/>
    <d v="2014-04-02T00:00:00"/>
    <s v="aprile"/>
    <x v="2"/>
    <s v="Vercelli"/>
    <x v="2"/>
    <x v="0"/>
    <x v="2"/>
    <n v="1977"/>
    <n v="2"/>
    <x v="4"/>
  </r>
  <r>
    <n v="123"/>
    <d v="2014-04-26T00:00:00"/>
    <s v="aprile"/>
    <x v="3"/>
    <s v="Rimini"/>
    <x v="0"/>
    <x v="0"/>
    <x v="1"/>
    <n v="1018"/>
    <n v="2"/>
    <x v="2"/>
  </r>
  <r>
    <n v="124"/>
    <d v="2014-02-28T00:00:00"/>
    <s v="febbraio"/>
    <x v="5"/>
    <s v="Venezia"/>
    <x v="6"/>
    <x v="0"/>
    <x v="2"/>
    <n v="1658"/>
    <n v="2"/>
    <x v="4"/>
  </r>
  <r>
    <n v="125"/>
    <d v="2014-05-19T00:00:00"/>
    <s v="maggio"/>
    <x v="2"/>
    <s v="Prato"/>
    <x v="1"/>
    <x v="1"/>
    <x v="4"/>
    <n v="833"/>
    <n v="5"/>
    <x v="2"/>
  </r>
  <r>
    <n v="126"/>
    <d v="2014-02-08T00:00:00"/>
    <s v="febbraio"/>
    <x v="2"/>
    <s v="Vicenza"/>
    <x v="6"/>
    <x v="0"/>
    <x v="0"/>
    <n v="718"/>
    <n v="5"/>
    <x v="3"/>
  </r>
  <r>
    <n v="127"/>
    <d v="2014-06-04T00:00:00"/>
    <s v="giugno"/>
    <x v="2"/>
    <s v="Verbano-Cusio-Ossola"/>
    <x v="2"/>
    <x v="0"/>
    <x v="0"/>
    <n v="515"/>
    <n v="3"/>
    <x v="3"/>
  </r>
  <r>
    <n v="128"/>
    <d v="2014-02-07T00:00:00"/>
    <s v="febbraio"/>
    <x v="4"/>
    <s v="Viterbo"/>
    <x v="12"/>
    <x v="1"/>
    <x v="4"/>
    <n v="259"/>
    <n v="3"/>
    <x v="0"/>
  </r>
  <r>
    <n v="129"/>
    <d v="2014-05-16T00:00:00"/>
    <s v="maggio"/>
    <x v="2"/>
    <s v="Prato"/>
    <x v="1"/>
    <x v="1"/>
    <x v="2"/>
    <n v="660"/>
    <n v="4"/>
    <x v="3"/>
  </r>
  <r>
    <n v="130"/>
    <d v="2014-06-10T00:00:00"/>
    <s v="giugno"/>
    <x v="3"/>
    <s v="Udine"/>
    <x v="4"/>
    <x v="0"/>
    <x v="3"/>
    <n v="31"/>
    <n v="2"/>
    <x v="0"/>
  </r>
  <r>
    <n v="131"/>
    <d v="2014-02-25T00:00:00"/>
    <s v="febbraio"/>
    <x v="1"/>
    <s v="Venezia"/>
    <x v="6"/>
    <x v="0"/>
    <x v="4"/>
    <n v="1889"/>
    <n v="4"/>
    <x v="4"/>
  </r>
  <r>
    <n v="132"/>
    <d v="2014-05-24T00:00:00"/>
    <s v="maggio"/>
    <x v="2"/>
    <s v="Roma"/>
    <x v="12"/>
    <x v="1"/>
    <x v="3"/>
    <n v="1163"/>
    <n v="1"/>
    <x v="2"/>
  </r>
  <r>
    <n v="133"/>
    <d v="2014-06-08T00:00:00"/>
    <s v="giugno"/>
    <x v="5"/>
    <s v="Rimini"/>
    <x v="0"/>
    <x v="0"/>
    <x v="0"/>
    <n v="1896"/>
    <n v="1"/>
    <x v="4"/>
  </r>
  <r>
    <n v="134"/>
    <d v="2014-06-17T00:00:00"/>
    <s v="giugno"/>
    <x v="1"/>
    <s v="Viterbo"/>
    <x v="12"/>
    <x v="1"/>
    <x v="2"/>
    <n v="175"/>
    <n v="1"/>
    <x v="0"/>
  </r>
  <r>
    <n v="135"/>
    <d v="2014-02-24T00:00:00"/>
    <s v="febbraio"/>
    <x v="2"/>
    <s v="Udine"/>
    <x v="4"/>
    <x v="0"/>
    <x v="1"/>
    <n v="806"/>
    <n v="5"/>
    <x v="2"/>
  </r>
  <r>
    <n v="136"/>
    <d v="2014-06-29T00:00:00"/>
    <s v="giugno"/>
    <x v="3"/>
    <s v="Perugia"/>
    <x v="15"/>
    <x v="1"/>
    <x v="2"/>
    <n v="992"/>
    <n v="3"/>
    <x v="2"/>
  </r>
  <r>
    <n v="137"/>
    <d v="2014-01-08T00:00:00"/>
    <s v="gennaio"/>
    <x v="4"/>
    <s v="Verona"/>
    <x v="6"/>
    <x v="0"/>
    <x v="3"/>
    <n v="885"/>
    <n v="2"/>
    <x v="2"/>
  </r>
  <r>
    <n v="138"/>
    <d v="2014-02-11T00:00:00"/>
    <s v="febbraio"/>
    <x v="1"/>
    <s v="Taranto"/>
    <x v="17"/>
    <x v="3"/>
    <x v="1"/>
    <n v="502"/>
    <n v="2"/>
    <x v="3"/>
  </r>
  <r>
    <n v="139"/>
    <d v="2014-06-06T00:00:00"/>
    <s v="giugno"/>
    <x v="0"/>
    <s v="Salerno"/>
    <x v="13"/>
    <x v="3"/>
    <x v="4"/>
    <n v="71"/>
    <n v="3"/>
    <x v="0"/>
  </r>
  <r>
    <n v="140"/>
    <d v="2014-01-10T00:00:00"/>
    <s v="gennaio"/>
    <x v="4"/>
    <s v="Sondrio"/>
    <x v="7"/>
    <x v="0"/>
    <x v="0"/>
    <n v="411"/>
    <n v="4"/>
    <x v="3"/>
  </r>
  <r>
    <n v="141"/>
    <d v="2014-05-31T00:00:00"/>
    <s v="maggio"/>
    <x v="1"/>
    <s v="Sassari"/>
    <x v="3"/>
    <x v="2"/>
    <x v="0"/>
    <n v="1343"/>
    <n v="2"/>
    <x v="1"/>
  </r>
  <r>
    <n v="142"/>
    <d v="2014-05-26T00:00:00"/>
    <s v="maggio"/>
    <x v="1"/>
    <s v="Teramo"/>
    <x v="16"/>
    <x v="1"/>
    <x v="0"/>
    <n v="1052"/>
    <n v="4"/>
    <x v="2"/>
  </r>
  <r>
    <n v="143"/>
    <d v="2014-03-04T00:00:00"/>
    <s v="marzo"/>
    <x v="0"/>
    <s v="Vicenza"/>
    <x v="6"/>
    <x v="0"/>
    <x v="1"/>
    <n v="993"/>
    <n v="4"/>
    <x v="2"/>
  </r>
  <r>
    <n v="144"/>
    <d v="2014-06-26T00:00:00"/>
    <s v="giugno"/>
    <x v="2"/>
    <s v="Verona"/>
    <x v="6"/>
    <x v="0"/>
    <x v="3"/>
    <n v="1404"/>
    <n v="3"/>
    <x v="1"/>
  </r>
  <r>
    <n v="145"/>
    <d v="2014-06-28T00:00:00"/>
    <s v="giugno"/>
    <x v="4"/>
    <s v="Roma"/>
    <x v="12"/>
    <x v="1"/>
    <x v="1"/>
    <n v="436"/>
    <n v="1"/>
    <x v="3"/>
  </r>
  <r>
    <n v="146"/>
    <d v="2014-03-03T00:00:00"/>
    <s v="marzo"/>
    <x v="4"/>
    <s v="Trieste"/>
    <x v="4"/>
    <x v="0"/>
    <x v="3"/>
    <n v="771"/>
    <n v="2"/>
    <x v="3"/>
  </r>
  <r>
    <n v="147"/>
    <d v="2014-05-03T00:00:00"/>
    <s v="maggio"/>
    <x v="5"/>
    <s v="Pordenone"/>
    <x v="4"/>
    <x v="0"/>
    <x v="0"/>
    <n v="503"/>
    <n v="5"/>
    <x v="3"/>
  </r>
  <r>
    <n v="148"/>
    <d v="2014-03-27T00:00:00"/>
    <s v="marzo"/>
    <x v="1"/>
    <s v="Reggio nell'Emilia"/>
    <x v="0"/>
    <x v="0"/>
    <x v="1"/>
    <n v="1906"/>
    <n v="1"/>
    <x v="4"/>
  </r>
  <r>
    <n v="149"/>
    <d v="2014-04-10T00:00:00"/>
    <s v="aprile"/>
    <x v="4"/>
    <s v="Trapani"/>
    <x v="9"/>
    <x v="2"/>
    <x v="1"/>
    <n v="1213"/>
    <n v="3"/>
    <x v="1"/>
  </r>
  <r>
    <n v="150"/>
    <d v="2014-02-11T00:00:00"/>
    <s v="febbraio"/>
    <x v="2"/>
    <s v="Siena"/>
    <x v="1"/>
    <x v="1"/>
    <x v="0"/>
    <n v="1215"/>
    <n v="2"/>
    <x v="1"/>
  </r>
  <r>
    <n v="151"/>
    <d v="2014-06-29T00:00:00"/>
    <s v="giugno"/>
    <x v="1"/>
    <s v="Verona"/>
    <x v="6"/>
    <x v="0"/>
    <x v="2"/>
    <n v="1186"/>
    <n v="1"/>
    <x v="2"/>
  </r>
  <r>
    <n v="152"/>
    <d v="2014-03-28T00:00:00"/>
    <s v="marzo"/>
    <x v="0"/>
    <s v="Ragusa"/>
    <x v="9"/>
    <x v="2"/>
    <x v="1"/>
    <n v="1616"/>
    <n v="2"/>
    <x v="4"/>
  </r>
  <r>
    <n v="153"/>
    <d v="2014-04-05T00:00:00"/>
    <s v="aprile"/>
    <x v="1"/>
    <s v="Sondrio"/>
    <x v="7"/>
    <x v="0"/>
    <x v="3"/>
    <n v="1614"/>
    <n v="3"/>
    <x v="4"/>
  </r>
  <r>
    <n v="154"/>
    <d v="2014-01-13T00:00:00"/>
    <s v="gennaio"/>
    <x v="5"/>
    <s v="Savona"/>
    <x v="8"/>
    <x v="0"/>
    <x v="1"/>
    <n v="744"/>
    <n v="5"/>
    <x v="3"/>
  </r>
  <r>
    <n v="155"/>
    <d v="2014-05-03T00:00:00"/>
    <s v="maggio"/>
    <x v="1"/>
    <s v="Varese"/>
    <x v="7"/>
    <x v="0"/>
    <x v="2"/>
    <n v="1277"/>
    <n v="1"/>
    <x v="1"/>
  </r>
  <r>
    <n v="156"/>
    <d v="2014-05-22T00:00:00"/>
    <s v="maggio"/>
    <x v="5"/>
    <s v="Ragusa"/>
    <x v="9"/>
    <x v="2"/>
    <x v="3"/>
    <n v="1520"/>
    <n v="3"/>
    <x v="4"/>
  </r>
  <r>
    <n v="157"/>
    <d v="2014-01-17T00:00:00"/>
    <s v="gennaio"/>
    <x v="1"/>
    <s v="Treviso"/>
    <x v="6"/>
    <x v="0"/>
    <x v="3"/>
    <n v="254"/>
    <n v="2"/>
    <x v="0"/>
  </r>
  <r>
    <n v="158"/>
    <d v="2014-05-13T00:00:00"/>
    <s v="maggio"/>
    <x v="0"/>
    <s v="Salerno"/>
    <x v="13"/>
    <x v="3"/>
    <x v="4"/>
    <n v="253"/>
    <n v="3"/>
    <x v="0"/>
  </r>
  <r>
    <n v="159"/>
    <d v="2014-06-10T00:00:00"/>
    <s v="giugno"/>
    <x v="3"/>
    <s v="Pistoia"/>
    <x v="1"/>
    <x v="1"/>
    <x v="4"/>
    <n v="1802"/>
    <n v="3"/>
    <x v="4"/>
  </r>
  <r>
    <n v="160"/>
    <d v="2014-01-11T00:00:00"/>
    <s v="gennaio"/>
    <x v="4"/>
    <s v="Vercelli"/>
    <x v="2"/>
    <x v="0"/>
    <x v="0"/>
    <n v="580"/>
    <n v="5"/>
    <x v="3"/>
  </r>
  <r>
    <n v="161"/>
    <d v="2014-05-19T00:00:00"/>
    <s v="maggio"/>
    <x v="0"/>
    <s v="Pordenone"/>
    <x v="4"/>
    <x v="0"/>
    <x v="3"/>
    <n v="938"/>
    <n v="5"/>
    <x v="2"/>
  </r>
  <r>
    <n v="162"/>
    <d v="2014-02-12T00:00:00"/>
    <s v="febbraio"/>
    <x v="5"/>
    <s v="Piacenza"/>
    <x v="0"/>
    <x v="0"/>
    <x v="1"/>
    <n v="1390"/>
    <n v="4"/>
    <x v="1"/>
  </r>
  <r>
    <n v="163"/>
    <d v="2014-04-24T00:00:00"/>
    <s v="aprile"/>
    <x v="2"/>
    <s v="Reggio di Calabria"/>
    <x v="14"/>
    <x v="3"/>
    <x v="1"/>
    <n v="1315"/>
    <n v="2"/>
    <x v="1"/>
  </r>
  <r>
    <n v="164"/>
    <d v="2014-06-29T00:00:00"/>
    <s v="giugno"/>
    <x v="5"/>
    <s v="Savona"/>
    <x v="8"/>
    <x v="0"/>
    <x v="0"/>
    <n v="1670"/>
    <n v="3"/>
    <x v="4"/>
  </r>
  <r>
    <n v="165"/>
    <d v="2014-06-14T00:00:00"/>
    <s v="giugno"/>
    <x v="5"/>
    <s v="Varese"/>
    <x v="7"/>
    <x v="0"/>
    <x v="3"/>
    <n v="1691"/>
    <n v="3"/>
    <x v="4"/>
  </r>
  <r>
    <n v="166"/>
    <d v="2014-03-03T00:00:00"/>
    <s v="marzo"/>
    <x v="0"/>
    <s v="Rimini"/>
    <x v="0"/>
    <x v="0"/>
    <x v="1"/>
    <n v="1313"/>
    <n v="3"/>
    <x v="1"/>
  </r>
  <r>
    <n v="167"/>
    <d v="2014-06-09T00:00:00"/>
    <s v="giugno"/>
    <x v="3"/>
    <s v="Pordenone"/>
    <x v="4"/>
    <x v="0"/>
    <x v="1"/>
    <n v="789"/>
    <n v="4"/>
    <x v="3"/>
  </r>
  <r>
    <n v="168"/>
    <d v="2014-03-02T00:00:00"/>
    <s v="marzo"/>
    <x v="5"/>
    <s v="Teramo"/>
    <x v="16"/>
    <x v="1"/>
    <x v="0"/>
    <n v="135"/>
    <n v="5"/>
    <x v="0"/>
  </r>
  <r>
    <n v="169"/>
    <d v="2014-02-06T00:00:00"/>
    <s v="febbraio"/>
    <x v="1"/>
    <s v="Siracusa"/>
    <x v="9"/>
    <x v="2"/>
    <x v="2"/>
    <n v="1583"/>
    <n v="5"/>
    <x v="4"/>
  </r>
  <r>
    <n v="170"/>
    <d v="2014-03-08T00:00:00"/>
    <s v="marzo"/>
    <x v="4"/>
    <s v="Varese"/>
    <x v="7"/>
    <x v="0"/>
    <x v="2"/>
    <n v="1857"/>
    <n v="1"/>
    <x v="4"/>
  </r>
  <r>
    <n v="171"/>
    <d v="2014-03-03T00:00:00"/>
    <s v="marzo"/>
    <x v="0"/>
    <s v="Trieste"/>
    <x v="4"/>
    <x v="0"/>
    <x v="1"/>
    <n v="1655"/>
    <n v="3"/>
    <x v="4"/>
  </r>
  <r>
    <n v="172"/>
    <d v="2014-05-18T00:00:00"/>
    <s v="maggio"/>
    <x v="5"/>
    <s v="Verona"/>
    <x v="6"/>
    <x v="0"/>
    <x v="3"/>
    <n v="727"/>
    <n v="3"/>
    <x v="3"/>
  </r>
  <r>
    <n v="173"/>
    <d v="2014-02-27T00:00:00"/>
    <s v="febbraio"/>
    <x v="5"/>
    <s v="Pesaro e Urbino"/>
    <x v="10"/>
    <x v="1"/>
    <x v="3"/>
    <n v="1637"/>
    <n v="3"/>
    <x v="4"/>
  </r>
  <r>
    <n v="174"/>
    <d v="2014-06-06T00:00:00"/>
    <s v="giugno"/>
    <x v="4"/>
    <s v="Piacenza"/>
    <x v="0"/>
    <x v="0"/>
    <x v="1"/>
    <n v="456"/>
    <n v="5"/>
    <x v="3"/>
  </r>
  <r>
    <n v="175"/>
    <d v="2014-03-10T00:00:00"/>
    <s v="marzo"/>
    <x v="4"/>
    <s v="Treviso"/>
    <x v="6"/>
    <x v="0"/>
    <x v="3"/>
    <n v="1109"/>
    <n v="5"/>
    <x v="2"/>
  </r>
  <r>
    <n v="176"/>
    <d v="2014-06-28T00:00:00"/>
    <s v="giugno"/>
    <x v="3"/>
    <s v="Prato"/>
    <x v="1"/>
    <x v="1"/>
    <x v="3"/>
    <n v="1593"/>
    <n v="4"/>
    <x v="4"/>
  </r>
  <r>
    <n v="177"/>
    <d v="2014-05-27T00:00:00"/>
    <s v="maggio"/>
    <x v="5"/>
    <s v="Rovigo"/>
    <x v="6"/>
    <x v="0"/>
    <x v="3"/>
    <n v="686"/>
    <n v="1"/>
    <x v="3"/>
  </r>
  <r>
    <n v="178"/>
    <d v="2014-04-24T00:00:00"/>
    <s v="aprile"/>
    <x v="2"/>
    <s v="Siena"/>
    <x v="1"/>
    <x v="1"/>
    <x v="0"/>
    <n v="155"/>
    <n v="4"/>
    <x v="0"/>
  </r>
  <r>
    <n v="179"/>
    <d v="2014-02-15T00:00:00"/>
    <s v="febbraio"/>
    <x v="1"/>
    <s v="Siracusa"/>
    <x v="9"/>
    <x v="2"/>
    <x v="2"/>
    <n v="686"/>
    <n v="2"/>
    <x v="3"/>
  </r>
  <r>
    <n v="180"/>
    <d v="2014-04-14T00:00:00"/>
    <s v="aprile"/>
    <x v="1"/>
    <s v="Potenza"/>
    <x v="5"/>
    <x v="3"/>
    <x v="2"/>
    <n v="450"/>
    <n v="1"/>
    <x v="3"/>
  </r>
  <r>
    <n v="181"/>
    <d v="2014-06-15T00:00:00"/>
    <s v="giugno"/>
    <x v="0"/>
    <s v="Torino"/>
    <x v="2"/>
    <x v="0"/>
    <x v="3"/>
    <n v="478"/>
    <n v="4"/>
    <x v="3"/>
  </r>
  <r>
    <n v="182"/>
    <d v="2014-03-06T00:00:00"/>
    <s v="marzo"/>
    <x v="2"/>
    <s v="Sassari"/>
    <x v="3"/>
    <x v="2"/>
    <x v="3"/>
    <n v="939"/>
    <n v="5"/>
    <x v="2"/>
  </r>
  <r>
    <n v="183"/>
    <d v="2014-02-16T00:00:00"/>
    <s v="febbraio"/>
    <x v="5"/>
    <s v="Reggio di Calabria"/>
    <x v="14"/>
    <x v="3"/>
    <x v="2"/>
    <n v="1608"/>
    <n v="2"/>
    <x v="4"/>
  </r>
  <r>
    <n v="184"/>
    <d v="2014-01-10T00:00:00"/>
    <s v="gennaio"/>
    <x v="2"/>
    <s v="Varese"/>
    <x v="7"/>
    <x v="0"/>
    <x v="0"/>
    <n v="1791"/>
    <n v="2"/>
    <x v="4"/>
  </r>
  <r>
    <n v="185"/>
    <d v="2014-05-17T00:00:00"/>
    <s v="maggio"/>
    <x v="4"/>
    <s v="Vercelli"/>
    <x v="2"/>
    <x v="0"/>
    <x v="3"/>
    <n v="371"/>
    <n v="2"/>
    <x v="0"/>
  </r>
  <r>
    <n v="186"/>
    <d v="2014-01-28T00:00:00"/>
    <s v="gennaio"/>
    <x v="3"/>
    <s v="Reggio di Calabria"/>
    <x v="14"/>
    <x v="3"/>
    <x v="3"/>
    <n v="1407"/>
    <n v="1"/>
    <x v="1"/>
  </r>
  <r>
    <n v="187"/>
    <d v="2014-05-22T00:00:00"/>
    <s v="maggio"/>
    <x v="5"/>
    <s v="Vercelli"/>
    <x v="2"/>
    <x v="0"/>
    <x v="0"/>
    <n v="1909"/>
    <n v="4"/>
    <x v="4"/>
  </r>
  <r>
    <n v="188"/>
    <d v="2014-05-16T00:00:00"/>
    <s v="maggio"/>
    <x v="4"/>
    <s v="Perugia"/>
    <x v="15"/>
    <x v="1"/>
    <x v="4"/>
    <n v="1715"/>
    <n v="2"/>
    <x v="4"/>
  </r>
  <r>
    <n v="189"/>
    <d v="2014-02-13T00:00:00"/>
    <s v="febbraio"/>
    <x v="5"/>
    <s v="Vibo Valentia"/>
    <x v="14"/>
    <x v="3"/>
    <x v="3"/>
    <n v="1145"/>
    <n v="2"/>
    <x v="2"/>
  </r>
  <r>
    <n v="190"/>
    <d v="2014-04-29T00:00:00"/>
    <s v="aprile"/>
    <x v="5"/>
    <s v="Potenza"/>
    <x v="5"/>
    <x v="3"/>
    <x v="3"/>
    <n v="925"/>
    <n v="3"/>
    <x v="2"/>
  </r>
  <r>
    <n v="191"/>
    <d v="2014-06-27T00:00:00"/>
    <s v="giugno"/>
    <x v="3"/>
    <s v="Verbano-Cusio-Ossola"/>
    <x v="2"/>
    <x v="0"/>
    <x v="0"/>
    <n v="547"/>
    <n v="5"/>
    <x v="3"/>
  </r>
  <r>
    <n v="192"/>
    <d v="2014-01-26T00:00:00"/>
    <s v="gennaio"/>
    <x v="1"/>
    <s v="Terni"/>
    <x v="15"/>
    <x v="1"/>
    <x v="4"/>
    <n v="1961"/>
    <n v="5"/>
    <x v="4"/>
  </r>
  <r>
    <n v="193"/>
    <d v="2014-04-05T00:00:00"/>
    <s v="aprile"/>
    <x v="5"/>
    <s v="Trieste"/>
    <x v="4"/>
    <x v="0"/>
    <x v="2"/>
    <n v="184"/>
    <n v="5"/>
    <x v="0"/>
  </r>
  <r>
    <n v="194"/>
    <d v="2014-03-26T00:00:00"/>
    <s v="marzo"/>
    <x v="5"/>
    <s v="Ragusa"/>
    <x v="9"/>
    <x v="2"/>
    <x v="0"/>
    <n v="163"/>
    <n v="1"/>
    <x v="0"/>
  </r>
  <r>
    <n v="195"/>
    <d v="2014-04-15T00:00:00"/>
    <s v="aprile"/>
    <x v="3"/>
    <s v="Rieti"/>
    <x v="12"/>
    <x v="1"/>
    <x v="2"/>
    <n v="484"/>
    <n v="4"/>
    <x v="3"/>
  </r>
  <r>
    <n v="196"/>
    <d v="2014-06-25T00:00:00"/>
    <s v="giugno"/>
    <x v="3"/>
    <s v="Pescara"/>
    <x v="16"/>
    <x v="1"/>
    <x v="3"/>
    <n v="792"/>
    <n v="2"/>
    <x v="3"/>
  </r>
  <r>
    <n v="197"/>
    <d v="2014-02-13T00:00:00"/>
    <s v="febbraio"/>
    <x v="0"/>
    <s v="Savona"/>
    <x v="8"/>
    <x v="0"/>
    <x v="2"/>
    <n v="24"/>
    <n v="5"/>
    <x v="0"/>
  </r>
  <r>
    <n v="198"/>
    <d v="2014-02-17T00:00:00"/>
    <s v="febbraio"/>
    <x v="5"/>
    <s v="Verbano-Cusio-Ossola"/>
    <x v="2"/>
    <x v="0"/>
    <x v="2"/>
    <n v="705"/>
    <n v="3"/>
    <x v="3"/>
  </r>
  <r>
    <n v="199"/>
    <d v="2014-02-23T00:00:00"/>
    <s v="febbraio"/>
    <x v="4"/>
    <s v="Sondrio"/>
    <x v="7"/>
    <x v="0"/>
    <x v="0"/>
    <n v="1288"/>
    <n v="1"/>
    <x v="1"/>
  </r>
  <r>
    <n v="200"/>
    <d v="2014-02-02T00:00:00"/>
    <s v="febbraio"/>
    <x v="1"/>
    <s v="Reggio nell'Emilia"/>
    <x v="0"/>
    <x v="0"/>
    <x v="4"/>
    <n v="956"/>
    <n v="2"/>
    <x v="2"/>
  </r>
  <r>
    <n v="201"/>
    <d v="2014-06-29T00:00:00"/>
    <s v="giugno"/>
    <x v="2"/>
    <s v="Venezia"/>
    <x v="6"/>
    <x v="0"/>
    <x v="2"/>
    <n v="1770"/>
    <n v="4"/>
    <x v="4"/>
  </r>
  <r>
    <n v="202"/>
    <d v="2014-02-11T00:00:00"/>
    <s v="febbraio"/>
    <x v="3"/>
    <s v="Savona"/>
    <x v="8"/>
    <x v="0"/>
    <x v="3"/>
    <n v="1449"/>
    <n v="4"/>
    <x v="1"/>
  </r>
  <r>
    <n v="203"/>
    <d v="2014-01-06T00:00:00"/>
    <s v="gennaio"/>
    <x v="0"/>
    <s v="Verona"/>
    <x v="6"/>
    <x v="0"/>
    <x v="4"/>
    <n v="1300"/>
    <n v="1"/>
    <x v="1"/>
  </r>
  <r>
    <n v="204"/>
    <d v="2014-04-13T00:00:00"/>
    <s v="aprile"/>
    <x v="0"/>
    <s v="Pisa"/>
    <x v="1"/>
    <x v="1"/>
    <x v="2"/>
    <n v="1909"/>
    <n v="1"/>
    <x v="4"/>
  </r>
  <r>
    <n v="205"/>
    <d v="2014-03-02T00:00:00"/>
    <s v="marzo"/>
    <x v="3"/>
    <s v="Savona"/>
    <x v="8"/>
    <x v="0"/>
    <x v="2"/>
    <n v="1006"/>
    <n v="3"/>
    <x v="2"/>
  </r>
  <r>
    <n v="206"/>
    <d v="2014-02-04T00:00:00"/>
    <s v="febbraio"/>
    <x v="1"/>
    <s v="Trento"/>
    <x v="11"/>
    <x v="0"/>
    <x v="3"/>
    <n v="715"/>
    <n v="3"/>
    <x v="3"/>
  </r>
  <r>
    <n v="207"/>
    <d v="2014-03-23T00:00:00"/>
    <s v="marzo"/>
    <x v="2"/>
    <s v="Trapani"/>
    <x v="9"/>
    <x v="2"/>
    <x v="3"/>
    <n v="296"/>
    <n v="2"/>
    <x v="0"/>
  </r>
  <r>
    <n v="208"/>
    <d v="2014-06-12T00:00:00"/>
    <s v="giugno"/>
    <x v="0"/>
    <s v="Rimini"/>
    <x v="0"/>
    <x v="0"/>
    <x v="4"/>
    <n v="1079"/>
    <n v="2"/>
    <x v="2"/>
  </r>
  <r>
    <n v="209"/>
    <d v="2014-01-23T00:00:00"/>
    <s v="gennaio"/>
    <x v="2"/>
    <s v="Rieti"/>
    <x v="12"/>
    <x v="1"/>
    <x v="4"/>
    <n v="222"/>
    <n v="5"/>
    <x v="0"/>
  </r>
  <r>
    <n v="210"/>
    <d v="2014-01-12T00:00:00"/>
    <s v="gennaio"/>
    <x v="0"/>
    <s v="Treviso"/>
    <x v="6"/>
    <x v="0"/>
    <x v="4"/>
    <n v="1433"/>
    <n v="5"/>
    <x v="1"/>
  </r>
  <r>
    <n v="211"/>
    <d v="2014-06-05T00:00:00"/>
    <s v="giugno"/>
    <x v="3"/>
    <s v="Vicenza"/>
    <x v="6"/>
    <x v="0"/>
    <x v="0"/>
    <n v="1052"/>
    <n v="3"/>
    <x v="2"/>
  </r>
  <r>
    <n v="212"/>
    <d v="2014-01-05T00:00:00"/>
    <s v="gennaio"/>
    <x v="0"/>
    <s v="Pisa"/>
    <x v="1"/>
    <x v="1"/>
    <x v="3"/>
    <n v="1917"/>
    <n v="3"/>
    <x v="4"/>
  </r>
  <r>
    <n v="213"/>
    <d v="2014-03-07T00:00:00"/>
    <s v="marzo"/>
    <x v="4"/>
    <s v="Terni"/>
    <x v="15"/>
    <x v="1"/>
    <x v="1"/>
    <n v="1973"/>
    <n v="1"/>
    <x v="4"/>
  </r>
  <r>
    <n v="214"/>
    <d v="2014-04-25T00:00:00"/>
    <s v="aprile"/>
    <x v="4"/>
    <s v="Teramo"/>
    <x v="16"/>
    <x v="1"/>
    <x v="0"/>
    <n v="10"/>
    <n v="1"/>
    <x v="0"/>
  </r>
  <r>
    <n v="215"/>
    <d v="2014-04-21T00:00:00"/>
    <s v="aprile"/>
    <x v="4"/>
    <s v="Trieste"/>
    <x v="4"/>
    <x v="0"/>
    <x v="2"/>
    <n v="328"/>
    <n v="1"/>
    <x v="0"/>
  </r>
  <r>
    <n v="216"/>
    <d v="2014-04-21T00:00:00"/>
    <s v="aprile"/>
    <x v="5"/>
    <s v="Savona"/>
    <x v="8"/>
    <x v="0"/>
    <x v="0"/>
    <n v="1425"/>
    <n v="4"/>
    <x v="1"/>
  </r>
  <r>
    <n v="217"/>
    <d v="2014-02-10T00:00:00"/>
    <s v="febbraio"/>
    <x v="1"/>
    <s v="Perugia"/>
    <x v="15"/>
    <x v="1"/>
    <x v="1"/>
    <n v="833"/>
    <n v="2"/>
    <x v="2"/>
  </r>
  <r>
    <n v="218"/>
    <d v="2014-01-10T00:00:00"/>
    <s v="gennaio"/>
    <x v="4"/>
    <s v="Salerno"/>
    <x v="13"/>
    <x v="3"/>
    <x v="0"/>
    <n v="1656"/>
    <n v="5"/>
    <x v="4"/>
  </r>
  <r>
    <n v="219"/>
    <d v="2014-05-26T00:00:00"/>
    <s v="maggio"/>
    <x v="2"/>
    <s v="Terni"/>
    <x v="15"/>
    <x v="1"/>
    <x v="4"/>
    <n v="1792"/>
    <n v="4"/>
    <x v="4"/>
  </r>
  <r>
    <n v="220"/>
    <d v="2014-05-18T00:00:00"/>
    <s v="maggio"/>
    <x v="3"/>
    <s v="Reggio di Calabria"/>
    <x v="14"/>
    <x v="3"/>
    <x v="4"/>
    <n v="454"/>
    <n v="1"/>
    <x v="3"/>
  </r>
  <r>
    <n v="221"/>
    <d v="2014-02-28T00:00:00"/>
    <s v="febbraio"/>
    <x v="2"/>
    <s v="Savona"/>
    <x v="8"/>
    <x v="0"/>
    <x v="1"/>
    <n v="1337"/>
    <n v="2"/>
    <x v="1"/>
  </r>
  <r>
    <n v="222"/>
    <d v="2014-02-22T00:00:00"/>
    <s v="febbraio"/>
    <x v="3"/>
    <s v="Perugia"/>
    <x v="15"/>
    <x v="1"/>
    <x v="2"/>
    <n v="986"/>
    <n v="4"/>
    <x v="2"/>
  </r>
  <r>
    <n v="223"/>
    <d v="2014-05-17T00:00:00"/>
    <s v="maggio"/>
    <x v="1"/>
    <s v="Varese"/>
    <x v="7"/>
    <x v="0"/>
    <x v="0"/>
    <n v="348"/>
    <n v="2"/>
    <x v="0"/>
  </r>
  <r>
    <n v="224"/>
    <d v="2014-02-09T00:00:00"/>
    <s v="febbraio"/>
    <x v="4"/>
    <s v="Trento"/>
    <x v="11"/>
    <x v="0"/>
    <x v="3"/>
    <n v="582"/>
    <n v="3"/>
    <x v="3"/>
  </r>
  <r>
    <n v="225"/>
    <d v="2014-01-20T00:00:00"/>
    <s v="gennaio"/>
    <x v="3"/>
    <s v="Potenza"/>
    <x v="5"/>
    <x v="3"/>
    <x v="2"/>
    <n v="634"/>
    <n v="2"/>
    <x v="3"/>
  </r>
  <r>
    <n v="226"/>
    <d v="2014-04-20T00:00:00"/>
    <s v="aprile"/>
    <x v="2"/>
    <s v="Sassari"/>
    <x v="3"/>
    <x v="2"/>
    <x v="3"/>
    <n v="282"/>
    <n v="3"/>
    <x v="0"/>
  </r>
  <r>
    <n v="227"/>
    <d v="2014-04-26T00:00:00"/>
    <s v="aprile"/>
    <x v="1"/>
    <s v="Pisa"/>
    <x v="1"/>
    <x v="1"/>
    <x v="2"/>
    <n v="481"/>
    <n v="4"/>
    <x v="3"/>
  </r>
  <r>
    <n v="228"/>
    <d v="2014-03-27T00:00:00"/>
    <s v="marzo"/>
    <x v="2"/>
    <s v="Rovigo"/>
    <x v="6"/>
    <x v="0"/>
    <x v="4"/>
    <n v="1441"/>
    <n v="5"/>
    <x v="1"/>
  </r>
  <r>
    <n v="229"/>
    <d v="2014-06-15T00:00:00"/>
    <s v="giugno"/>
    <x v="1"/>
    <s v="Savona"/>
    <x v="8"/>
    <x v="0"/>
    <x v="4"/>
    <n v="808"/>
    <n v="4"/>
    <x v="2"/>
  </r>
  <r>
    <n v="230"/>
    <d v="2014-01-17T00:00:00"/>
    <s v="gennaio"/>
    <x v="1"/>
    <s v="Venezia"/>
    <x v="6"/>
    <x v="0"/>
    <x v="1"/>
    <n v="1874"/>
    <n v="5"/>
    <x v="4"/>
  </r>
  <r>
    <n v="231"/>
    <d v="2014-01-21T00:00:00"/>
    <s v="gennaio"/>
    <x v="4"/>
    <s v="Potenza"/>
    <x v="5"/>
    <x v="3"/>
    <x v="0"/>
    <n v="965"/>
    <n v="1"/>
    <x v="2"/>
  </r>
  <r>
    <n v="232"/>
    <d v="2014-01-18T00:00:00"/>
    <s v="gennaio"/>
    <x v="4"/>
    <s v="Ravenna"/>
    <x v="0"/>
    <x v="0"/>
    <x v="3"/>
    <n v="93"/>
    <n v="1"/>
    <x v="0"/>
  </r>
  <r>
    <n v="233"/>
    <d v="2014-01-22T00:00:00"/>
    <s v="gennaio"/>
    <x v="2"/>
    <s v="Trento"/>
    <x v="11"/>
    <x v="0"/>
    <x v="4"/>
    <n v="1774"/>
    <n v="3"/>
    <x v="4"/>
  </r>
  <r>
    <n v="234"/>
    <d v="2014-06-10T00:00:00"/>
    <s v="giugno"/>
    <x v="4"/>
    <s v="Torino"/>
    <x v="2"/>
    <x v="0"/>
    <x v="2"/>
    <n v="217"/>
    <n v="5"/>
    <x v="0"/>
  </r>
  <r>
    <n v="235"/>
    <d v="2014-05-07T00:00:00"/>
    <s v="maggio"/>
    <x v="3"/>
    <s v="Vercelli"/>
    <x v="2"/>
    <x v="0"/>
    <x v="3"/>
    <n v="737"/>
    <n v="3"/>
    <x v="3"/>
  </r>
  <r>
    <n v="236"/>
    <d v="2014-04-07T00:00:00"/>
    <s v="aprile"/>
    <x v="4"/>
    <s v="Verona"/>
    <x v="6"/>
    <x v="0"/>
    <x v="2"/>
    <n v="1154"/>
    <n v="1"/>
    <x v="2"/>
  </r>
  <r>
    <n v="237"/>
    <d v="2014-02-17T00:00:00"/>
    <s v="febbraio"/>
    <x v="3"/>
    <s v="Taranto"/>
    <x v="17"/>
    <x v="3"/>
    <x v="1"/>
    <n v="891"/>
    <n v="3"/>
    <x v="2"/>
  </r>
  <r>
    <n v="238"/>
    <d v="2014-04-25T00:00:00"/>
    <s v="aprile"/>
    <x v="0"/>
    <s v="Piacenza"/>
    <x v="0"/>
    <x v="0"/>
    <x v="0"/>
    <n v="1130"/>
    <n v="2"/>
    <x v="2"/>
  </r>
  <r>
    <n v="239"/>
    <d v="2014-06-29T00:00:00"/>
    <s v="giugno"/>
    <x v="2"/>
    <s v="Trento"/>
    <x v="11"/>
    <x v="0"/>
    <x v="1"/>
    <n v="317"/>
    <n v="4"/>
    <x v="0"/>
  </r>
  <r>
    <n v="240"/>
    <d v="2014-02-25T00:00:00"/>
    <s v="febbraio"/>
    <x v="2"/>
    <s v="Piacenza"/>
    <x v="0"/>
    <x v="0"/>
    <x v="2"/>
    <n v="1663"/>
    <n v="5"/>
    <x v="4"/>
  </r>
  <r>
    <n v="241"/>
    <d v="2014-01-30T00:00:00"/>
    <s v="gennaio"/>
    <x v="5"/>
    <s v="Vercelli"/>
    <x v="2"/>
    <x v="0"/>
    <x v="4"/>
    <n v="107"/>
    <n v="1"/>
    <x v="0"/>
  </r>
  <r>
    <n v="242"/>
    <d v="2014-06-10T00:00:00"/>
    <s v="giugno"/>
    <x v="5"/>
    <s v="Udine"/>
    <x v="4"/>
    <x v="0"/>
    <x v="4"/>
    <n v="1430"/>
    <n v="2"/>
    <x v="1"/>
  </r>
  <r>
    <n v="243"/>
    <d v="2014-04-18T00:00:00"/>
    <s v="aprile"/>
    <x v="3"/>
    <s v="Pordenone"/>
    <x v="4"/>
    <x v="0"/>
    <x v="0"/>
    <n v="298"/>
    <n v="1"/>
    <x v="0"/>
  </r>
  <r>
    <n v="244"/>
    <d v="2014-04-29T00:00:00"/>
    <s v="aprile"/>
    <x v="2"/>
    <s v="Reggio di Calabria"/>
    <x v="14"/>
    <x v="3"/>
    <x v="4"/>
    <n v="1557"/>
    <n v="3"/>
    <x v="4"/>
  </r>
  <r>
    <n v="245"/>
    <d v="2014-04-07T00:00:00"/>
    <s v="aprile"/>
    <x v="0"/>
    <s v="Pavia"/>
    <x v="7"/>
    <x v="0"/>
    <x v="4"/>
    <n v="477"/>
    <n v="3"/>
    <x v="3"/>
  </r>
  <r>
    <n v="246"/>
    <d v="2014-02-26T00:00:00"/>
    <s v="febbraio"/>
    <x v="3"/>
    <s v="Piacenza"/>
    <x v="0"/>
    <x v="0"/>
    <x v="3"/>
    <n v="1593"/>
    <n v="3"/>
    <x v="4"/>
  </r>
  <r>
    <n v="247"/>
    <d v="2014-02-09T00:00:00"/>
    <s v="febbraio"/>
    <x v="4"/>
    <s v="Verbano-Cusio-Ossola"/>
    <x v="2"/>
    <x v="0"/>
    <x v="2"/>
    <n v="534"/>
    <n v="5"/>
    <x v="3"/>
  </r>
  <r>
    <n v="248"/>
    <d v="2014-06-26T00:00:00"/>
    <s v="giugno"/>
    <x v="0"/>
    <s v="Rovigo"/>
    <x v="6"/>
    <x v="0"/>
    <x v="2"/>
    <n v="1615"/>
    <n v="5"/>
    <x v="4"/>
  </r>
  <r>
    <n v="249"/>
    <d v="2014-01-26T00:00:00"/>
    <s v="gennaio"/>
    <x v="4"/>
    <s v="Pisa"/>
    <x v="1"/>
    <x v="1"/>
    <x v="2"/>
    <n v="416"/>
    <n v="3"/>
    <x v="3"/>
  </r>
  <r>
    <n v="250"/>
    <d v="2014-01-26T00:00:00"/>
    <s v="gennaio"/>
    <x v="3"/>
    <s v="Venezia"/>
    <x v="6"/>
    <x v="0"/>
    <x v="4"/>
    <n v="201"/>
    <n v="4"/>
    <x v="0"/>
  </r>
  <r>
    <n v="251"/>
    <d v="2014-06-14T00:00:00"/>
    <s v="giugno"/>
    <x v="5"/>
    <s v="Pordenone"/>
    <x v="4"/>
    <x v="0"/>
    <x v="4"/>
    <n v="95"/>
    <n v="3"/>
    <x v="0"/>
  </r>
  <r>
    <n v="252"/>
    <d v="2014-01-31T00:00:00"/>
    <s v="gennaio"/>
    <x v="4"/>
    <s v="Vicenza"/>
    <x v="6"/>
    <x v="0"/>
    <x v="1"/>
    <n v="1762"/>
    <n v="3"/>
    <x v="4"/>
  </r>
  <r>
    <n v="253"/>
    <d v="2014-02-18T00:00:00"/>
    <s v="febbraio"/>
    <x v="5"/>
    <s v="Siracusa"/>
    <x v="9"/>
    <x v="2"/>
    <x v="1"/>
    <n v="222"/>
    <n v="4"/>
    <x v="0"/>
  </r>
  <r>
    <n v="254"/>
    <d v="2014-04-30T00:00:00"/>
    <s v="aprile"/>
    <x v="3"/>
    <s v="Siracusa"/>
    <x v="9"/>
    <x v="2"/>
    <x v="2"/>
    <n v="1701"/>
    <n v="3"/>
    <x v="4"/>
  </r>
  <r>
    <n v="255"/>
    <d v="2014-01-06T00:00:00"/>
    <s v="gennaio"/>
    <x v="3"/>
    <s v="Reggio nell'Emilia"/>
    <x v="0"/>
    <x v="0"/>
    <x v="3"/>
    <n v="1517"/>
    <n v="1"/>
    <x v="4"/>
  </r>
  <r>
    <n v="256"/>
    <d v="2014-05-29T00:00:00"/>
    <s v="maggio"/>
    <x v="4"/>
    <s v="Pesaro e Urbino"/>
    <x v="10"/>
    <x v="1"/>
    <x v="0"/>
    <n v="1596"/>
    <n v="1"/>
    <x v="4"/>
  </r>
  <r>
    <n v="257"/>
    <d v="2014-04-28T00:00:00"/>
    <s v="aprile"/>
    <x v="5"/>
    <s v="Rieti"/>
    <x v="12"/>
    <x v="1"/>
    <x v="4"/>
    <n v="1048"/>
    <n v="5"/>
    <x v="2"/>
  </r>
  <r>
    <n v="258"/>
    <d v="2014-03-16T00:00:00"/>
    <s v="marzo"/>
    <x v="2"/>
    <s v="Vibo Valentia"/>
    <x v="14"/>
    <x v="3"/>
    <x v="1"/>
    <n v="173"/>
    <n v="5"/>
    <x v="0"/>
  </r>
  <r>
    <n v="259"/>
    <d v="2014-06-17T00:00:00"/>
    <s v="giugno"/>
    <x v="1"/>
    <s v="Perugia"/>
    <x v="15"/>
    <x v="1"/>
    <x v="1"/>
    <n v="1960"/>
    <n v="4"/>
    <x v="4"/>
  </r>
  <r>
    <n v="260"/>
    <d v="2014-04-23T00:00:00"/>
    <s v="aprile"/>
    <x v="5"/>
    <s v="Vercelli"/>
    <x v="2"/>
    <x v="0"/>
    <x v="0"/>
    <n v="910"/>
    <n v="2"/>
    <x v="2"/>
  </r>
  <r>
    <n v="261"/>
    <d v="2014-05-07T00:00:00"/>
    <s v="maggio"/>
    <x v="4"/>
    <s v="Pavia"/>
    <x v="7"/>
    <x v="0"/>
    <x v="4"/>
    <n v="830"/>
    <n v="5"/>
    <x v="2"/>
  </r>
  <r>
    <n v="262"/>
    <d v="2014-05-21T00:00:00"/>
    <s v="maggio"/>
    <x v="5"/>
    <s v="Salerno"/>
    <x v="13"/>
    <x v="3"/>
    <x v="2"/>
    <n v="1006"/>
    <n v="2"/>
    <x v="2"/>
  </r>
  <r>
    <n v="263"/>
    <d v="2014-01-28T00:00:00"/>
    <s v="gennaio"/>
    <x v="5"/>
    <s v="Pordenone"/>
    <x v="4"/>
    <x v="0"/>
    <x v="3"/>
    <n v="268"/>
    <n v="4"/>
    <x v="0"/>
  </r>
  <r>
    <n v="264"/>
    <d v="2014-04-14T00:00:00"/>
    <s v="aprile"/>
    <x v="4"/>
    <s v="Perugia"/>
    <x v="15"/>
    <x v="1"/>
    <x v="3"/>
    <n v="1160"/>
    <n v="5"/>
    <x v="2"/>
  </r>
  <r>
    <n v="265"/>
    <d v="2014-03-22T00:00:00"/>
    <s v="marzo"/>
    <x v="3"/>
    <s v="Pavia"/>
    <x v="7"/>
    <x v="0"/>
    <x v="3"/>
    <n v="1000"/>
    <n v="1"/>
    <x v="2"/>
  </r>
  <r>
    <n v="266"/>
    <d v="2014-03-17T00:00:00"/>
    <s v="marzo"/>
    <x v="1"/>
    <s v="Pescara"/>
    <x v="16"/>
    <x v="1"/>
    <x v="0"/>
    <n v="1733"/>
    <n v="5"/>
    <x v="4"/>
  </r>
  <r>
    <n v="267"/>
    <d v="2014-06-09T00:00:00"/>
    <s v="giugno"/>
    <x v="5"/>
    <s v="Savona"/>
    <x v="8"/>
    <x v="0"/>
    <x v="0"/>
    <n v="892"/>
    <n v="4"/>
    <x v="2"/>
  </r>
  <r>
    <n v="268"/>
    <d v="2014-05-19T00:00:00"/>
    <s v="maggio"/>
    <x v="3"/>
    <s v="Ragusa"/>
    <x v="9"/>
    <x v="2"/>
    <x v="4"/>
    <n v="425"/>
    <n v="2"/>
    <x v="3"/>
  </r>
  <r>
    <n v="269"/>
    <d v="2014-06-27T00:00:00"/>
    <s v="giugno"/>
    <x v="3"/>
    <s v="Reggio nell'Emilia"/>
    <x v="0"/>
    <x v="0"/>
    <x v="4"/>
    <n v="262"/>
    <n v="3"/>
    <x v="0"/>
  </r>
  <r>
    <n v="270"/>
    <d v="2014-05-15T00:00:00"/>
    <s v="maggio"/>
    <x v="4"/>
    <s v="Ravenna"/>
    <x v="0"/>
    <x v="0"/>
    <x v="4"/>
    <n v="1475"/>
    <n v="3"/>
    <x v="1"/>
  </r>
  <r>
    <n v="271"/>
    <d v="2014-05-31T00:00:00"/>
    <s v="maggio"/>
    <x v="2"/>
    <s v="Vibo Valentia"/>
    <x v="14"/>
    <x v="3"/>
    <x v="4"/>
    <n v="1483"/>
    <n v="2"/>
    <x v="1"/>
  </r>
  <r>
    <n v="272"/>
    <d v="2014-05-09T00:00:00"/>
    <s v="maggio"/>
    <x v="1"/>
    <s v="Rimini"/>
    <x v="0"/>
    <x v="0"/>
    <x v="0"/>
    <n v="1255"/>
    <n v="5"/>
    <x v="1"/>
  </r>
  <r>
    <n v="273"/>
    <d v="2014-02-13T00:00:00"/>
    <s v="febbraio"/>
    <x v="1"/>
    <s v="Savona"/>
    <x v="8"/>
    <x v="0"/>
    <x v="4"/>
    <n v="1687"/>
    <n v="2"/>
    <x v="4"/>
  </r>
  <r>
    <n v="274"/>
    <d v="2014-02-13T00:00:00"/>
    <s v="febbraio"/>
    <x v="5"/>
    <s v="Vicenza"/>
    <x v="6"/>
    <x v="0"/>
    <x v="2"/>
    <n v="792"/>
    <n v="5"/>
    <x v="3"/>
  </r>
  <r>
    <n v="275"/>
    <d v="2014-06-09T00:00:00"/>
    <s v="giugno"/>
    <x v="5"/>
    <s v="Rieti"/>
    <x v="12"/>
    <x v="1"/>
    <x v="3"/>
    <n v="1284"/>
    <n v="2"/>
    <x v="1"/>
  </r>
  <r>
    <n v="276"/>
    <d v="2014-04-01T00:00:00"/>
    <s v="aprile"/>
    <x v="5"/>
    <s v="Prato"/>
    <x v="1"/>
    <x v="1"/>
    <x v="1"/>
    <n v="1007"/>
    <n v="3"/>
    <x v="2"/>
  </r>
  <r>
    <n v="277"/>
    <d v="2014-05-19T00:00:00"/>
    <s v="maggio"/>
    <x v="4"/>
    <s v="Pescara"/>
    <x v="16"/>
    <x v="1"/>
    <x v="4"/>
    <n v="1313"/>
    <n v="3"/>
    <x v="1"/>
  </r>
  <r>
    <n v="278"/>
    <d v="2014-04-29T00:00:00"/>
    <s v="aprile"/>
    <x v="4"/>
    <s v="Reggio di Calabria"/>
    <x v="14"/>
    <x v="3"/>
    <x v="2"/>
    <n v="535"/>
    <n v="4"/>
    <x v="3"/>
  </r>
  <r>
    <n v="279"/>
    <d v="2014-04-14T00:00:00"/>
    <s v="aprile"/>
    <x v="4"/>
    <s v="Prato"/>
    <x v="1"/>
    <x v="1"/>
    <x v="4"/>
    <n v="930"/>
    <n v="5"/>
    <x v="2"/>
  </r>
  <r>
    <n v="280"/>
    <d v="2014-02-08T00:00:00"/>
    <s v="febbraio"/>
    <x v="0"/>
    <s v="Varese"/>
    <x v="7"/>
    <x v="0"/>
    <x v="1"/>
    <n v="1008"/>
    <n v="3"/>
    <x v="2"/>
  </r>
  <r>
    <n v="281"/>
    <d v="2014-01-17T00:00:00"/>
    <s v="gennaio"/>
    <x v="2"/>
    <s v="Taranto"/>
    <x v="17"/>
    <x v="3"/>
    <x v="4"/>
    <n v="840"/>
    <n v="1"/>
    <x v="2"/>
  </r>
  <r>
    <n v="282"/>
    <d v="2014-06-11T00:00:00"/>
    <s v="giugno"/>
    <x v="3"/>
    <s v="Siena"/>
    <x v="1"/>
    <x v="1"/>
    <x v="4"/>
    <n v="58"/>
    <n v="5"/>
    <x v="0"/>
  </r>
  <r>
    <n v="283"/>
    <d v="2014-04-14T00:00:00"/>
    <s v="aprile"/>
    <x v="0"/>
    <s v="Trapani"/>
    <x v="9"/>
    <x v="2"/>
    <x v="0"/>
    <n v="652"/>
    <n v="5"/>
    <x v="3"/>
  </r>
  <r>
    <n v="284"/>
    <d v="2014-05-29T00:00:00"/>
    <s v="maggio"/>
    <x v="1"/>
    <s v="Torino"/>
    <x v="2"/>
    <x v="0"/>
    <x v="4"/>
    <n v="834"/>
    <n v="2"/>
    <x v="2"/>
  </r>
  <r>
    <n v="285"/>
    <d v="2014-04-17T00:00:00"/>
    <s v="aprile"/>
    <x v="3"/>
    <s v="Teramo"/>
    <x v="16"/>
    <x v="1"/>
    <x v="0"/>
    <n v="1394"/>
    <n v="5"/>
    <x v="1"/>
  </r>
  <r>
    <n v="286"/>
    <d v="2014-04-11T00:00:00"/>
    <s v="aprile"/>
    <x v="3"/>
    <s v="Perugia"/>
    <x v="15"/>
    <x v="1"/>
    <x v="1"/>
    <n v="1809"/>
    <n v="2"/>
    <x v="4"/>
  </r>
  <r>
    <n v="287"/>
    <d v="2014-04-28T00:00:00"/>
    <s v="aprile"/>
    <x v="2"/>
    <s v="Rieti"/>
    <x v="12"/>
    <x v="1"/>
    <x v="1"/>
    <n v="1381"/>
    <n v="3"/>
    <x v="1"/>
  </r>
  <r>
    <n v="288"/>
    <d v="2014-02-27T00:00:00"/>
    <s v="febbraio"/>
    <x v="5"/>
    <s v="Pisa"/>
    <x v="1"/>
    <x v="1"/>
    <x v="4"/>
    <n v="742"/>
    <n v="1"/>
    <x v="3"/>
  </r>
  <r>
    <n v="289"/>
    <d v="2014-05-11T00:00:00"/>
    <s v="maggio"/>
    <x v="4"/>
    <s v="Pordenone"/>
    <x v="4"/>
    <x v="0"/>
    <x v="2"/>
    <n v="12"/>
    <n v="4"/>
    <x v="0"/>
  </r>
  <r>
    <n v="290"/>
    <d v="2014-04-29T00:00:00"/>
    <s v="aprile"/>
    <x v="0"/>
    <s v="Verbano-Cusio-Ossola"/>
    <x v="2"/>
    <x v="0"/>
    <x v="0"/>
    <n v="118"/>
    <n v="5"/>
    <x v="0"/>
  </r>
  <r>
    <n v="291"/>
    <d v="2014-03-03T00:00:00"/>
    <s v="marzo"/>
    <x v="3"/>
    <s v="Pesaro e Urbino"/>
    <x v="10"/>
    <x v="1"/>
    <x v="1"/>
    <n v="2000"/>
    <n v="4"/>
    <x v="4"/>
  </r>
  <r>
    <n v="292"/>
    <d v="2014-02-04T00:00:00"/>
    <s v="febbraio"/>
    <x v="2"/>
    <s v="Teramo"/>
    <x v="16"/>
    <x v="1"/>
    <x v="4"/>
    <n v="1963"/>
    <n v="4"/>
    <x v="4"/>
  </r>
  <r>
    <n v="293"/>
    <d v="2014-02-24T00:00:00"/>
    <s v="febbraio"/>
    <x v="1"/>
    <s v="Savona"/>
    <x v="8"/>
    <x v="0"/>
    <x v="1"/>
    <n v="1583"/>
    <n v="4"/>
    <x v="4"/>
  </r>
  <r>
    <n v="294"/>
    <d v="2014-03-07T00:00:00"/>
    <s v="marzo"/>
    <x v="0"/>
    <s v="Verbano-Cusio-Ossola"/>
    <x v="2"/>
    <x v="0"/>
    <x v="2"/>
    <n v="1103"/>
    <n v="1"/>
    <x v="2"/>
  </r>
  <r>
    <n v="295"/>
    <d v="2014-06-24T00:00:00"/>
    <s v="giugno"/>
    <x v="2"/>
    <s v="Sondrio"/>
    <x v="7"/>
    <x v="0"/>
    <x v="0"/>
    <n v="837"/>
    <n v="3"/>
    <x v="2"/>
  </r>
  <r>
    <n v="296"/>
    <d v="2014-05-13T00:00:00"/>
    <s v="maggio"/>
    <x v="0"/>
    <s v="Reggio di Calabria"/>
    <x v="14"/>
    <x v="3"/>
    <x v="0"/>
    <n v="6"/>
    <n v="2"/>
    <x v="0"/>
  </r>
  <r>
    <n v="297"/>
    <d v="2014-03-05T00:00:00"/>
    <s v="marzo"/>
    <x v="5"/>
    <s v="Potenza"/>
    <x v="5"/>
    <x v="3"/>
    <x v="4"/>
    <n v="94"/>
    <n v="5"/>
    <x v="0"/>
  </r>
  <r>
    <n v="298"/>
    <d v="2014-01-15T00:00:00"/>
    <s v="gennaio"/>
    <x v="4"/>
    <s v="Siracusa"/>
    <x v="9"/>
    <x v="2"/>
    <x v="3"/>
    <n v="1206"/>
    <n v="1"/>
    <x v="1"/>
  </r>
  <r>
    <n v="299"/>
    <d v="2014-02-07T00:00:00"/>
    <s v="febbraio"/>
    <x v="5"/>
    <s v="Reggio di Calabria"/>
    <x v="14"/>
    <x v="3"/>
    <x v="4"/>
    <n v="1266"/>
    <n v="4"/>
    <x v="1"/>
  </r>
  <r>
    <n v="300"/>
    <d v="2014-03-10T00:00:00"/>
    <s v="marzo"/>
    <x v="1"/>
    <s v="Treviso"/>
    <x v="6"/>
    <x v="0"/>
    <x v="2"/>
    <n v="707"/>
    <n v="5"/>
    <x v="3"/>
  </r>
  <r>
    <n v="301"/>
    <d v="2014-06-25T00:00:00"/>
    <s v="giugno"/>
    <x v="0"/>
    <s v="Sondrio"/>
    <x v="7"/>
    <x v="0"/>
    <x v="0"/>
    <n v="42"/>
    <n v="2"/>
    <x v="0"/>
  </r>
  <r>
    <n v="302"/>
    <d v="2014-02-05T00:00:00"/>
    <s v="febbraio"/>
    <x v="1"/>
    <s v="Verbano-Cusio-Ossola"/>
    <x v="2"/>
    <x v="0"/>
    <x v="0"/>
    <n v="1560"/>
    <n v="5"/>
    <x v="4"/>
  </r>
  <r>
    <n v="303"/>
    <d v="2014-05-05T00:00:00"/>
    <s v="maggio"/>
    <x v="4"/>
    <s v="Roma"/>
    <x v="12"/>
    <x v="1"/>
    <x v="2"/>
    <n v="1996"/>
    <n v="2"/>
    <x v="4"/>
  </r>
  <r>
    <n v="304"/>
    <d v="2014-02-20T00:00:00"/>
    <s v="febbraio"/>
    <x v="3"/>
    <s v="Pisa"/>
    <x v="1"/>
    <x v="1"/>
    <x v="1"/>
    <n v="884"/>
    <n v="4"/>
    <x v="2"/>
  </r>
  <r>
    <n v="305"/>
    <d v="2014-05-25T00:00:00"/>
    <s v="maggio"/>
    <x v="3"/>
    <s v="Sassari"/>
    <x v="3"/>
    <x v="2"/>
    <x v="0"/>
    <n v="534"/>
    <n v="4"/>
    <x v="3"/>
  </r>
  <r>
    <n v="306"/>
    <d v="2014-04-11T00:00:00"/>
    <s v="aprile"/>
    <x v="1"/>
    <s v="Ragusa"/>
    <x v="9"/>
    <x v="2"/>
    <x v="4"/>
    <n v="1370"/>
    <n v="2"/>
    <x v="1"/>
  </r>
  <r>
    <n v="307"/>
    <d v="2014-02-01T00:00:00"/>
    <s v="febbraio"/>
    <x v="1"/>
    <s v="Rimini"/>
    <x v="0"/>
    <x v="0"/>
    <x v="0"/>
    <n v="331"/>
    <n v="4"/>
    <x v="0"/>
  </r>
  <r>
    <n v="308"/>
    <d v="2014-03-24T00:00:00"/>
    <s v="marzo"/>
    <x v="1"/>
    <s v="Verbano-Cusio-Ossola"/>
    <x v="2"/>
    <x v="0"/>
    <x v="2"/>
    <n v="878"/>
    <n v="1"/>
    <x v="2"/>
  </r>
  <r>
    <n v="309"/>
    <d v="2014-01-27T00:00:00"/>
    <s v="gennaio"/>
    <x v="3"/>
    <s v="Verbano-Cusio-Ossola"/>
    <x v="2"/>
    <x v="0"/>
    <x v="0"/>
    <n v="1320"/>
    <n v="2"/>
    <x v="1"/>
  </r>
  <r>
    <n v="310"/>
    <d v="2014-05-28T00:00:00"/>
    <s v="maggio"/>
    <x v="2"/>
    <s v="Reggio di Calabria"/>
    <x v="14"/>
    <x v="3"/>
    <x v="3"/>
    <n v="1889"/>
    <n v="5"/>
    <x v="4"/>
  </r>
  <r>
    <n v="311"/>
    <d v="2014-02-27T00:00:00"/>
    <s v="febbraio"/>
    <x v="4"/>
    <s v="Rovigo"/>
    <x v="6"/>
    <x v="0"/>
    <x v="4"/>
    <n v="1330"/>
    <n v="5"/>
    <x v="1"/>
  </r>
  <r>
    <n v="312"/>
    <d v="2014-02-08T00:00:00"/>
    <s v="febbraio"/>
    <x v="4"/>
    <s v="Reggio di Calabria"/>
    <x v="14"/>
    <x v="3"/>
    <x v="1"/>
    <n v="1515"/>
    <n v="3"/>
    <x v="4"/>
  </r>
  <r>
    <n v="313"/>
    <d v="2014-05-06T00:00:00"/>
    <s v="maggio"/>
    <x v="3"/>
    <s v="Terni"/>
    <x v="15"/>
    <x v="1"/>
    <x v="2"/>
    <n v="363"/>
    <n v="4"/>
    <x v="0"/>
  </r>
  <r>
    <n v="314"/>
    <d v="2014-05-23T00:00:00"/>
    <s v="maggio"/>
    <x v="2"/>
    <s v="Trieste"/>
    <x v="4"/>
    <x v="0"/>
    <x v="2"/>
    <n v="1616"/>
    <n v="2"/>
    <x v="4"/>
  </r>
  <r>
    <n v="315"/>
    <d v="2014-03-07T00:00:00"/>
    <s v="marzo"/>
    <x v="5"/>
    <s v="Pisa"/>
    <x v="1"/>
    <x v="1"/>
    <x v="2"/>
    <n v="66"/>
    <n v="3"/>
    <x v="0"/>
  </r>
  <r>
    <n v="316"/>
    <d v="2014-01-20T00:00:00"/>
    <s v="gennaio"/>
    <x v="3"/>
    <s v="Potenza"/>
    <x v="5"/>
    <x v="3"/>
    <x v="0"/>
    <n v="1451"/>
    <n v="2"/>
    <x v="1"/>
  </r>
  <r>
    <n v="317"/>
    <d v="2014-06-14T00:00:00"/>
    <s v="giugno"/>
    <x v="1"/>
    <s v="Siracusa"/>
    <x v="9"/>
    <x v="2"/>
    <x v="1"/>
    <n v="922"/>
    <n v="1"/>
    <x v="2"/>
  </r>
  <r>
    <n v="318"/>
    <d v="2014-04-18T00:00:00"/>
    <s v="aprile"/>
    <x v="2"/>
    <s v="Perugia"/>
    <x v="15"/>
    <x v="1"/>
    <x v="2"/>
    <n v="777"/>
    <n v="4"/>
    <x v="3"/>
  </r>
  <r>
    <n v="319"/>
    <d v="2014-04-19T00:00:00"/>
    <s v="aprile"/>
    <x v="2"/>
    <s v="Vercelli"/>
    <x v="2"/>
    <x v="0"/>
    <x v="0"/>
    <n v="1553"/>
    <n v="3"/>
    <x v="4"/>
  </r>
  <r>
    <n v="320"/>
    <d v="2014-01-21T00:00:00"/>
    <s v="gennaio"/>
    <x v="2"/>
    <s v="Roma"/>
    <x v="12"/>
    <x v="1"/>
    <x v="3"/>
    <n v="1602"/>
    <n v="4"/>
    <x v="4"/>
  </r>
  <r>
    <n v="321"/>
    <d v="2014-04-16T00:00:00"/>
    <s v="aprile"/>
    <x v="0"/>
    <s v="Trieste"/>
    <x v="4"/>
    <x v="0"/>
    <x v="2"/>
    <n v="1223"/>
    <n v="4"/>
    <x v="1"/>
  </r>
  <r>
    <n v="322"/>
    <d v="2014-06-09T00:00:00"/>
    <s v="giugno"/>
    <x v="3"/>
    <s v="Savona"/>
    <x v="8"/>
    <x v="0"/>
    <x v="2"/>
    <n v="1410"/>
    <n v="1"/>
    <x v="1"/>
  </r>
  <r>
    <n v="323"/>
    <d v="2014-01-01T00:00:00"/>
    <s v="gennaio"/>
    <x v="3"/>
    <s v="Rovigo"/>
    <x v="6"/>
    <x v="0"/>
    <x v="1"/>
    <n v="452"/>
    <n v="4"/>
    <x v="3"/>
  </r>
  <r>
    <n v="324"/>
    <d v="2014-01-19T00:00:00"/>
    <s v="gennaio"/>
    <x v="4"/>
    <s v="Pescara"/>
    <x v="16"/>
    <x v="1"/>
    <x v="1"/>
    <n v="242"/>
    <n v="1"/>
    <x v="0"/>
  </r>
  <r>
    <n v="325"/>
    <d v="2014-04-15T00:00:00"/>
    <s v="aprile"/>
    <x v="0"/>
    <s v="Piacenza"/>
    <x v="0"/>
    <x v="0"/>
    <x v="3"/>
    <n v="1568"/>
    <n v="4"/>
    <x v="4"/>
  </r>
  <r>
    <n v="326"/>
    <d v="2014-03-08T00:00:00"/>
    <s v="marzo"/>
    <x v="4"/>
    <s v="Viterbo"/>
    <x v="12"/>
    <x v="1"/>
    <x v="2"/>
    <n v="207"/>
    <n v="4"/>
    <x v="0"/>
  </r>
  <r>
    <n v="327"/>
    <d v="2014-04-20T00:00:00"/>
    <s v="aprile"/>
    <x v="0"/>
    <s v="Rieti"/>
    <x v="12"/>
    <x v="1"/>
    <x v="4"/>
    <n v="1912"/>
    <n v="2"/>
    <x v="4"/>
  </r>
  <r>
    <n v="328"/>
    <d v="2014-01-16T00:00:00"/>
    <s v="gennaio"/>
    <x v="0"/>
    <s v="Reggio nell'Emilia"/>
    <x v="0"/>
    <x v="0"/>
    <x v="0"/>
    <n v="771"/>
    <n v="5"/>
    <x v="3"/>
  </r>
  <r>
    <n v="329"/>
    <d v="2014-02-23T00:00:00"/>
    <s v="febbraio"/>
    <x v="5"/>
    <s v="Savona"/>
    <x v="8"/>
    <x v="0"/>
    <x v="2"/>
    <n v="97"/>
    <n v="2"/>
    <x v="0"/>
  </r>
  <r>
    <n v="330"/>
    <d v="2014-03-18T00:00:00"/>
    <s v="marzo"/>
    <x v="3"/>
    <s v="Pescara"/>
    <x v="16"/>
    <x v="1"/>
    <x v="0"/>
    <n v="1361"/>
    <n v="5"/>
    <x v="1"/>
  </r>
  <r>
    <n v="331"/>
    <d v="2014-03-05T00:00:00"/>
    <s v="marzo"/>
    <x v="2"/>
    <s v="Vicenza"/>
    <x v="6"/>
    <x v="0"/>
    <x v="4"/>
    <n v="1986"/>
    <n v="4"/>
    <x v="4"/>
  </r>
  <r>
    <n v="332"/>
    <d v="2014-03-10T00:00:00"/>
    <s v="marzo"/>
    <x v="1"/>
    <s v="Venezia"/>
    <x v="6"/>
    <x v="0"/>
    <x v="0"/>
    <n v="1244"/>
    <n v="3"/>
    <x v="1"/>
  </r>
  <r>
    <n v="333"/>
    <d v="2014-06-01T00:00:00"/>
    <s v="giugno"/>
    <x v="4"/>
    <s v="Roma"/>
    <x v="12"/>
    <x v="1"/>
    <x v="3"/>
    <n v="1319"/>
    <n v="1"/>
    <x v="1"/>
  </r>
  <r>
    <n v="334"/>
    <d v="2014-02-14T00:00:00"/>
    <s v="febbraio"/>
    <x v="5"/>
    <s v="Siena"/>
    <x v="1"/>
    <x v="1"/>
    <x v="2"/>
    <n v="1554"/>
    <n v="4"/>
    <x v="4"/>
  </r>
  <r>
    <n v="335"/>
    <d v="2014-05-04T00:00:00"/>
    <s v="maggio"/>
    <x v="1"/>
    <s v="Pordenone"/>
    <x v="4"/>
    <x v="0"/>
    <x v="4"/>
    <n v="1472"/>
    <n v="4"/>
    <x v="1"/>
  </r>
  <r>
    <n v="336"/>
    <d v="2014-05-25T00:00:00"/>
    <s v="maggio"/>
    <x v="1"/>
    <s v="Vercelli"/>
    <x v="2"/>
    <x v="0"/>
    <x v="3"/>
    <n v="220"/>
    <n v="5"/>
    <x v="0"/>
  </r>
  <r>
    <n v="337"/>
    <d v="2014-06-19T00:00:00"/>
    <s v="giugno"/>
    <x v="4"/>
    <s v="Perugia"/>
    <x v="15"/>
    <x v="1"/>
    <x v="4"/>
    <n v="397"/>
    <n v="2"/>
    <x v="0"/>
  </r>
  <r>
    <n v="338"/>
    <d v="2014-05-10T00:00:00"/>
    <s v="maggio"/>
    <x v="5"/>
    <s v="Viterbo"/>
    <x v="12"/>
    <x v="1"/>
    <x v="4"/>
    <n v="844"/>
    <n v="5"/>
    <x v="2"/>
  </r>
  <r>
    <n v="339"/>
    <d v="2014-01-16T00:00:00"/>
    <s v="gennaio"/>
    <x v="4"/>
    <s v="Salerno"/>
    <x v="13"/>
    <x v="3"/>
    <x v="4"/>
    <n v="1733"/>
    <n v="3"/>
    <x v="4"/>
  </r>
  <r>
    <n v="340"/>
    <d v="2014-04-04T00:00:00"/>
    <s v="aprile"/>
    <x v="5"/>
    <s v="Teramo"/>
    <x v="16"/>
    <x v="1"/>
    <x v="1"/>
    <n v="1937"/>
    <n v="1"/>
    <x v="4"/>
  </r>
  <r>
    <n v="341"/>
    <d v="2014-04-10T00:00:00"/>
    <s v="aprile"/>
    <x v="3"/>
    <s v="Potenza"/>
    <x v="5"/>
    <x v="3"/>
    <x v="4"/>
    <n v="591"/>
    <n v="3"/>
    <x v="3"/>
  </r>
  <r>
    <n v="342"/>
    <d v="2014-04-02T00:00:00"/>
    <s v="aprile"/>
    <x v="2"/>
    <s v="Pistoia"/>
    <x v="1"/>
    <x v="1"/>
    <x v="0"/>
    <n v="1022"/>
    <n v="3"/>
    <x v="2"/>
  </r>
  <r>
    <n v="343"/>
    <d v="2014-04-27T00:00:00"/>
    <s v="aprile"/>
    <x v="5"/>
    <s v="Varese"/>
    <x v="7"/>
    <x v="0"/>
    <x v="3"/>
    <n v="990"/>
    <n v="5"/>
    <x v="2"/>
  </r>
  <r>
    <n v="344"/>
    <d v="2014-06-01T00:00:00"/>
    <s v="giugno"/>
    <x v="1"/>
    <s v="Perugia"/>
    <x v="15"/>
    <x v="1"/>
    <x v="2"/>
    <n v="842"/>
    <n v="2"/>
    <x v="2"/>
  </r>
  <r>
    <n v="345"/>
    <d v="2014-05-04T00:00:00"/>
    <s v="maggio"/>
    <x v="4"/>
    <s v="Verbano-Cusio-Ossola"/>
    <x v="2"/>
    <x v="0"/>
    <x v="4"/>
    <n v="506"/>
    <n v="5"/>
    <x v="3"/>
  </r>
  <r>
    <n v="346"/>
    <d v="2014-04-18T00:00:00"/>
    <s v="aprile"/>
    <x v="4"/>
    <s v="Perugia"/>
    <x v="15"/>
    <x v="1"/>
    <x v="0"/>
    <n v="1170"/>
    <n v="3"/>
    <x v="2"/>
  </r>
  <r>
    <n v="347"/>
    <d v="2014-05-18T00:00:00"/>
    <s v="maggio"/>
    <x v="3"/>
    <s v="Terni"/>
    <x v="15"/>
    <x v="1"/>
    <x v="2"/>
    <n v="460"/>
    <n v="4"/>
    <x v="3"/>
  </r>
  <r>
    <n v="348"/>
    <d v="2014-06-13T00:00:00"/>
    <s v="giugno"/>
    <x v="2"/>
    <s v="Sassari"/>
    <x v="3"/>
    <x v="2"/>
    <x v="2"/>
    <n v="1321"/>
    <n v="1"/>
    <x v="1"/>
  </r>
  <r>
    <n v="349"/>
    <d v="2014-04-27T00:00:00"/>
    <s v="aprile"/>
    <x v="4"/>
    <s v="Ragusa"/>
    <x v="9"/>
    <x v="2"/>
    <x v="0"/>
    <n v="166"/>
    <n v="5"/>
    <x v="0"/>
  </r>
  <r>
    <n v="350"/>
    <d v="2014-05-12T00:00:00"/>
    <s v="maggio"/>
    <x v="0"/>
    <s v="Viterbo"/>
    <x v="12"/>
    <x v="1"/>
    <x v="0"/>
    <n v="1115"/>
    <n v="1"/>
    <x v="2"/>
  </r>
  <r>
    <n v="351"/>
    <d v="2014-02-26T00:00:00"/>
    <s v="febbraio"/>
    <x v="1"/>
    <s v="Perugia"/>
    <x v="15"/>
    <x v="1"/>
    <x v="0"/>
    <n v="1919"/>
    <n v="2"/>
    <x v="4"/>
  </r>
  <r>
    <n v="352"/>
    <d v="2014-06-19T00:00:00"/>
    <s v="giugno"/>
    <x v="3"/>
    <s v="Rovigo"/>
    <x v="6"/>
    <x v="0"/>
    <x v="0"/>
    <n v="1514"/>
    <n v="3"/>
    <x v="4"/>
  </r>
  <r>
    <n v="353"/>
    <d v="2014-05-24T00:00:00"/>
    <s v="maggio"/>
    <x v="4"/>
    <s v="Rovigo"/>
    <x v="6"/>
    <x v="0"/>
    <x v="3"/>
    <n v="3"/>
    <n v="2"/>
    <x v="0"/>
  </r>
  <r>
    <n v="354"/>
    <d v="2014-05-01T00:00:00"/>
    <s v="maggio"/>
    <x v="1"/>
    <s v="Sondrio"/>
    <x v="7"/>
    <x v="0"/>
    <x v="4"/>
    <n v="445"/>
    <n v="2"/>
    <x v="3"/>
  </r>
  <r>
    <n v="355"/>
    <d v="2014-02-25T00:00:00"/>
    <s v="febbraio"/>
    <x v="3"/>
    <s v="Trapani"/>
    <x v="9"/>
    <x v="2"/>
    <x v="2"/>
    <n v="1028"/>
    <n v="4"/>
    <x v="2"/>
  </r>
  <r>
    <n v="356"/>
    <d v="2014-04-26T00:00:00"/>
    <s v="aprile"/>
    <x v="2"/>
    <s v="Pesaro e Urbino"/>
    <x v="10"/>
    <x v="1"/>
    <x v="3"/>
    <n v="893"/>
    <n v="4"/>
    <x v="2"/>
  </r>
  <r>
    <n v="357"/>
    <d v="2014-05-03T00:00:00"/>
    <s v="maggio"/>
    <x v="0"/>
    <s v="Rovigo"/>
    <x v="6"/>
    <x v="0"/>
    <x v="3"/>
    <n v="1421"/>
    <n v="1"/>
    <x v="1"/>
  </r>
  <r>
    <n v="358"/>
    <d v="2014-06-10T00:00:00"/>
    <s v="giugno"/>
    <x v="3"/>
    <s v="Sondrio"/>
    <x v="7"/>
    <x v="0"/>
    <x v="4"/>
    <n v="1941"/>
    <n v="2"/>
    <x v="4"/>
  </r>
  <r>
    <n v="359"/>
    <d v="2014-02-04T00:00:00"/>
    <s v="febbraio"/>
    <x v="2"/>
    <s v="Savona"/>
    <x v="8"/>
    <x v="0"/>
    <x v="3"/>
    <n v="1537"/>
    <n v="5"/>
    <x v="4"/>
  </r>
  <r>
    <n v="360"/>
    <d v="2014-01-30T00:00:00"/>
    <s v="gennaio"/>
    <x v="4"/>
    <s v="Pesaro e Urbino"/>
    <x v="10"/>
    <x v="1"/>
    <x v="1"/>
    <n v="1957"/>
    <n v="3"/>
    <x v="4"/>
  </r>
  <r>
    <n v="361"/>
    <d v="2014-05-29T00:00:00"/>
    <s v="maggio"/>
    <x v="0"/>
    <s v="Pesaro e Urbino"/>
    <x v="10"/>
    <x v="1"/>
    <x v="1"/>
    <n v="307"/>
    <n v="3"/>
    <x v="0"/>
  </r>
  <r>
    <n v="362"/>
    <d v="2014-04-17T00:00:00"/>
    <s v="aprile"/>
    <x v="5"/>
    <s v="Siracusa"/>
    <x v="9"/>
    <x v="2"/>
    <x v="3"/>
    <n v="1128"/>
    <n v="3"/>
    <x v="2"/>
  </r>
  <r>
    <n v="363"/>
    <d v="2014-04-30T00:00:00"/>
    <s v="aprile"/>
    <x v="5"/>
    <s v="Sassari"/>
    <x v="3"/>
    <x v="2"/>
    <x v="0"/>
    <n v="849"/>
    <n v="2"/>
    <x v="2"/>
  </r>
  <r>
    <n v="364"/>
    <d v="2014-06-29T00:00:00"/>
    <s v="giugno"/>
    <x v="5"/>
    <s v="Varese"/>
    <x v="7"/>
    <x v="0"/>
    <x v="3"/>
    <n v="1252"/>
    <n v="1"/>
    <x v="1"/>
  </r>
  <r>
    <n v="365"/>
    <d v="2014-05-06T00:00:00"/>
    <s v="maggio"/>
    <x v="0"/>
    <s v="Udine"/>
    <x v="4"/>
    <x v="0"/>
    <x v="4"/>
    <n v="1965"/>
    <n v="4"/>
    <x v="4"/>
  </r>
  <r>
    <n v="366"/>
    <d v="2014-04-03T00:00:00"/>
    <s v="aprile"/>
    <x v="3"/>
    <s v="Siena"/>
    <x v="1"/>
    <x v="1"/>
    <x v="3"/>
    <n v="667"/>
    <n v="5"/>
    <x v="3"/>
  </r>
  <r>
    <n v="367"/>
    <d v="2014-02-22T00:00:00"/>
    <s v="febbraio"/>
    <x v="5"/>
    <s v="Viterbo"/>
    <x v="12"/>
    <x v="1"/>
    <x v="1"/>
    <n v="653"/>
    <n v="3"/>
    <x v="3"/>
  </r>
  <r>
    <n v="368"/>
    <d v="2014-06-29T00:00:00"/>
    <s v="giugno"/>
    <x v="1"/>
    <s v="Roma"/>
    <x v="12"/>
    <x v="1"/>
    <x v="0"/>
    <n v="1602"/>
    <n v="4"/>
    <x v="4"/>
  </r>
  <r>
    <n v="369"/>
    <d v="2014-06-23T00:00:00"/>
    <s v="giugno"/>
    <x v="2"/>
    <s v="Savona"/>
    <x v="8"/>
    <x v="0"/>
    <x v="0"/>
    <n v="1609"/>
    <n v="2"/>
    <x v="4"/>
  </r>
  <r>
    <n v="370"/>
    <d v="2014-05-05T00:00:00"/>
    <s v="maggio"/>
    <x v="2"/>
    <s v="Pesaro e Urbino"/>
    <x v="10"/>
    <x v="1"/>
    <x v="4"/>
    <n v="1234"/>
    <n v="4"/>
    <x v="1"/>
  </r>
  <r>
    <n v="371"/>
    <d v="2014-03-29T00:00:00"/>
    <s v="marzo"/>
    <x v="1"/>
    <s v="Terni"/>
    <x v="15"/>
    <x v="1"/>
    <x v="3"/>
    <n v="186"/>
    <n v="3"/>
    <x v="0"/>
  </r>
  <r>
    <n v="372"/>
    <d v="2014-05-03T00:00:00"/>
    <s v="maggio"/>
    <x v="4"/>
    <s v="Pistoia"/>
    <x v="1"/>
    <x v="1"/>
    <x v="3"/>
    <n v="556"/>
    <n v="4"/>
    <x v="3"/>
  </r>
  <r>
    <n v="373"/>
    <d v="2014-06-14T00:00:00"/>
    <s v="giugno"/>
    <x v="3"/>
    <s v="Torino"/>
    <x v="2"/>
    <x v="0"/>
    <x v="2"/>
    <n v="408"/>
    <n v="5"/>
    <x v="3"/>
  </r>
  <r>
    <n v="374"/>
    <d v="2014-03-08T00:00:00"/>
    <s v="marzo"/>
    <x v="3"/>
    <s v="Vibo Valentia"/>
    <x v="14"/>
    <x v="3"/>
    <x v="0"/>
    <n v="754"/>
    <n v="3"/>
    <x v="3"/>
  </r>
  <r>
    <n v="375"/>
    <d v="2014-01-06T00:00:00"/>
    <s v="gennaio"/>
    <x v="1"/>
    <s v="Verbano-Cusio-Ossola"/>
    <x v="2"/>
    <x v="0"/>
    <x v="0"/>
    <n v="131"/>
    <n v="1"/>
    <x v="0"/>
  </r>
  <r>
    <n v="376"/>
    <d v="2014-02-22T00:00:00"/>
    <s v="febbraio"/>
    <x v="4"/>
    <s v="Sassari"/>
    <x v="3"/>
    <x v="2"/>
    <x v="4"/>
    <n v="1494"/>
    <n v="5"/>
    <x v="1"/>
  </r>
  <r>
    <n v="377"/>
    <d v="2014-04-24T00:00:00"/>
    <s v="aprile"/>
    <x v="3"/>
    <s v="Verbano-Cusio-Ossola"/>
    <x v="2"/>
    <x v="0"/>
    <x v="2"/>
    <n v="1960"/>
    <n v="5"/>
    <x v="4"/>
  </r>
  <r>
    <n v="378"/>
    <d v="2014-02-19T00:00:00"/>
    <s v="febbraio"/>
    <x v="1"/>
    <s v="Ragusa"/>
    <x v="9"/>
    <x v="2"/>
    <x v="2"/>
    <n v="1586"/>
    <n v="4"/>
    <x v="4"/>
  </r>
  <r>
    <n v="379"/>
    <d v="2014-02-12T00:00:00"/>
    <s v="febbraio"/>
    <x v="2"/>
    <s v="Pisa"/>
    <x v="1"/>
    <x v="1"/>
    <x v="3"/>
    <n v="255"/>
    <n v="1"/>
    <x v="0"/>
  </r>
  <r>
    <n v="380"/>
    <d v="2014-01-20T00:00:00"/>
    <s v="gennaio"/>
    <x v="5"/>
    <s v="Sondrio"/>
    <x v="7"/>
    <x v="0"/>
    <x v="4"/>
    <n v="1469"/>
    <n v="2"/>
    <x v="1"/>
  </r>
  <r>
    <n v="381"/>
    <d v="2014-03-31T00:00:00"/>
    <s v="marzo"/>
    <x v="2"/>
    <s v="Pesaro e Urbino"/>
    <x v="10"/>
    <x v="1"/>
    <x v="2"/>
    <n v="1321"/>
    <n v="4"/>
    <x v="1"/>
  </r>
  <r>
    <n v="382"/>
    <d v="2014-04-12T00:00:00"/>
    <s v="aprile"/>
    <x v="1"/>
    <s v="Treviso"/>
    <x v="6"/>
    <x v="0"/>
    <x v="4"/>
    <n v="735"/>
    <n v="2"/>
    <x v="3"/>
  </r>
  <r>
    <n v="383"/>
    <d v="2014-04-03T00:00:00"/>
    <s v="aprile"/>
    <x v="4"/>
    <s v="Siena"/>
    <x v="1"/>
    <x v="1"/>
    <x v="2"/>
    <n v="153"/>
    <n v="3"/>
    <x v="0"/>
  </r>
  <r>
    <n v="384"/>
    <d v="2014-03-29T00:00:00"/>
    <s v="marzo"/>
    <x v="0"/>
    <s v="Pistoia"/>
    <x v="1"/>
    <x v="1"/>
    <x v="4"/>
    <n v="1474"/>
    <n v="1"/>
    <x v="1"/>
  </r>
  <r>
    <n v="385"/>
    <d v="2014-05-17T00:00:00"/>
    <s v="maggio"/>
    <x v="1"/>
    <s v="Rovigo"/>
    <x v="6"/>
    <x v="0"/>
    <x v="2"/>
    <n v="1108"/>
    <n v="2"/>
    <x v="2"/>
  </r>
  <r>
    <n v="386"/>
    <d v="2014-05-07T00:00:00"/>
    <s v="maggio"/>
    <x v="4"/>
    <s v="Perugia"/>
    <x v="15"/>
    <x v="1"/>
    <x v="3"/>
    <n v="1430"/>
    <n v="4"/>
    <x v="1"/>
  </r>
  <r>
    <n v="387"/>
    <d v="2014-02-10T00:00:00"/>
    <s v="febbraio"/>
    <x v="4"/>
    <s v="Roma"/>
    <x v="12"/>
    <x v="1"/>
    <x v="2"/>
    <n v="788"/>
    <n v="5"/>
    <x v="3"/>
  </r>
  <r>
    <n v="388"/>
    <d v="2014-05-15T00:00:00"/>
    <s v="maggio"/>
    <x v="4"/>
    <s v="Viterbo"/>
    <x v="12"/>
    <x v="1"/>
    <x v="2"/>
    <n v="1362"/>
    <n v="3"/>
    <x v="1"/>
  </r>
  <r>
    <n v="389"/>
    <d v="2014-02-25T00:00:00"/>
    <s v="febbraio"/>
    <x v="0"/>
    <s v="Vibo Valentia"/>
    <x v="14"/>
    <x v="3"/>
    <x v="1"/>
    <n v="744"/>
    <n v="3"/>
    <x v="3"/>
  </r>
  <r>
    <n v="390"/>
    <d v="2014-05-16T00:00:00"/>
    <s v="maggio"/>
    <x v="4"/>
    <s v="Venezia"/>
    <x v="6"/>
    <x v="0"/>
    <x v="1"/>
    <n v="1252"/>
    <n v="2"/>
    <x v="1"/>
  </r>
  <r>
    <n v="391"/>
    <d v="2014-05-03T00:00:00"/>
    <s v="maggio"/>
    <x v="4"/>
    <s v="Savona"/>
    <x v="8"/>
    <x v="0"/>
    <x v="2"/>
    <n v="1378"/>
    <n v="3"/>
    <x v="1"/>
  </r>
  <r>
    <n v="392"/>
    <d v="2014-02-12T00:00:00"/>
    <s v="febbraio"/>
    <x v="3"/>
    <s v="Perugia"/>
    <x v="15"/>
    <x v="1"/>
    <x v="1"/>
    <n v="192"/>
    <n v="5"/>
    <x v="0"/>
  </r>
  <r>
    <n v="393"/>
    <d v="2014-06-24T00:00:00"/>
    <s v="giugno"/>
    <x v="5"/>
    <s v="Sondrio"/>
    <x v="7"/>
    <x v="0"/>
    <x v="2"/>
    <n v="1876"/>
    <n v="2"/>
    <x v="4"/>
  </r>
  <r>
    <n v="394"/>
    <d v="2014-04-22T00:00:00"/>
    <s v="aprile"/>
    <x v="4"/>
    <s v="Reggio di Calabria"/>
    <x v="14"/>
    <x v="3"/>
    <x v="1"/>
    <n v="1640"/>
    <n v="1"/>
    <x v="4"/>
  </r>
  <r>
    <n v="395"/>
    <d v="2014-02-16T00:00:00"/>
    <s v="febbraio"/>
    <x v="0"/>
    <s v="Verbano-Cusio-Ossola"/>
    <x v="2"/>
    <x v="0"/>
    <x v="0"/>
    <n v="848"/>
    <n v="4"/>
    <x v="2"/>
  </r>
  <r>
    <n v="396"/>
    <d v="2014-01-12T00:00:00"/>
    <s v="gennaio"/>
    <x v="3"/>
    <s v="Venezia"/>
    <x v="6"/>
    <x v="0"/>
    <x v="1"/>
    <n v="692"/>
    <n v="1"/>
    <x v="3"/>
  </r>
  <r>
    <n v="397"/>
    <d v="2014-01-07T00:00:00"/>
    <s v="gennaio"/>
    <x v="5"/>
    <s v="Prato"/>
    <x v="1"/>
    <x v="1"/>
    <x v="1"/>
    <n v="549"/>
    <n v="1"/>
    <x v="3"/>
  </r>
  <r>
    <n v="398"/>
    <d v="2014-02-24T00:00:00"/>
    <s v="febbraio"/>
    <x v="4"/>
    <s v="Ravenna"/>
    <x v="0"/>
    <x v="0"/>
    <x v="2"/>
    <n v="1482"/>
    <n v="2"/>
    <x v="1"/>
  </r>
  <r>
    <n v="399"/>
    <d v="2014-03-02T00:00:00"/>
    <s v="marzo"/>
    <x v="3"/>
    <s v="Pisa"/>
    <x v="1"/>
    <x v="1"/>
    <x v="4"/>
    <n v="3"/>
    <n v="5"/>
    <x v="0"/>
  </r>
  <r>
    <n v="400"/>
    <d v="2014-04-19T00:00:00"/>
    <s v="aprile"/>
    <x v="0"/>
    <s v="Treviso"/>
    <x v="6"/>
    <x v="0"/>
    <x v="2"/>
    <n v="467"/>
    <n v="3"/>
    <x v="3"/>
  </r>
  <r>
    <n v="401"/>
    <d v="2014-06-21T00:00:00"/>
    <s v="giugno"/>
    <x v="3"/>
    <s v="Rimini"/>
    <x v="0"/>
    <x v="0"/>
    <x v="3"/>
    <n v="1746"/>
    <n v="3"/>
    <x v="4"/>
  </r>
  <r>
    <n v="402"/>
    <d v="2014-01-10T00:00:00"/>
    <s v="gennaio"/>
    <x v="5"/>
    <s v="Rieti"/>
    <x v="12"/>
    <x v="1"/>
    <x v="3"/>
    <n v="681"/>
    <n v="4"/>
    <x v="3"/>
  </r>
  <r>
    <n v="403"/>
    <d v="2014-03-27T00:00:00"/>
    <s v="marzo"/>
    <x v="0"/>
    <s v="Ravenna"/>
    <x v="0"/>
    <x v="0"/>
    <x v="4"/>
    <n v="136"/>
    <n v="3"/>
    <x v="0"/>
  </r>
  <r>
    <n v="404"/>
    <d v="2014-06-02T00:00:00"/>
    <s v="giugno"/>
    <x v="4"/>
    <s v="Vibo Valentia"/>
    <x v="14"/>
    <x v="3"/>
    <x v="1"/>
    <n v="1600"/>
    <n v="3"/>
    <x v="4"/>
  </r>
  <r>
    <n v="405"/>
    <d v="2014-03-23T00:00:00"/>
    <s v="marzo"/>
    <x v="4"/>
    <s v="Viterbo"/>
    <x v="12"/>
    <x v="1"/>
    <x v="3"/>
    <n v="1825"/>
    <n v="5"/>
    <x v="4"/>
  </r>
  <r>
    <n v="406"/>
    <d v="2014-04-01T00:00:00"/>
    <s v="aprile"/>
    <x v="0"/>
    <s v="Treviso"/>
    <x v="6"/>
    <x v="0"/>
    <x v="3"/>
    <n v="957"/>
    <n v="1"/>
    <x v="2"/>
  </r>
  <r>
    <n v="407"/>
    <d v="2014-06-23T00:00:00"/>
    <s v="giugno"/>
    <x v="3"/>
    <s v="Savona"/>
    <x v="8"/>
    <x v="0"/>
    <x v="0"/>
    <n v="1941"/>
    <n v="5"/>
    <x v="4"/>
  </r>
  <r>
    <n v="408"/>
    <d v="2014-04-12T00:00:00"/>
    <s v="aprile"/>
    <x v="4"/>
    <s v="Teramo"/>
    <x v="16"/>
    <x v="1"/>
    <x v="2"/>
    <n v="417"/>
    <n v="1"/>
    <x v="3"/>
  </r>
  <r>
    <n v="409"/>
    <d v="2014-02-25T00:00:00"/>
    <s v="febbraio"/>
    <x v="5"/>
    <s v="Vibo Valentia"/>
    <x v="14"/>
    <x v="3"/>
    <x v="0"/>
    <n v="1839"/>
    <n v="4"/>
    <x v="4"/>
  </r>
  <r>
    <n v="410"/>
    <d v="2014-02-05T00:00:00"/>
    <s v="febbraio"/>
    <x v="1"/>
    <s v="Udine"/>
    <x v="4"/>
    <x v="0"/>
    <x v="4"/>
    <n v="1647"/>
    <n v="1"/>
    <x v="4"/>
  </r>
  <r>
    <n v="411"/>
    <d v="2014-03-13T00:00:00"/>
    <s v="marzo"/>
    <x v="4"/>
    <s v="Ravenna"/>
    <x v="0"/>
    <x v="0"/>
    <x v="0"/>
    <n v="87"/>
    <n v="5"/>
    <x v="0"/>
  </r>
  <r>
    <n v="412"/>
    <d v="2014-03-22T00:00:00"/>
    <s v="marzo"/>
    <x v="4"/>
    <s v="Pescara"/>
    <x v="16"/>
    <x v="1"/>
    <x v="1"/>
    <n v="1123"/>
    <n v="2"/>
    <x v="2"/>
  </r>
  <r>
    <n v="413"/>
    <d v="2014-01-15T00:00:00"/>
    <s v="gennaio"/>
    <x v="2"/>
    <s v="Salerno"/>
    <x v="13"/>
    <x v="3"/>
    <x v="0"/>
    <n v="1881"/>
    <n v="1"/>
    <x v="4"/>
  </r>
  <r>
    <n v="414"/>
    <d v="2014-03-09T00:00:00"/>
    <s v="marzo"/>
    <x v="3"/>
    <s v="Pistoia"/>
    <x v="1"/>
    <x v="1"/>
    <x v="0"/>
    <n v="517"/>
    <n v="1"/>
    <x v="3"/>
  </r>
  <r>
    <n v="415"/>
    <d v="2014-01-23T00:00:00"/>
    <s v="gennaio"/>
    <x v="0"/>
    <s v="Siena"/>
    <x v="1"/>
    <x v="1"/>
    <x v="3"/>
    <n v="1662"/>
    <n v="3"/>
    <x v="4"/>
  </r>
  <r>
    <n v="416"/>
    <d v="2014-03-26T00:00:00"/>
    <s v="marzo"/>
    <x v="0"/>
    <s v="Venezia"/>
    <x v="6"/>
    <x v="0"/>
    <x v="0"/>
    <n v="540"/>
    <n v="4"/>
    <x v="3"/>
  </r>
  <r>
    <n v="417"/>
    <d v="2014-04-23T00:00:00"/>
    <s v="aprile"/>
    <x v="1"/>
    <s v="Reggio di Calabria"/>
    <x v="14"/>
    <x v="3"/>
    <x v="1"/>
    <n v="207"/>
    <n v="1"/>
    <x v="0"/>
  </r>
  <r>
    <n v="418"/>
    <d v="2014-02-15T00:00:00"/>
    <s v="febbraio"/>
    <x v="0"/>
    <s v="Piacenza"/>
    <x v="0"/>
    <x v="0"/>
    <x v="3"/>
    <n v="879"/>
    <n v="2"/>
    <x v="2"/>
  </r>
  <r>
    <n v="419"/>
    <d v="2014-02-26T00:00:00"/>
    <s v="febbraio"/>
    <x v="4"/>
    <s v="Ragusa"/>
    <x v="9"/>
    <x v="2"/>
    <x v="0"/>
    <n v="1602"/>
    <n v="5"/>
    <x v="4"/>
  </r>
  <r>
    <n v="420"/>
    <d v="2014-02-20T00:00:00"/>
    <s v="febbraio"/>
    <x v="3"/>
    <s v="Potenza"/>
    <x v="5"/>
    <x v="3"/>
    <x v="3"/>
    <n v="1061"/>
    <n v="1"/>
    <x v="2"/>
  </r>
  <r>
    <n v="421"/>
    <d v="2014-03-16T00:00:00"/>
    <s v="marzo"/>
    <x v="3"/>
    <s v="Pisa"/>
    <x v="1"/>
    <x v="1"/>
    <x v="4"/>
    <n v="569"/>
    <n v="1"/>
    <x v="3"/>
  </r>
  <r>
    <n v="422"/>
    <d v="2014-06-03T00:00:00"/>
    <s v="giugno"/>
    <x v="1"/>
    <s v="Trapani"/>
    <x v="9"/>
    <x v="2"/>
    <x v="0"/>
    <n v="1479"/>
    <n v="3"/>
    <x v="1"/>
  </r>
  <r>
    <n v="423"/>
    <d v="2014-04-22T00:00:00"/>
    <s v="aprile"/>
    <x v="0"/>
    <s v="Reggio di Calabria"/>
    <x v="14"/>
    <x v="3"/>
    <x v="2"/>
    <n v="1940"/>
    <n v="5"/>
    <x v="4"/>
  </r>
  <r>
    <n v="424"/>
    <d v="2014-03-07T00:00:00"/>
    <s v="marzo"/>
    <x v="4"/>
    <s v="Terni"/>
    <x v="15"/>
    <x v="1"/>
    <x v="3"/>
    <n v="1590"/>
    <n v="5"/>
    <x v="4"/>
  </r>
  <r>
    <n v="425"/>
    <d v="2014-05-03T00:00:00"/>
    <s v="maggio"/>
    <x v="0"/>
    <s v="Pistoia"/>
    <x v="1"/>
    <x v="1"/>
    <x v="1"/>
    <n v="882"/>
    <n v="1"/>
    <x v="2"/>
  </r>
  <r>
    <n v="426"/>
    <d v="2014-01-21T00:00:00"/>
    <s v="gennaio"/>
    <x v="3"/>
    <s v="Taranto"/>
    <x v="17"/>
    <x v="3"/>
    <x v="1"/>
    <n v="593"/>
    <n v="2"/>
    <x v="3"/>
  </r>
  <r>
    <n v="427"/>
    <d v="2014-06-24T00:00:00"/>
    <s v="giugno"/>
    <x v="5"/>
    <s v="Piacenza"/>
    <x v="0"/>
    <x v="0"/>
    <x v="2"/>
    <n v="1853"/>
    <n v="1"/>
    <x v="4"/>
  </r>
  <r>
    <n v="428"/>
    <d v="2014-01-01T00:00:00"/>
    <s v="gennaio"/>
    <x v="4"/>
    <s v="Pisa"/>
    <x v="1"/>
    <x v="1"/>
    <x v="0"/>
    <n v="1276"/>
    <n v="3"/>
    <x v="1"/>
  </r>
  <r>
    <n v="429"/>
    <d v="2014-01-12T00:00:00"/>
    <s v="gennaio"/>
    <x v="1"/>
    <s v="Perugia"/>
    <x v="15"/>
    <x v="1"/>
    <x v="3"/>
    <n v="563"/>
    <n v="1"/>
    <x v="3"/>
  </r>
  <r>
    <n v="430"/>
    <d v="2014-02-07T00:00:00"/>
    <s v="febbraio"/>
    <x v="2"/>
    <s v="Vibo Valentia"/>
    <x v="14"/>
    <x v="3"/>
    <x v="1"/>
    <n v="114"/>
    <n v="4"/>
    <x v="0"/>
  </r>
  <r>
    <n v="431"/>
    <d v="2014-01-23T00:00:00"/>
    <s v="gennaio"/>
    <x v="2"/>
    <s v="Taranto"/>
    <x v="17"/>
    <x v="3"/>
    <x v="0"/>
    <n v="997"/>
    <n v="3"/>
    <x v="2"/>
  </r>
  <r>
    <n v="432"/>
    <d v="2014-05-12T00:00:00"/>
    <s v="maggio"/>
    <x v="3"/>
    <s v="Siena"/>
    <x v="1"/>
    <x v="1"/>
    <x v="2"/>
    <n v="492"/>
    <n v="1"/>
    <x v="3"/>
  </r>
  <r>
    <n v="433"/>
    <d v="2014-02-09T00:00:00"/>
    <s v="febbraio"/>
    <x v="5"/>
    <s v="Viterbo"/>
    <x v="12"/>
    <x v="1"/>
    <x v="4"/>
    <n v="1722"/>
    <n v="3"/>
    <x v="4"/>
  </r>
  <r>
    <n v="434"/>
    <d v="2014-04-15T00:00:00"/>
    <s v="aprile"/>
    <x v="3"/>
    <s v="Venezia"/>
    <x v="6"/>
    <x v="0"/>
    <x v="1"/>
    <n v="1314"/>
    <n v="5"/>
    <x v="1"/>
  </r>
  <r>
    <n v="435"/>
    <d v="2014-02-11T00:00:00"/>
    <s v="febbraio"/>
    <x v="5"/>
    <s v="Rieti"/>
    <x v="12"/>
    <x v="1"/>
    <x v="2"/>
    <n v="702"/>
    <n v="2"/>
    <x v="3"/>
  </r>
  <r>
    <n v="436"/>
    <d v="2014-06-28T00:00:00"/>
    <s v="giugno"/>
    <x v="1"/>
    <s v="Sassari"/>
    <x v="3"/>
    <x v="2"/>
    <x v="1"/>
    <n v="1090"/>
    <n v="2"/>
    <x v="2"/>
  </r>
  <r>
    <n v="437"/>
    <d v="2014-06-04T00:00:00"/>
    <s v="giugno"/>
    <x v="2"/>
    <s v="Siena"/>
    <x v="1"/>
    <x v="1"/>
    <x v="3"/>
    <n v="1552"/>
    <n v="5"/>
    <x v="4"/>
  </r>
  <r>
    <n v="438"/>
    <d v="2014-03-25T00:00:00"/>
    <s v="marzo"/>
    <x v="2"/>
    <s v="Reggio di Calabria"/>
    <x v="14"/>
    <x v="3"/>
    <x v="1"/>
    <n v="1087"/>
    <n v="4"/>
    <x v="2"/>
  </r>
  <r>
    <n v="439"/>
    <d v="2014-04-26T00:00:00"/>
    <s v="aprile"/>
    <x v="3"/>
    <s v="Potenza"/>
    <x v="5"/>
    <x v="3"/>
    <x v="2"/>
    <n v="665"/>
    <n v="4"/>
    <x v="3"/>
  </r>
  <r>
    <n v="440"/>
    <d v="2014-05-16T00:00:00"/>
    <s v="maggio"/>
    <x v="2"/>
    <s v="Verona"/>
    <x v="6"/>
    <x v="0"/>
    <x v="4"/>
    <n v="1247"/>
    <n v="5"/>
    <x v="1"/>
  </r>
  <r>
    <n v="441"/>
    <d v="2014-06-28T00:00:00"/>
    <s v="giugno"/>
    <x v="2"/>
    <s v="Reggio nell'Emilia"/>
    <x v="0"/>
    <x v="0"/>
    <x v="0"/>
    <n v="1265"/>
    <n v="5"/>
    <x v="1"/>
  </r>
  <r>
    <n v="442"/>
    <d v="2014-05-15T00:00:00"/>
    <s v="maggio"/>
    <x v="4"/>
    <s v="Salerno"/>
    <x v="13"/>
    <x v="3"/>
    <x v="4"/>
    <n v="828"/>
    <n v="3"/>
    <x v="2"/>
  </r>
  <r>
    <n v="443"/>
    <d v="2014-02-28T00:00:00"/>
    <s v="febbraio"/>
    <x v="4"/>
    <s v="Teramo"/>
    <x v="16"/>
    <x v="1"/>
    <x v="4"/>
    <n v="1960"/>
    <n v="3"/>
    <x v="4"/>
  </r>
  <r>
    <n v="444"/>
    <d v="2014-01-26T00:00:00"/>
    <s v="gennaio"/>
    <x v="5"/>
    <s v="Pavia"/>
    <x v="7"/>
    <x v="0"/>
    <x v="2"/>
    <n v="120"/>
    <n v="4"/>
    <x v="0"/>
  </r>
  <r>
    <n v="445"/>
    <d v="2014-05-11T00:00:00"/>
    <s v="maggio"/>
    <x v="1"/>
    <s v="Roma"/>
    <x v="12"/>
    <x v="1"/>
    <x v="2"/>
    <n v="1951"/>
    <n v="3"/>
    <x v="4"/>
  </r>
  <r>
    <n v="446"/>
    <d v="2014-02-19T00:00:00"/>
    <s v="febbraio"/>
    <x v="2"/>
    <s v="Pistoia"/>
    <x v="1"/>
    <x v="1"/>
    <x v="2"/>
    <n v="756"/>
    <n v="2"/>
    <x v="3"/>
  </r>
  <r>
    <n v="447"/>
    <d v="2014-06-07T00:00:00"/>
    <s v="giugno"/>
    <x v="3"/>
    <s v="Vibo Valentia"/>
    <x v="14"/>
    <x v="3"/>
    <x v="1"/>
    <n v="178"/>
    <n v="5"/>
    <x v="0"/>
  </r>
  <r>
    <n v="448"/>
    <d v="2014-03-30T00:00:00"/>
    <s v="marzo"/>
    <x v="1"/>
    <s v="Trapani"/>
    <x v="9"/>
    <x v="2"/>
    <x v="2"/>
    <n v="912"/>
    <n v="4"/>
    <x v="2"/>
  </r>
  <r>
    <n v="449"/>
    <d v="2014-05-02T00:00:00"/>
    <s v="maggio"/>
    <x v="2"/>
    <s v="Savona"/>
    <x v="8"/>
    <x v="0"/>
    <x v="2"/>
    <n v="216"/>
    <n v="1"/>
    <x v="0"/>
  </r>
  <r>
    <n v="450"/>
    <d v="2014-02-14T00:00:00"/>
    <s v="febbraio"/>
    <x v="2"/>
    <s v="Venezia"/>
    <x v="6"/>
    <x v="0"/>
    <x v="1"/>
    <n v="647"/>
    <n v="2"/>
    <x v="3"/>
  </r>
  <r>
    <n v="451"/>
    <d v="2014-04-13T00:00:00"/>
    <s v="aprile"/>
    <x v="1"/>
    <s v="Trapani"/>
    <x v="9"/>
    <x v="2"/>
    <x v="1"/>
    <n v="1101"/>
    <n v="2"/>
    <x v="2"/>
  </r>
  <r>
    <n v="452"/>
    <d v="2014-02-18T00:00:00"/>
    <s v="febbraio"/>
    <x v="1"/>
    <s v="Perugia"/>
    <x v="15"/>
    <x v="1"/>
    <x v="0"/>
    <n v="426"/>
    <n v="2"/>
    <x v="3"/>
  </r>
  <r>
    <n v="453"/>
    <d v="2014-03-06T00:00:00"/>
    <s v="marzo"/>
    <x v="0"/>
    <s v="Trapani"/>
    <x v="9"/>
    <x v="2"/>
    <x v="1"/>
    <n v="1476"/>
    <n v="1"/>
    <x v="1"/>
  </r>
  <r>
    <n v="454"/>
    <d v="2014-03-17T00:00:00"/>
    <s v="marzo"/>
    <x v="3"/>
    <s v="Rieti"/>
    <x v="12"/>
    <x v="1"/>
    <x v="1"/>
    <n v="1417"/>
    <n v="2"/>
    <x v="1"/>
  </r>
  <r>
    <n v="455"/>
    <d v="2014-06-09T00:00:00"/>
    <s v="giugno"/>
    <x v="2"/>
    <s v="Salerno"/>
    <x v="13"/>
    <x v="3"/>
    <x v="0"/>
    <n v="1715"/>
    <n v="2"/>
    <x v="4"/>
  </r>
  <r>
    <n v="456"/>
    <d v="2014-05-26T00:00:00"/>
    <s v="maggio"/>
    <x v="1"/>
    <s v="Siena"/>
    <x v="1"/>
    <x v="1"/>
    <x v="1"/>
    <n v="1289"/>
    <n v="4"/>
    <x v="1"/>
  </r>
  <r>
    <n v="457"/>
    <d v="2014-03-06T00:00:00"/>
    <s v="marzo"/>
    <x v="5"/>
    <s v="Pesaro e Urbino"/>
    <x v="10"/>
    <x v="1"/>
    <x v="2"/>
    <n v="1427"/>
    <n v="5"/>
    <x v="1"/>
  </r>
  <r>
    <n v="458"/>
    <d v="2014-02-08T00:00:00"/>
    <s v="febbraio"/>
    <x v="5"/>
    <s v="Sondrio"/>
    <x v="7"/>
    <x v="0"/>
    <x v="3"/>
    <n v="445"/>
    <n v="5"/>
    <x v="3"/>
  </r>
  <r>
    <n v="459"/>
    <d v="2014-05-17T00:00:00"/>
    <s v="maggio"/>
    <x v="3"/>
    <s v="Rimini"/>
    <x v="0"/>
    <x v="0"/>
    <x v="0"/>
    <n v="1390"/>
    <n v="4"/>
    <x v="1"/>
  </r>
  <r>
    <n v="460"/>
    <d v="2014-06-03T00:00:00"/>
    <s v="giugno"/>
    <x v="4"/>
    <s v="Potenza"/>
    <x v="5"/>
    <x v="3"/>
    <x v="1"/>
    <n v="1897"/>
    <n v="3"/>
    <x v="4"/>
  </r>
  <r>
    <n v="461"/>
    <d v="2014-02-20T00:00:00"/>
    <s v="febbraio"/>
    <x v="0"/>
    <s v="Torino"/>
    <x v="2"/>
    <x v="0"/>
    <x v="0"/>
    <n v="713"/>
    <n v="5"/>
    <x v="3"/>
  </r>
  <r>
    <n v="462"/>
    <d v="2014-04-17T00:00:00"/>
    <s v="aprile"/>
    <x v="0"/>
    <s v="Terni"/>
    <x v="15"/>
    <x v="1"/>
    <x v="3"/>
    <n v="1509"/>
    <n v="2"/>
    <x v="4"/>
  </r>
  <r>
    <n v="463"/>
    <d v="2014-01-24T00:00:00"/>
    <s v="gennaio"/>
    <x v="3"/>
    <s v="Sassari"/>
    <x v="3"/>
    <x v="2"/>
    <x v="2"/>
    <n v="210"/>
    <n v="4"/>
    <x v="0"/>
  </r>
  <r>
    <n v="464"/>
    <d v="2014-04-26T00:00:00"/>
    <s v="aprile"/>
    <x v="1"/>
    <s v="Pescara"/>
    <x v="16"/>
    <x v="1"/>
    <x v="3"/>
    <n v="660"/>
    <n v="3"/>
    <x v="3"/>
  </r>
  <r>
    <n v="465"/>
    <d v="2014-06-07T00:00:00"/>
    <s v="giugno"/>
    <x v="3"/>
    <s v="Perugia"/>
    <x v="15"/>
    <x v="1"/>
    <x v="2"/>
    <n v="872"/>
    <n v="2"/>
    <x v="2"/>
  </r>
  <r>
    <n v="466"/>
    <d v="2014-03-03T00:00:00"/>
    <s v="marzo"/>
    <x v="3"/>
    <s v="Torino"/>
    <x v="2"/>
    <x v="0"/>
    <x v="3"/>
    <n v="1225"/>
    <n v="5"/>
    <x v="1"/>
  </r>
  <r>
    <n v="467"/>
    <d v="2014-01-21T00:00:00"/>
    <s v="gennaio"/>
    <x v="4"/>
    <s v="Sassari"/>
    <x v="3"/>
    <x v="2"/>
    <x v="3"/>
    <n v="1916"/>
    <n v="5"/>
    <x v="4"/>
  </r>
  <r>
    <n v="468"/>
    <d v="2014-06-12T00:00:00"/>
    <s v="giugno"/>
    <x v="3"/>
    <s v="Verbano-Cusio-Ossola"/>
    <x v="2"/>
    <x v="0"/>
    <x v="3"/>
    <n v="1173"/>
    <n v="2"/>
    <x v="2"/>
  </r>
  <r>
    <n v="469"/>
    <d v="2014-04-25T00:00:00"/>
    <s v="aprile"/>
    <x v="2"/>
    <s v="Roma"/>
    <x v="12"/>
    <x v="1"/>
    <x v="0"/>
    <n v="297"/>
    <n v="3"/>
    <x v="0"/>
  </r>
  <r>
    <n v="470"/>
    <d v="2014-06-30T00:00:00"/>
    <s v="giugno"/>
    <x v="1"/>
    <s v="Viterbo"/>
    <x v="12"/>
    <x v="1"/>
    <x v="0"/>
    <n v="1244"/>
    <n v="5"/>
    <x v="1"/>
  </r>
  <r>
    <n v="471"/>
    <d v="2014-02-06T00:00:00"/>
    <s v="febbraio"/>
    <x v="1"/>
    <s v="Verbano-Cusio-Ossola"/>
    <x v="2"/>
    <x v="0"/>
    <x v="4"/>
    <n v="1099"/>
    <n v="4"/>
    <x v="2"/>
  </r>
  <r>
    <n v="472"/>
    <d v="2014-05-20T00:00:00"/>
    <s v="maggio"/>
    <x v="4"/>
    <s v="Pordenone"/>
    <x v="4"/>
    <x v="0"/>
    <x v="4"/>
    <n v="1448"/>
    <n v="1"/>
    <x v="1"/>
  </r>
  <r>
    <n v="473"/>
    <d v="2014-02-25T00:00:00"/>
    <s v="febbraio"/>
    <x v="2"/>
    <s v="Ragusa"/>
    <x v="9"/>
    <x v="2"/>
    <x v="0"/>
    <n v="155"/>
    <n v="5"/>
    <x v="0"/>
  </r>
  <r>
    <n v="474"/>
    <d v="2014-02-27T00:00:00"/>
    <s v="febbraio"/>
    <x v="3"/>
    <s v="Verbano-Cusio-Ossola"/>
    <x v="2"/>
    <x v="0"/>
    <x v="3"/>
    <n v="214"/>
    <n v="2"/>
    <x v="0"/>
  </r>
  <r>
    <n v="475"/>
    <d v="2014-06-12T00:00:00"/>
    <s v="giugno"/>
    <x v="2"/>
    <s v="Trento"/>
    <x v="11"/>
    <x v="0"/>
    <x v="1"/>
    <n v="1956"/>
    <n v="1"/>
    <x v="4"/>
  </r>
  <r>
    <n v="476"/>
    <d v="2014-01-20T00:00:00"/>
    <s v="gennaio"/>
    <x v="3"/>
    <s v="Torino"/>
    <x v="2"/>
    <x v="0"/>
    <x v="2"/>
    <n v="1938"/>
    <n v="3"/>
    <x v="4"/>
  </r>
  <r>
    <n v="477"/>
    <d v="2014-05-04T00:00:00"/>
    <s v="maggio"/>
    <x v="2"/>
    <s v="Terni"/>
    <x v="15"/>
    <x v="1"/>
    <x v="4"/>
    <n v="336"/>
    <n v="5"/>
    <x v="0"/>
  </r>
  <r>
    <n v="478"/>
    <d v="2014-01-01T00:00:00"/>
    <s v="gennaio"/>
    <x v="0"/>
    <s v="Teramo"/>
    <x v="16"/>
    <x v="1"/>
    <x v="4"/>
    <n v="1467"/>
    <n v="1"/>
    <x v="1"/>
  </r>
  <r>
    <n v="479"/>
    <d v="2014-06-04T00:00:00"/>
    <s v="giugno"/>
    <x v="5"/>
    <s v="Potenza"/>
    <x v="5"/>
    <x v="3"/>
    <x v="3"/>
    <n v="308"/>
    <n v="5"/>
    <x v="0"/>
  </r>
  <r>
    <n v="480"/>
    <d v="2014-05-27T00:00:00"/>
    <s v="maggio"/>
    <x v="2"/>
    <s v="Trieste"/>
    <x v="4"/>
    <x v="0"/>
    <x v="0"/>
    <n v="1581"/>
    <n v="3"/>
    <x v="4"/>
  </r>
  <r>
    <n v="481"/>
    <d v="2014-03-15T00:00:00"/>
    <s v="marzo"/>
    <x v="1"/>
    <s v="Vicenza"/>
    <x v="6"/>
    <x v="0"/>
    <x v="4"/>
    <n v="539"/>
    <n v="5"/>
    <x v="3"/>
  </r>
  <r>
    <n v="482"/>
    <d v="2014-04-28T00:00:00"/>
    <s v="aprile"/>
    <x v="3"/>
    <s v="Terni"/>
    <x v="15"/>
    <x v="1"/>
    <x v="4"/>
    <n v="1847"/>
    <n v="1"/>
    <x v="4"/>
  </r>
  <r>
    <n v="483"/>
    <d v="2014-01-05T00:00:00"/>
    <s v="gennaio"/>
    <x v="5"/>
    <s v="Ravenna"/>
    <x v="0"/>
    <x v="0"/>
    <x v="2"/>
    <n v="495"/>
    <n v="3"/>
    <x v="3"/>
  </r>
  <r>
    <n v="484"/>
    <d v="2014-01-11T00:00:00"/>
    <s v="gennaio"/>
    <x v="5"/>
    <s v="Siena"/>
    <x v="1"/>
    <x v="1"/>
    <x v="3"/>
    <n v="369"/>
    <n v="5"/>
    <x v="0"/>
  </r>
  <r>
    <n v="485"/>
    <d v="2014-05-24T00:00:00"/>
    <s v="maggio"/>
    <x v="4"/>
    <s v="Verona"/>
    <x v="6"/>
    <x v="0"/>
    <x v="1"/>
    <n v="1963"/>
    <n v="3"/>
    <x v="4"/>
  </r>
  <r>
    <n v="486"/>
    <d v="2014-05-28T00:00:00"/>
    <s v="maggio"/>
    <x v="3"/>
    <s v="Salerno"/>
    <x v="13"/>
    <x v="3"/>
    <x v="2"/>
    <n v="1334"/>
    <n v="3"/>
    <x v="1"/>
  </r>
  <r>
    <n v="487"/>
    <d v="2014-03-02T00:00:00"/>
    <s v="marzo"/>
    <x v="3"/>
    <s v="Trieste"/>
    <x v="4"/>
    <x v="0"/>
    <x v="3"/>
    <n v="886"/>
    <n v="2"/>
    <x v="2"/>
  </r>
  <r>
    <n v="488"/>
    <d v="2014-02-20T00:00:00"/>
    <s v="febbraio"/>
    <x v="1"/>
    <s v="Trento"/>
    <x v="11"/>
    <x v="0"/>
    <x v="0"/>
    <n v="689"/>
    <n v="3"/>
    <x v="3"/>
  </r>
  <r>
    <n v="489"/>
    <d v="2014-05-01T00:00:00"/>
    <s v="maggio"/>
    <x v="1"/>
    <s v="Treviso"/>
    <x v="6"/>
    <x v="0"/>
    <x v="2"/>
    <n v="1880"/>
    <n v="1"/>
    <x v="4"/>
  </r>
  <r>
    <n v="490"/>
    <d v="2014-01-28T00:00:00"/>
    <s v="gennaio"/>
    <x v="1"/>
    <s v="Prato"/>
    <x v="1"/>
    <x v="1"/>
    <x v="2"/>
    <n v="1357"/>
    <n v="4"/>
    <x v="1"/>
  </r>
  <r>
    <n v="491"/>
    <d v="2014-02-17T00:00:00"/>
    <s v="febbraio"/>
    <x v="2"/>
    <s v="Rieti"/>
    <x v="12"/>
    <x v="1"/>
    <x v="0"/>
    <n v="1007"/>
    <n v="5"/>
    <x v="2"/>
  </r>
  <r>
    <n v="492"/>
    <d v="2014-02-14T00:00:00"/>
    <s v="febbraio"/>
    <x v="2"/>
    <s v="Siracusa"/>
    <x v="9"/>
    <x v="2"/>
    <x v="2"/>
    <n v="1126"/>
    <n v="3"/>
    <x v="2"/>
  </r>
  <r>
    <n v="493"/>
    <d v="2014-02-17T00:00:00"/>
    <s v="febbraio"/>
    <x v="3"/>
    <s v="Rovigo"/>
    <x v="6"/>
    <x v="0"/>
    <x v="4"/>
    <n v="1779"/>
    <n v="1"/>
    <x v="4"/>
  </r>
  <r>
    <n v="494"/>
    <d v="2014-02-28T00:00:00"/>
    <s v="febbraio"/>
    <x v="3"/>
    <s v="Roma"/>
    <x v="12"/>
    <x v="1"/>
    <x v="4"/>
    <n v="668"/>
    <n v="1"/>
    <x v="3"/>
  </r>
  <r>
    <n v="495"/>
    <d v="2014-02-02T00:00:00"/>
    <s v="febbraio"/>
    <x v="2"/>
    <s v="Trapani"/>
    <x v="9"/>
    <x v="2"/>
    <x v="1"/>
    <n v="204"/>
    <n v="1"/>
    <x v="0"/>
  </r>
  <r>
    <n v="496"/>
    <d v="2014-06-22T00:00:00"/>
    <s v="giugno"/>
    <x v="5"/>
    <s v="Potenza"/>
    <x v="5"/>
    <x v="3"/>
    <x v="2"/>
    <n v="1517"/>
    <n v="5"/>
    <x v="4"/>
  </r>
  <r>
    <n v="497"/>
    <d v="2014-04-12T00:00:00"/>
    <s v="aprile"/>
    <x v="5"/>
    <s v="Savona"/>
    <x v="8"/>
    <x v="0"/>
    <x v="1"/>
    <n v="840"/>
    <n v="1"/>
    <x v="2"/>
  </r>
  <r>
    <n v="498"/>
    <d v="2014-05-03T00:00:00"/>
    <s v="maggio"/>
    <x v="1"/>
    <s v="Ragusa"/>
    <x v="9"/>
    <x v="2"/>
    <x v="1"/>
    <n v="1724"/>
    <n v="1"/>
    <x v="4"/>
  </r>
  <r>
    <n v="499"/>
    <d v="2014-02-21T00:00:00"/>
    <s v="febbraio"/>
    <x v="3"/>
    <s v="Vibo Valentia"/>
    <x v="14"/>
    <x v="3"/>
    <x v="1"/>
    <n v="951"/>
    <n v="3"/>
    <x v="2"/>
  </r>
  <r>
    <n v="500"/>
    <d v="2014-03-20T00:00:00"/>
    <s v="marzo"/>
    <x v="4"/>
    <s v="Trapani"/>
    <x v="9"/>
    <x v="2"/>
    <x v="3"/>
    <n v="1892"/>
    <n v="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4-03-21T00:00:00"/>
    <s v="marzo"/>
    <s v="Neri"/>
    <s v="Piacenza"/>
    <s v="Emilia-Romagna"/>
    <s v="NORD"/>
    <s v="Libri"/>
    <x v="0"/>
    <n v="3"/>
    <s v="Fascia 1 (inferiore a 400 €)"/>
    <x v="0"/>
  </r>
  <r>
    <n v="2"/>
    <d v="2014-03-16T00:00:00"/>
    <s v="marzo"/>
    <s v="Bianchi"/>
    <s v="Pistoia"/>
    <s v="Toscana"/>
    <s v="CENTRO"/>
    <s v="Libri"/>
    <x v="1"/>
    <n v="5"/>
    <s v="Fascia 4 (da 1200 €  a meno di 1500 €)"/>
    <x v="1"/>
  </r>
  <r>
    <n v="3"/>
    <d v="2014-02-24T00:00:00"/>
    <s v="febbraio"/>
    <s v="Bianchi"/>
    <s v="Verbano-Cusio-Ossola"/>
    <s v="Piemonte"/>
    <s v="NORD"/>
    <s v="Informatica"/>
    <x v="2"/>
    <n v="4"/>
    <s v="Fascia 4 (da 1200 €  a meno di 1500 €)"/>
    <x v="2"/>
  </r>
  <r>
    <n v="4"/>
    <d v="2014-06-20T00:00:00"/>
    <s v="giugno"/>
    <s v="Azzurri"/>
    <s v="Ravenna"/>
    <s v="Emilia-Romagna"/>
    <s v="NORD"/>
    <s v="Art. Regalo"/>
    <x v="3"/>
    <n v="1"/>
    <s v="Fascia 3 (da 800 €  a meno di 1200 €)"/>
    <x v="3"/>
  </r>
  <r>
    <n v="5"/>
    <d v="2014-01-24T00:00:00"/>
    <s v="gennaio"/>
    <s v="Bianchi"/>
    <s v="Pisa"/>
    <s v="Toscana"/>
    <s v="CENTRO"/>
    <s v="Informatica"/>
    <x v="4"/>
    <n v="2"/>
    <s v="Fascia 1 (inferiore a 400 €)"/>
    <x v="4"/>
  </r>
  <r>
    <n v="6"/>
    <d v="2014-03-03T00:00:00"/>
    <s v="marzo"/>
    <s v="Bianchi"/>
    <s v="Vercelli"/>
    <s v="Piemonte"/>
    <s v="NORD"/>
    <s v="Cancelleria"/>
    <x v="5"/>
    <n v="1"/>
    <s v="Fascia 1 (inferiore a 400 €)"/>
    <x v="3"/>
  </r>
  <r>
    <n v="7"/>
    <d v="2014-04-09T00:00:00"/>
    <s v="aprile"/>
    <s v="Bianchi"/>
    <s v="Sassari"/>
    <s v="Sardegna"/>
    <s v="ISOLE"/>
    <s v="Art. Regalo"/>
    <x v="6"/>
    <n v="4"/>
    <s v="Fascia 3 (da 800 €  a meno di 1200 €)"/>
    <x v="2"/>
  </r>
  <r>
    <n v="8"/>
    <d v="2014-04-13T00:00:00"/>
    <s v="aprile"/>
    <s v="Azzurri"/>
    <s v="Sassari"/>
    <s v="Sardegna"/>
    <s v="ISOLE"/>
    <s v="Informatica"/>
    <x v="7"/>
    <n v="2"/>
    <s v="Fascia 2 (da 400 €  a meno di 800 €)"/>
    <x v="4"/>
  </r>
  <r>
    <n v="9"/>
    <d v="2014-04-25T00:00:00"/>
    <s v="aprile"/>
    <s v="Azzurri"/>
    <s v="Pistoia"/>
    <s v="Toscana"/>
    <s v="CENTRO"/>
    <s v="Informatica"/>
    <x v="8"/>
    <n v="5"/>
    <s v="Fascia 1 (inferiore a 400 €)"/>
    <x v="1"/>
  </r>
  <r>
    <n v="10"/>
    <d v="2014-03-24T00:00:00"/>
    <s v="marzo"/>
    <s v="Azzurri"/>
    <s v="Trieste"/>
    <s v="Friuli-Venezia Giulia"/>
    <s v="NORD"/>
    <s v="Libri"/>
    <x v="9"/>
    <n v="2"/>
    <s v="Fascia 1 (inferiore a 400 €)"/>
    <x v="4"/>
  </r>
  <r>
    <n v="11"/>
    <d v="2014-05-25T00:00:00"/>
    <s v="maggio"/>
    <s v="Azzurri"/>
    <s v="Sassari"/>
    <s v="Sardegna"/>
    <s v="ISOLE"/>
    <s v="Informatica"/>
    <x v="10"/>
    <n v="1"/>
    <s v="Fascia 1 (inferiore a 400 €)"/>
    <x v="3"/>
  </r>
  <r>
    <n v="12"/>
    <d v="2014-05-15T00:00:00"/>
    <s v="maggio"/>
    <s v="Rossi"/>
    <s v="Rimini"/>
    <s v="Emilia-Romagna"/>
    <s v="NORD"/>
    <s v="Cancelleria"/>
    <x v="11"/>
    <n v="1"/>
    <s v="Fascia 1 (inferiore a 400 €)"/>
    <x v="3"/>
  </r>
  <r>
    <n v="13"/>
    <d v="2014-05-18T00:00:00"/>
    <s v="maggio"/>
    <s v="Azzurri"/>
    <s v="Siena"/>
    <s v="Toscana"/>
    <s v="CENTRO"/>
    <s v="Libri"/>
    <x v="12"/>
    <n v="1"/>
    <s v="Fascia 2 (da 400 €  a meno di 800 €)"/>
    <x v="3"/>
  </r>
  <r>
    <n v="14"/>
    <d v="2014-01-02T00:00:00"/>
    <s v="gennaio"/>
    <s v="Verdi"/>
    <s v="Potenza"/>
    <s v="Basilicata"/>
    <s v="SUD"/>
    <s v="Giocattoli"/>
    <x v="13"/>
    <n v="3"/>
    <s v="Fascia 3 (da 800 €  a meno di 1200 €)"/>
    <x v="0"/>
  </r>
  <r>
    <n v="15"/>
    <d v="2014-03-14T00:00:00"/>
    <s v="marzo"/>
    <s v="Bianchi"/>
    <s v="Reggio nell'Emilia"/>
    <s v="Emilia-Romagna"/>
    <s v="NORD"/>
    <s v="Giocattoli"/>
    <x v="14"/>
    <n v="3"/>
    <s v="Fascia 3 (da 800 €  a meno di 1200 €)"/>
    <x v="0"/>
  </r>
  <r>
    <n v="16"/>
    <d v="2014-02-05T00:00:00"/>
    <s v="febbraio"/>
    <s v="Verdi"/>
    <s v="Treviso"/>
    <s v="Veneto"/>
    <s v="NORD"/>
    <s v="Art. Regalo"/>
    <x v="15"/>
    <n v="2"/>
    <s v="Fascia 5 (da 1500 € e oltre)"/>
    <x v="4"/>
  </r>
  <r>
    <n v="17"/>
    <d v="2014-05-21T00:00:00"/>
    <s v="maggio"/>
    <s v="Bianchi"/>
    <s v="Pavia"/>
    <s v="Lombardia"/>
    <s v="NORD"/>
    <s v="Giocattoli"/>
    <x v="16"/>
    <n v="5"/>
    <s v="Fascia 4 (da 1200 €  a meno di 1500 €)"/>
    <x v="1"/>
  </r>
  <r>
    <n v="18"/>
    <d v="2014-03-22T00:00:00"/>
    <s v="marzo"/>
    <s v="Bianchi"/>
    <s v="Savona"/>
    <s v="Liguria"/>
    <s v="NORD"/>
    <s v="Informatica"/>
    <x v="17"/>
    <n v="5"/>
    <s v="Fascia 5 (da 1500 € e oltre)"/>
    <x v="1"/>
  </r>
  <r>
    <n v="19"/>
    <d v="2014-04-05T00:00:00"/>
    <s v="aprile"/>
    <s v="Gialli"/>
    <s v="Rimini"/>
    <s v="Emilia-Romagna"/>
    <s v="NORD"/>
    <s v="Art. Regalo"/>
    <x v="18"/>
    <n v="2"/>
    <s v="Fascia 5 (da 1500 € e oltre)"/>
    <x v="4"/>
  </r>
  <r>
    <n v="20"/>
    <d v="2014-04-11T00:00:00"/>
    <s v="aprile"/>
    <s v="Rossi"/>
    <s v="Venezia"/>
    <s v="Veneto"/>
    <s v="NORD"/>
    <s v="Giocattoli"/>
    <x v="19"/>
    <n v="3"/>
    <s v="Fascia 2 (da 400 €  a meno di 800 €)"/>
    <x v="0"/>
  </r>
  <r>
    <n v="21"/>
    <d v="2014-01-03T00:00:00"/>
    <s v="gennaio"/>
    <s v="Verdi"/>
    <s v="Vercelli"/>
    <s v="Piemonte"/>
    <s v="NORD"/>
    <s v="Cancelleria"/>
    <x v="20"/>
    <n v="2"/>
    <s v="Fascia 1 (inferiore a 400 €)"/>
    <x v="4"/>
  </r>
  <r>
    <n v="22"/>
    <d v="2014-06-26T00:00:00"/>
    <s v="giugno"/>
    <s v="Neri"/>
    <s v="Verona"/>
    <s v="Veneto"/>
    <s v="NORD"/>
    <s v="Giocattoli"/>
    <x v="8"/>
    <n v="4"/>
    <s v="Fascia 1 (inferiore a 400 €)"/>
    <x v="2"/>
  </r>
  <r>
    <n v="23"/>
    <d v="2014-05-22T00:00:00"/>
    <s v="maggio"/>
    <s v="Rossi"/>
    <s v="Rovigo"/>
    <s v="Veneto"/>
    <s v="NORD"/>
    <s v="Informatica"/>
    <x v="21"/>
    <n v="3"/>
    <s v="Fascia 5 (da 1500 € e oltre)"/>
    <x v="0"/>
  </r>
  <r>
    <n v="24"/>
    <d v="2014-02-24T00:00:00"/>
    <s v="febbraio"/>
    <s v="Azzurri"/>
    <s v="Trapani"/>
    <s v="Sicilia"/>
    <s v="ISOLE"/>
    <s v="Giocattoli"/>
    <x v="22"/>
    <n v="5"/>
    <s v="Fascia 3 (da 800 €  a meno di 1200 €)"/>
    <x v="1"/>
  </r>
  <r>
    <n v="25"/>
    <d v="2014-04-11T00:00:00"/>
    <s v="aprile"/>
    <s v="Rossi"/>
    <s v="Sondrio"/>
    <s v="Lombardia"/>
    <s v="NORD"/>
    <s v="Giocattoli"/>
    <x v="23"/>
    <n v="5"/>
    <s v="Fascia 5 (da 1500 € e oltre)"/>
    <x v="1"/>
  </r>
  <r>
    <n v="26"/>
    <d v="2014-01-30T00:00:00"/>
    <s v="gennaio"/>
    <s v="Neri"/>
    <s v="Rimini"/>
    <s v="Emilia-Romagna"/>
    <s v="NORD"/>
    <s v="Cancelleria"/>
    <x v="24"/>
    <n v="1"/>
    <s v="Fascia 3 (da 800 €  a meno di 1200 €)"/>
    <x v="3"/>
  </r>
  <r>
    <n v="27"/>
    <d v="2014-06-11T00:00:00"/>
    <s v="giugno"/>
    <s v="Neri"/>
    <s v="Vicenza"/>
    <s v="Veneto"/>
    <s v="NORD"/>
    <s v="Art. Regalo"/>
    <x v="25"/>
    <n v="5"/>
    <s v="Fascia 3 (da 800 €  a meno di 1200 €)"/>
    <x v="1"/>
  </r>
  <r>
    <n v="28"/>
    <d v="2014-03-30T00:00:00"/>
    <s v="marzo"/>
    <s v="Azzurri"/>
    <s v="Pistoia"/>
    <s v="Toscana"/>
    <s v="CENTRO"/>
    <s v="Cancelleria"/>
    <x v="26"/>
    <n v="1"/>
    <s v="Fascia 2 (da 400 €  a meno di 800 €)"/>
    <x v="3"/>
  </r>
  <r>
    <n v="29"/>
    <d v="2014-05-27T00:00:00"/>
    <s v="maggio"/>
    <s v="Gialli"/>
    <s v="Reggio nell'Emilia"/>
    <s v="Emilia-Romagna"/>
    <s v="NORD"/>
    <s v="Cancelleria"/>
    <x v="27"/>
    <n v="4"/>
    <s v="Fascia 1 (inferiore a 400 €)"/>
    <x v="2"/>
  </r>
  <r>
    <n v="30"/>
    <d v="2014-06-08T00:00:00"/>
    <s v="giugno"/>
    <s v="Bianchi"/>
    <s v="Pesaro e Urbino"/>
    <s v="Marche"/>
    <s v="CENTRO"/>
    <s v="Art. Regalo"/>
    <x v="28"/>
    <n v="3"/>
    <s v="Fascia 1 (inferiore a 400 €)"/>
    <x v="0"/>
  </r>
  <r>
    <n v="31"/>
    <d v="2014-04-04T00:00:00"/>
    <s v="aprile"/>
    <s v="Bianchi"/>
    <s v="Treviso"/>
    <s v="Veneto"/>
    <s v="NORD"/>
    <s v="Libri"/>
    <x v="29"/>
    <n v="5"/>
    <s v="Fascia 1 (inferiore a 400 €)"/>
    <x v="1"/>
  </r>
  <r>
    <n v="32"/>
    <d v="2014-05-07T00:00:00"/>
    <s v="maggio"/>
    <s v="Neri"/>
    <s v="Sassari"/>
    <s v="Sardegna"/>
    <s v="ISOLE"/>
    <s v="Art. Regalo"/>
    <x v="30"/>
    <n v="5"/>
    <s v="Fascia 5 (da 1500 € e oltre)"/>
    <x v="1"/>
  </r>
  <r>
    <n v="33"/>
    <d v="2014-01-23T00:00:00"/>
    <s v="gennaio"/>
    <s v="Gialli"/>
    <s v="Trento"/>
    <s v="Trentino-Alto Adige"/>
    <s v="NORD"/>
    <s v="Cancelleria"/>
    <x v="31"/>
    <n v="2"/>
    <s v="Fascia 2 (da 400 €  a meno di 800 €)"/>
    <x v="4"/>
  </r>
  <r>
    <n v="34"/>
    <d v="2014-05-24T00:00:00"/>
    <s v="maggio"/>
    <s v="Azzurri"/>
    <s v="Trapani"/>
    <s v="Sicilia"/>
    <s v="ISOLE"/>
    <s v="Informatica"/>
    <x v="32"/>
    <n v="1"/>
    <s v="Fascia 4 (da 1200 €  a meno di 1500 €)"/>
    <x v="3"/>
  </r>
  <r>
    <n v="35"/>
    <d v="2014-03-31T00:00:00"/>
    <s v="marzo"/>
    <s v="Azzurri"/>
    <s v="Viterbo"/>
    <s v="Lazio"/>
    <s v="CENTRO"/>
    <s v="Libri"/>
    <x v="33"/>
    <n v="3"/>
    <s v="Fascia 5 (da 1500 € e oltre)"/>
    <x v="0"/>
  </r>
  <r>
    <n v="36"/>
    <d v="2014-05-06T00:00:00"/>
    <s v="maggio"/>
    <s v="Gialli"/>
    <s v="Torino"/>
    <s v="Piemonte"/>
    <s v="NORD"/>
    <s v="Giocattoli"/>
    <x v="34"/>
    <n v="3"/>
    <s v="Fascia 5 (da 1500 € e oltre)"/>
    <x v="0"/>
  </r>
  <r>
    <n v="37"/>
    <d v="2014-03-13T00:00:00"/>
    <s v="marzo"/>
    <s v="Gialli"/>
    <s v="Potenza"/>
    <s v="Basilicata"/>
    <s v="SUD"/>
    <s v="Giocattoli"/>
    <x v="35"/>
    <n v="3"/>
    <s v="Fascia 5 (da 1500 € e oltre)"/>
    <x v="0"/>
  </r>
  <r>
    <n v="38"/>
    <d v="2014-05-12T00:00:00"/>
    <s v="maggio"/>
    <s v="Neri"/>
    <s v="Salerno"/>
    <s v="Campania"/>
    <s v="SUD"/>
    <s v="Informatica"/>
    <x v="36"/>
    <n v="1"/>
    <s v="Fascia 1 (inferiore a 400 €)"/>
    <x v="3"/>
  </r>
  <r>
    <n v="39"/>
    <d v="2014-03-19T00:00:00"/>
    <s v="marzo"/>
    <s v="Rossi"/>
    <s v="Sassari"/>
    <s v="Sardegna"/>
    <s v="ISOLE"/>
    <s v="Art. Regalo"/>
    <x v="37"/>
    <n v="3"/>
    <s v="Fascia 4 (da 1200 €  a meno di 1500 €)"/>
    <x v="0"/>
  </r>
  <r>
    <n v="40"/>
    <d v="2014-06-21T00:00:00"/>
    <s v="giugno"/>
    <s v="Neri"/>
    <s v="Vicenza"/>
    <s v="Veneto"/>
    <s v="NORD"/>
    <s v="Libri"/>
    <x v="38"/>
    <n v="5"/>
    <s v="Fascia 2 (da 400 €  a meno di 800 €)"/>
    <x v="1"/>
  </r>
  <r>
    <n v="41"/>
    <d v="2014-05-18T00:00:00"/>
    <s v="maggio"/>
    <s v="Rossi"/>
    <s v="Pisa"/>
    <s v="Toscana"/>
    <s v="CENTRO"/>
    <s v="Cancelleria"/>
    <x v="39"/>
    <n v="3"/>
    <s v="Fascia 5 (da 1500 € e oltre)"/>
    <x v="0"/>
  </r>
  <r>
    <n v="42"/>
    <d v="2014-03-18T00:00:00"/>
    <s v="marzo"/>
    <s v="Bianchi"/>
    <s v="Vicenza"/>
    <s v="Veneto"/>
    <s v="NORD"/>
    <s v="Libri"/>
    <x v="40"/>
    <n v="5"/>
    <s v="Fascia 5 (da 1500 € e oltre)"/>
    <x v="1"/>
  </r>
  <r>
    <n v="43"/>
    <d v="2014-01-21T00:00:00"/>
    <s v="gennaio"/>
    <s v="Rossi"/>
    <s v="Ragusa"/>
    <s v="Sicilia"/>
    <s v="ISOLE"/>
    <s v="Giocattoli"/>
    <x v="41"/>
    <n v="4"/>
    <s v="Fascia 4 (da 1200 €  a meno di 1500 €)"/>
    <x v="2"/>
  </r>
  <r>
    <n v="44"/>
    <d v="2014-03-14T00:00:00"/>
    <s v="marzo"/>
    <s v="Neri"/>
    <s v="Savona"/>
    <s v="Liguria"/>
    <s v="NORD"/>
    <s v="Libri"/>
    <x v="42"/>
    <n v="4"/>
    <s v="Fascia 4 (da 1200 €  a meno di 1500 €)"/>
    <x v="2"/>
  </r>
  <r>
    <n v="45"/>
    <d v="2014-05-28T00:00:00"/>
    <s v="maggio"/>
    <s v="Gialli"/>
    <s v="Reggio nell'Emilia"/>
    <s v="Emilia-Romagna"/>
    <s v="NORD"/>
    <s v="Cancelleria"/>
    <x v="43"/>
    <n v="2"/>
    <s v="Fascia 4 (da 1200 €  a meno di 1500 €)"/>
    <x v="4"/>
  </r>
  <r>
    <n v="46"/>
    <d v="2014-04-10T00:00:00"/>
    <s v="aprile"/>
    <s v="Gialli"/>
    <s v="Potenza"/>
    <s v="Basilicata"/>
    <s v="SUD"/>
    <s v="Art. Regalo"/>
    <x v="44"/>
    <n v="5"/>
    <s v="Fascia 5 (da 1500 € e oltre)"/>
    <x v="1"/>
  </r>
  <r>
    <n v="47"/>
    <d v="2014-04-04T00:00:00"/>
    <s v="aprile"/>
    <s v="Azzurri"/>
    <s v="Vibo Valentia"/>
    <s v="Calabria"/>
    <s v="SUD"/>
    <s v="Libri"/>
    <x v="45"/>
    <n v="3"/>
    <s v="Fascia 5 (da 1500 € e oltre)"/>
    <x v="0"/>
  </r>
  <r>
    <n v="48"/>
    <d v="2014-06-08T00:00:00"/>
    <s v="giugno"/>
    <s v="Gialli"/>
    <s v="Verbano-Cusio-Ossola"/>
    <s v="Piemonte"/>
    <s v="NORD"/>
    <s v="Giocattoli"/>
    <x v="46"/>
    <n v="2"/>
    <s v="Fascia 3 (da 800 €  a meno di 1200 €)"/>
    <x v="4"/>
  </r>
  <r>
    <n v="49"/>
    <d v="2014-03-01T00:00:00"/>
    <s v="marzo"/>
    <s v="Verdi"/>
    <s v="Venezia"/>
    <s v="Veneto"/>
    <s v="NORD"/>
    <s v="Cancelleria"/>
    <x v="47"/>
    <n v="5"/>
    <s v="Fascia 2 (da 400 €  a meno di 800 €)"/>
    <x v="1"/>
  </r>
  <r>
    <n v="50"/>
    <d v="2014-02-24T00:00:00"/>
    <s v="febbraio"/>
    <s v="Rossi"/>
    <s v="Viterbo"/>
    <s v="Lazio"/>
    <s v="CENTRO"/>
    <s v="Libri"/>
    <x v="48"/>
    <n v="4"/>
    <s v="Fascia 2 (da 400 €  a meno di 800 €)"/>
    <x v="2"/>
  </r>
  <r>
    <n v="51"/>
    <d v="2014-04-21T00:00:00"/>
    <s v="aprile"/>
    <s v="Neri"/>
    <s v="Siena"/>
    <s v="Toscana"/>
    <s v="CENTRO"/>
    <s v="Art. Regalo"/>
    <x v="49"/>
    <n v="1"/>
    <s v="Fascia 4 (da 1200 €  a meno di 1500 €)"/>
    <x v="3"/>
  </r>
  <r>
    <n v="52"/>
    <d v="2014-04-13T00:00:00"/>
    <s v="aprile"/>
    <s v="Rossi"/>
    <s v="Terni"/>
    <s v="Umbria"/>
    <s v="CENTRO"/>
    <s v="Cancelleria"/>
    <x v="50"/>
    <n v="2"/>
    <s v="Fascia 1 (inferiore a 400 €)"/>
    <x v="4"/>
  </r>
  <r>
    <n v="53"/>
    <d v="2014-02-11T00:00:00"/>
    <s v="febbraio"/>
    <s v="Neri"/>
    <s v="Prato"/>
    <s v="Toscana"/>
    <s v="CENTRO"/>
    <s v="Libri"/>
    <x v="51"/>
    <n v="4"/>
    <s v="Fascia 3 (da 800 €  a meno di 1200 €)"/>
    <x v="2"/>
  </r>
  <r>
    <n v="54"/>
    <d v="2014-01-29T00:00:00"/>
    <s v="gennaio"/>
    <s v="Verdi"/>
    <s v="Pavia"/>
    <s v="Lombardia"/>
    <s v="NORD"/>
    <s v="Cancelleria"/>
    <x v="52"/>
    <n v="2"/>
    <s v="Fascia 2 (da 400 €  a meno di 800 €)"/>
    <x v="4"/>
  </r>
  <r>
    <n v="55"/>
    <d v="2014-03-23T00:00:00"/>
    <s v="marzo"/>
    <s v="Rossi"/>
    <s v="Reggio di Calabria"/>
    <s v="Calabria"/>
    <s v="SUD"/>
    <s v="Libri"/>
    <x v="53"/>
    <n v="3"/>
    <s v="Fascia 2 (da 400 €  a meno di 800 €)"/>
    <x v="0"/>
  </r>
  <r>
    <n v="56"/>
    <d v="2014-06-06T00:00:00"/>
    <s v="giugno"/>
    <s v="Azzurri"/>
    <s v="Prato"/>
    <s v="Toscana"/>
    <s v="CENTRO"/>
    <s v="Informatica"/>
    <x v="54"/>
    <n v="4"/>
    <s v="Fascia 5 (da 1500 € e oltre)"/>
    <x v="2"/>
  </r>
  <r>
    <n v="57"/>
    <d v="2014-01-04T00:00:00"/>
    <s v="gennaio"/>
    <s v="Gialli"/>
    <s v="Rimini"/>
    <s v="Emilia-Romagna"/>
    <s v="NORD"/>
    <s v="Informatica"/>
    <x v="55"/>
    <n v="3"/>
    <s v="Fascia 2 (da 400 €  a meno di 800 €)"/>
    <x v="0"/>
  </r>
  <r>
    <n v="58"/>
    <d v="2014-06-15T00:00:00"/>
    <s v="giugno"/>
    <s v="Bianchi"/>
    <s v="Piacenza"/>
    <s v="Emilia-Romagna"/>
    <s v="NORD"/>
    <s v="Art. Regalo"/>
    <x v="56"/>
    <n v="3"/>
    <s v="Fascia 3 (da 800 €  a meno di 1200 €)"/>
    <x v="0"/>
  </r>
  <r>
    <n v="59"/>
    <d v="2014-01-18T00:00:00"/>
    <s v="gennaio"/>
    <s v="Rossi"/>
    <s v="Vercelli"/>
    <s v="Piemonte"/>
    <s v="NORD"/>
    <s v="Giocattoli"/>
    <x v="57"/>
    <n v="5"/>
    <s v="Fascia 2 (da 400 €  a meno di 800 €)"/>
    <x v="1"/>
  </r>
  <r>
    <n v="60"/>
    <d v="2014-02-01T00:00:00"/>
    <s v="febbraio"/>
    <s v="Bianchi"/>
    <s v="Reggio di Calabria"/>
    <s v="Calabria"/>
    <s v="SUD"/>
    <s v="Giocattoli"/>
    <x v="58"/>
    <n v="5"/>
    <s v="Fascia 3 (da 800 €  a meno di 1200 €)"/>
    <x v="1"/>
  </r>
  <r>
    <n v="61"/>
    <d v="2014-04-15T00:00:00"/>
    <s v="aprile"/>
    <s v="Verdi"/>
    <s v="Reggio nell'Emilia"/>
    <s v="Emilia-Romagna"/>
    <s v="NORD"/>
    <s v="Cancelleria"/>
    <x v="59"/>
    <n v="1"/>
    <s v="Fascia 1 (inferiore a 400 €)"/>
    <x v="3"/>
  </r>
  <r>
    <n v="62"/>
    <d v="2014-06-11T00:00:00"/>
    <s v="giugno"/>
    <s v="Neri"/>
    <s v="Viterbo"/>
    <s v="Lazio"/>
    <s v="CENTRO"/>
    <s v="Cancelleria"/>
    <x v="60"/>
    <n v="5"/>
    <s v="Fascia 1 (inferiore a 400 €)"/>
    <x v="1"/>
  </r>
  <r>
    <n v="63"/>
    <d v="2014-04-16T00:00:00"/>
    <s v="aprile"/>
    <s v="Neri"/>
    <s v="Treviso"/>
    <s v="Veneto"/>
    <s v="NORD"/>
    <s v="Giocattoli"/>
    <x v="61"/>
    <n v="1"/>
    <s v="Fascia 3 (da 800 €  a meno di 1200 €)"/>
    <x v="3"/>
  </r>
  <r>
    <n v="64"/>
    <d v="2014-02-04T00:00:00"/>
    <s v="febbraio"/>
    <s v="Azzurri"/>
    <s v="Sondrio"/>
    <s v="Lombardia"/>
    <s v="NORD"/>
    <s v="Art. Regalo"/>
    <x v="62"/>
    <n v="2"/>
    <s v="Fascia 2 (da 400 €  a meno di 800 €)"/>
    <x v="4"/>
  </r>
  <r>
    <n v="65"/>
    <d v="2014-03-26T00:00:00"/>
    <s v="marzo"/>
    <s v="Gialli"/>
    <s v="Trapani"/>
    <s v="Sicilia"/>
    <s v="ISOLE"/>
    <s v="Informatica"/>
    <x v="63"/>
    <n v="3"/>
    <s v="Fascia 5 (da 1500 € e oltre)"/>
    <x v="0"/>
  </r>
  <r>
    <n v="66"/>
    <d v="2014-06-26T00:00:00"/>
    <s v="giugno"/>
    <s v="Bianchi"/>
    <s v="Sondrio"/>
    <s v="Lombardia"/>
    <s v="NORD"/>
    <s v="Giocattoli"/>
    <x v="64"/>
    <n v="1"/>
    <s v="Fascia 1 (inferiore a 400 €)"/>
    <x v="3"/>
  </r>
  <r>
    <n v="67"/>
    <d v="2014-03-02T00:00:00"/>
    <s v="marzo"/>
    <s v="Neri"/>
    <s v="Verbano-Cusio-Ossola"/>
    <s v="Piemonte"/>
    <s v="NORD"/>
    <s v="Art. Regalo"/>
    <x v="65"/>
    <n v="1"/>
    <s v="Fascia 4 (da 1200 €  a meno di 1500 €)"/>
    <x v="3"/>
  </r>
  <r>
    <n v="68"/>
    <d v="2014-01-20T00:00:00"/>
    <s v="gennaio"/>
    <s v="Rossi"/>
    <s v="Torino"/>
    <s v="Piemonte"/>
    <s v="NORD"/>
    <s v="Informatica"/>
    <x v="66"/>
    <n v="4"/>
    <s v="Fascia 5 (da 1500 € e oltre)"/>
    <x v="2"/>
  </r>
  <r>
    <n v="69"/>
    <d v="2014-01-02T00:00:00"/>
    <s v="gennaio"/>
    <s v="Rossi"/>
    <s v="Rimini"/>
    <s v="Emilia-Romagna"/>
    <s v="NORD"/>
    <s v="Libri"/>
    <x v="67"/>
    <n v="2"/>
    <s v="Fascia 3 (da 800 €  a meno di 1200 €)"/>
    <x v="4"/>
  </r>
  <r>
    <n v="70"/>
    <d v="2014-06-02T00:00:00"/>
    <s v="giugno"/>
    <s v="Rossi"/>
    <s v="Teramo"/>
    <s v="Abruzzo"/>
    <s v="CENTRO"/>
    <s v="Informatica"/>
    <x v="68"/>
    <n v="1"/>
    <s v="Fascia 3 (da 800 €  a meno di 1200 €)"/>
    <x v="3"/>
  </r>
  <r>
    <n v="71"/>
    <d v="2014-06-12T00:00:00"/>
    <s v="giugno"/>
    <s v="Bianchi"/>
    <s v="Vibo Valentia"/>
    <s v="Calabria"/>
    <s v="SUD"/>
    <s v="Libri"/>
    <x v="69"/>
    <n v="3"/>
    <s v="Fascia 3 (da 800 €  a meno di 1200 €)"/>
    <x v="0"/>
  </r>
  <r>
    <n v="72"/>
    <d v="2014-05-03T00:00:00"/>
    <s v="maggio"/>
    <s v="Rossi"/>
    <s v="Perugia"/>
    <s v="Umbria"/>
    <s v="CENTRO"/>
    <s v="Libri"/>
    <x v="70"/>
    <n v="4"/>
    <s v="Fascia 3 (da 800 €  a meno di 1200 €)"/>
    <x v="2"/>
  </r>
  <r>
    <n v="73"/>
    <d v="2014-04-09T00:00:00"/>
    <s v="aprile"/>
    <s v="Bianchi"/>
    <s v="Pordenone"/>
    <s v="Friuli-Venezia Giulia"/>
    <s v="NORD"/>
    <s v="Giocattoli"/>
    <x v="71"/>
    <n v="3"/>
    <s v="Fascia 4 (da 1200 €  a meno di 1500 €)"/>
    <x v="0"/>
  </r>
  <r>
    <n v="74"/>
    <d v="2014-03-22T00:00:00"/>
    <s v="marzo"/>
    <s v="Verdi"/>
    <s v="Udine"/>
    <s v="Friuli-Venezia Giulia"/>
    <s v="NORD"/>
    <s v="Cancelleria"/>
    <x v="72"/>
    <n v="3"/>
    <s v="Fascia 1 (inferiore a 400 €)"/>
    <x v="0"/>
  </r>
  <r>
    <n v="75"/>
    <d v="2014-03-17T00:00:00"/>
    <s v="marzo"/>
    <s v="Gialli"/>
    <s v="Varese"/>
    <s v="Lombardia"/>
    <s v="NORD"/>
    <s v="Giocattoli"/>
    <x v="73"/>
    <n v="4"/>
    <s v="Fascia 2 (da 400 €  a meno di 800 €)"/>
    <x v="2"/>
  </r>
  <r>
    <n v="76"/>
    <d v="2014-03-30T00:00:00"/>
    <s v="marzo"/>
    <s v="Bianchi"/>
    <s v="Pesaro e Urbino"/>
    <s v="Marche"/>
    <s v="CENTRO"/>
    <s v="Cancelleria"/>
    <x v="74"/>
    <n v="4"/>
    <s v="Fascia 2 (da 400 €  a meno di 800 €)"/>
    <x v="2"/>
  </r>
  <r>
    <n v="77"/>
    <d v="2014-02-07T00:00:00"/>
    <s v="febbraio"/>
    <s v="Bianchi"/>
    <s v="Torino"/>
    <s v="Piemonte"/>
    <s v="NORD"/>
    <s v="Art. Regalo"/>
    <x v="75"/>
    <n v="3"/>
    <s v="Fascia 5 (da 1500 € e oltre)"/>
    <x v="0"/>
  </r>
  <r>
    <n v="78"/>
    <d v="2014-02-07T00:00:00"/>
    <s v="febbraio"/>
    <s v="Neri"/>
    <s v="Pistoia"/>
    <s v="Toscana"/>
    <s v="CENTRO"/>
    <s v="Informatica"/>
    <x v="76"/>
    <n v="4"/>
    <s v="Fascia 3 (da 800 €  a meno di 1200 €)"/>
    <x v="2"/>
  </r>
  <r>
    <n v="79"/>
    <d v="2014-06-22T00:00:00"/>
    <s v="giugno"/>
    <s v="Rossi"/>
    <s v="Sondrio"/>
    <s v="Lombardia"/>
    <s v="NORD"/>
    <s v="Cancelleria"/>
    <x v="77"/>
    <n v="1"/>
    <s v="Fascia 3 (da 800 €  a meno di 1200 €)"/>
    <x v="3"/>
  </r>
  <r>
    <n v="80"/>
    <d v="2014-03-25T00:00:00"/>
    <s v="marzo"/>
    <s v="Neri"/>
    <s v="Pavia"/>
    <s v="Lombardia"/>
    <s v="NORD"/>
    <s v="Art. Regalo"/>
    <x v="78"/>
    <n v="1"/>
    <s v="Fascia 1 (inferiore a 400 €)"/>
    <x v="3"/>
  </r>
  <r>
    <n v="81"/>
    <d v="2014-05-21T00:00:00"/>
    <s v="maggio"/>
    <s v="Neri"/>
    <s v="Piacenza"/>
    <s v="Emilia-Romagna"/>
    <s v="NORD"/>
    <s v="Art. Regalo"/>
    <x v="79"/>
    <n v="1"/>
    <s v="Fascia 4 (da 1200 €  a meno di 1500 €)"/>
    <x v="3"/>
  </r>
  <r>
    <n v="82"/>
    <d v="2014-01-22T00:00:00"/>
    <s v="gennaio"/>
    <s v="Azzurri"/>
    <s v="Reggio nell'Emilia"/>
    <s v="Emilia-Romagna"/>
    <s v="NORD"/>
    <s v="Cancelleria"/>
    <x v="80"/>
    <n v="4"/>
    <s v="Fascia 4 (da 1200 €  a meno di 1500 €)"/>
    <x v="2"/>
  </r>
  <r>
    <n v="83"/>
    <d v="2014-03-23T00:00:00"/>
    <s v="marzo"/>
    <s v="Gialli"/>
    <s v="Roma"/>
    <s v="Lazio"/>
    <s v="CENTRO"/>
    <s v="Informatica"/>
    <x v="81"/>
    <n v="2"/>
    <s v="Fascia 1 (inferiore a 400 €)"/>
    <x v="4"/>
  </r>
  <r>
    <n v="84"/>
    <d v="2014-05-12T00:00:00"/>
    <s v="maggio"/>
    <s v="Rossi"/>
    <s v="Siracusa"/>
    <s v="Sicilia"/>
    <s v="ISOLE"/>
    <s v="Informatica"/>
    <x v="82"/>
    <n v="5"/>
    <s v="Fascia 3 (da 800 €  a meno di 1200 €)"/>
    <x v="1"/>
  </r>
  <r>
    <n v="85"/>
    <d v="2014-04-14T00:00:00"/>
    <s v="aprile"/>
    <s v="Verdi"/>
    <s v="Reggio di Calabria"/>
    <s v="Calabria"/>
    <s v="SUD"/>
    <s v="Libri"/>
    <x v="83"/>
    <n v="3"/>
    <s v="Fascia 3 (da 800 €  a meno di 1200 €)"/>
    <x v="0"/>
  </r>
  <r>
    <n v="86"/>
    <d v="2014-02-13T00:00:00"/>
    <s v="febbraio"/>
    <s v="Neri"/>
    <s v="Savona"/>
    <s v="Liguria"/>
    <s v="NORD"/>
    <s v="Libri"/>
    <x v="84"/>
    <n v="3"/>
    <s v="Fascia 5 (da 1500 € e oltre)"/>
    <x v="0"/>
  </r>
  <r>
    <n v="87"/>
    <d v="2014-04-20T00:00:00"/>
    <s v="aprile"/>
    <s v="Gialli"/>
    <s v="Verona"/>
    <s v="Veneto"/>
    <s v="NORD"/>
    <s v="Informatica"/>
    <x v="85"/>
    <n v="3"/>
    <s v="Fascia 5 (da 1500 € e oltre)"/>
    <x v="0"/>
  </r>
  <r>
    <n v="88"/>
    <d v="2014-02-11T00:00:00"/>
    <s v="febbraio"/>
    <s v="Rossi"/>
    <s v="Reggio nell'Emilia"/>
    <s v="Emilia-Romagna"/>
    <s v="NORD"/>
    <s v="Cancelleria"/>
    <x v="86"/>
    <n v="4"/>
    <s v="Fascia 5 (da 1500 € e oltre)"/>
    <x v="2"/>
  </r>
  <r>
    <n v="89"/>
    <d v="2014-06-06T00:00:00"/>
    <s v="giugno"/>
    <s v="Gialli"/>
    <s v="Salerno"/>
    <s v="Campania"/>
    <s v="SUD"/>
    <s v="Art. Regalo"/>
    <x v="85"/>
    <n v="4"/>
    <s v="Fascia 5 (da 1500 € e oltre)"/>
    <x v="2"/>
  </r>
  <r>
    <n v="90"/>
    <d v="2014-01-07T00:00:00"/>
    <s v="gennaio"/>
    <s v="Gialli"/>
    <s v="Pavia"/>
    <s v="Lombardia"/>
    <s v="NORD"/>
    <s v="Art. Regalo"/>
    <x v="87"/>
    <n v="3"/>
    <s v="Fascia 1 (inferiore a 400 €)"/>
    <x v="0"/>
  </r>
  <r>
    <n v="91"/>
    <d v="2014-06-28T00:00:00"/>
    <s v="giugno"/>
    <s v="Verdi"/>
    <s v="Rieti"/>
    <s v="Lazio"/>
    <s v="CENTRO"/>
    <s v="Art. Regalo"/>
    <x v="88"/>
    <n v="3"/>
    <s v="Fascia 5 (da 1500 € e oltre)"/>
    <x v="0"/>
  </r>
  <r>
    <n v="92"/>
    <d v="2014-03-17T00:00:00"/>
    <s v="marzo"/>
    <s v="Rossi"/>
    <s v="Treviso"/>
    <s v="Veneto"/>
    <s v="NORD"/>
    <s v="Libri"/>
    <x v="89"/>
    <n v="4"/>
    <s v="Fascia 2 (da 400 €  a meno di 800 €)"/>
    <x v="2"/>
  </r>
  <r>
    <n v="93"/>
    <d v="2014-01-12T00:00:00"/>
    <s v="gennaio"/>
    <s v="Neri"/>
    <s v="Viterbo"/>
    <s v="Lazio"/>
    <s v="CENTRO"/>
    <s v="Art. Regalo"/>
    <x v="84"/>
    <n v="4"/>
    <s v="Fascia 5 (da 1500 € e oltre)"/>
    <x v="2"/>
  </r>
  <r>
    <n v="94"/>
    <d v="2014-02-04T00:00:00"/>
    <s v="febbraio"/>
    <s v="Azzurri"/>
    <s v="Vibo Valentia"/>
    <s v="Calabria"/>
    <s v="SUD"/>
    <s v="Art. Regalo"/>
    <x v="90"/>
    <n v="5"/>
    <s v="Fascia 3 (da 800 €  a meno di 1200 €)"/>
    <x v="1"/>
  </r>
  <r>
    <n v="95"/>
    <d v="2014-03-15T00:00:00"/>
    <s v="marzo"/>
    <s v="Bianchi"/>
    <s v="Verona"/>
    <s v="Veneto"/>
    <s v="NORD"/>
    <s v="Giocattoli"/>
    <x v="91"/>
    <n v="3"/>
    <s v="Fascia 2 (da 400 €  a meno di 800 €)"/>
    <x v="0"/>
  </r>
  <r>
    <n v="96"/>
    <d v="2014-01-10T00:00:00"/>
    <s v="gennaio"/>
    <s v="Rossi"/>
    <s v="Piacenza"/>
    <s v="Emilia-Romagna"/>
    <s v="NORD"/>
    <s v="Libri"/>
    <x v="92"/>
    <n v="1"/>
    <s v="Fascia 1 (inferiore a 400 €)"/>
    <x v="3"/>
  </r>
  <r>
    <n v="97"/>
    <d v="2014-04-14T00:00:00"/>
    <s v="aprile"/>
    <s v="Verdi"/>
    <s v="Reggio di Calabria"/>
    <s v="Calabria"/>
    <s v="SUD"/>
    <s v="Cancelleria"/>
    <x v="93"/>
    <n v="4"/>
    <s v="Fascia 4 (da 1200 €  a meno di 1500 €)"/>
    <x v="2"/>
  </r>
  <r>
    <n v="98"/>
    <d v="2014-01-11T00:00:00"/>
    <s v="gennaio"/>
    <s v="Neri"/>
    <s v="Pescara"/>
    <s v="Abruzzo"/>
    <s v="CENTRO"/>
    <s v="Informatica"/>
    <x v="94"/>
    <n v="3"/>
    <s v="Fascia 2 (da 400 €  a meno di 800 €)"/>
    <x v="0"/>
  </r>
  <r>
    <n v="99"/>
    <d v="2014-03-26T00:00:00"/>
    <s v="marzo"/>
    <s v="Bianchi"/>
    <s v="Pisa"/>
    <s v="Toscana"/>
    <s v="CENTRO"/>
    <s v="Cancelleria"/>
    <x v="95"/>
    <n v="5"/>
    <s v="Fascia 5 (da 1500 € e oltre)"/>
    <x v="1"/>
  </r>
  <r>
    <n v="100"/>
    <d v="2014-05-19T00:00:00"/>
    <s v="maggio"/>
    <s v="Gialli"/>
    <s v="Pistoia"/>
    <s v="Toscana"/>
    <s v="CENTRO"/>
    <s v="Informatica"/>
    <x v="96"/>
    <n v="1"/>
    <s v="Fascia 2 (da 400 €  a meno di 800 €)"/>
    <x v="3"/>
  </r>
  <r>
    <n v="101"/>
    <d v="2014-02-26T00:00:00"/>
    <s v="febbraio"/>
    <s v="Azzurri"/>
    <s v="Terni"/>
    <s v="Umbria"/>
    <s v="CENTRO"/>
    <s v="Giocattoli"/>
    <x v="97"/>
    <n v="1"/>
    <s v="Fascia 1 (inferiore a 400 €)"/>
    <x v="3"/>
  </r>
  <r>
    <n v="102"/>
    <d v="2014-01-02T00:00:00"/>
    <s v="gennaio"/>
    <s v="Verdi"/>
    <s v="Salerno"/>
    <s v="Campania"/>
    <s v="SUD"/>
    <s v="Libri"/>
    <x v="98"/>
    <n v="2"/>
    <s v="Fascia 5 (da 1500 € e oltre)"/>
    <x v="4"/>
  </r>
  <r>
    <n v="103"/>
    <d v="2014-02-16T00:00:00"/>
    <s v="febbraio"/>
    <s v="Rossi"/>
    <s v="Ravenna"/>
    <s v="Emilia-Romagna"/>
    <s v="NORD"/>
    <s v="Libri"/>
    <x v="99"/>
    <n v="5"/>
    <s v="Fascia 3 (da 800 €  a meno di 1200 €)"/>
    <x v="1"/>
  </r>
  <r>
    <n v="104"/>
    <d v="2014-06-21T00:00:00"/>
    <s v="giugno"/>
    <s v="Neri"/>
    <s v="Pordenone"/>
    <s v="Friuli-Venezia Giulia"/>
    <s v="NORD"/>
    <s v="Informatica"/>
    <x v="100"/>
    <n v="1"/>
    <s v="Fascia 5 (da 1500 € e oltre)"/>
    <x v="3"/>
  </r>
  <r>
    <n v="105"/>
    <d v="2014-02-28T00:00:00"/>
    <s v="febbraio"/>
    <s v="Bianchi"/>
    <s v="Prato"/>
    <s v="Toscana"/>
    <s v="CENTRO"/>
    <s v="Libri"/>
    <x v="101"/>
    <n v="2"/>
    <s v="Fascia 5 (da 1500 € e oltre)"/>
    <x v="4"/>
  </r>
  <r>
    <n v="106"/>
    <d v="2014-01-12T00:00:00"/>
    <s v="gennaio"/>
    <s v="Azzurri"/>
    <s v="Pescara"/>
    <s v="Abruzzo"/>
    <s v="CENTRO"/>
    <s v="Giocattoli"/>
    <x v="102"/>
    <n v="5"/>
    <s v="Fascia 5 (da 1500 € e oltre)"/>
    <x v="1"/>
  </r>
  <r>
    <n v="107"/>
    <d v="2014-05-10T00:00:00"/>
    <s v="maggio"/>
    <s v="Azzurri"/>
    <s v="Ravenna"/>
    <s v="Emilia-Romagna"/>
    <s v="NORD"/>
    <s v="Informatica"/>
    <x v="103"/>
    <n v="4"/>
    <s v="Fascia 4 (da 1200 €  a meno di 1500 €)"/>
    <x v="2"/>
  </r>
  <r>
    <n v="108"/>
    <d v="2014-06-22T00:00:00"/>
    <s v="giugno"/>
    <s v="Gialli"/>
    <s v="Viterbo"/>
    <s v="Lazio"/>
    <s v="CENTRO"/>
    <s v="Libri"/>
    <x v="104"/>
    <n v="5"/>
    <s v="Fascia 4 (da 1200 €  a meno di 1500 €)"/>
    <x v="1"/>
  </r>
  <r>
    <n v="109"/>
    <d v="2014-01-07T00:00:00"/>
    <s v="gennaio"/>
    <s v="Bianchi"/>
    <s v="Prato"/>
    <s v="Toscana"/>
    <s v="CENTRO"/>
    <s v="Giocattoli"/>
    <x v="105"/>
    <n v="1"/>
    <s v="Fascia 5 (da 1500 € e oltre)"/>
    <x v="3"/>
  </r>
  <r>
    <n v="110"/>
    <d v="2014-06-17T00:00:00"/>
    <s v="giugno"/>
    <s v="Rossi"/>
    <s v="Verona"/>
    <s v="Veneto"/>
    <s v="NORD"/>
    <s v="Cancelleria"/>
    <x v="106"/>
    <n v="5"/>
    <s v="Fascia 5 (da 1500 € e oltre)"/>
    <x v="1"/>
  </r>
  <r>
    <n v="111"/>
    <d v="2014-03-01T00:00:00"/>
    <s v="marzo"/>
    <s v="Gialli"/>
    <s v="Rimini"/>
    <s v="Emilia-Romagna"/>
    <s v="NORD"/>
    <s v="Art. Regalo"/>
    <x v="107"/>
    <n v="5"/>
    <s v="Fascia 5 (da 1500 € e oltre)"/>
    <x v="1"/>
  </r>
  <r>
    <n v="112"/>
    <d v="2014-02-10T00:00:00"/>
    <s v="febbraio"/>
    <s v="Azzurri"/>
    <s v="Terni"/>
    <s v="Umbria"/>
    <s v="CENTRO"/>
    <s v="Art. Regalo"/>
    <x v="108"/>
    <n v="1"/>
    <s v="Fascia 1 (inferiore a 400 €)"/>
    <x v="3"/>
  </r>
  <r>
    <n v="113"/>
    <d v="2014-06-28T00:00:00"/>
    <s v="giugno"/>
    <s v="Neri"/>
    <s v="Trapani"/>
    <s v="Sicilia"/>
    <s v="ISOLE"/>
    <s v="Cancelleria"/>
    <x v="109"/>
    <n v="2"/>
    <s v="Fascia 3 (da 800 €  a meno di 1200 €)"/>
    <x v="4"/>
  </r>
  <r>
    <n v="114"/>
    <d v="2014-05-07T00:00:00"/>
    <s v="maggio"/>
    <s v="Azzurri"/>
    <s v="Terni"/>
    <s v="Umbria"/>
    <s v="CENTRO"/>
    <s v="Cancelleria"/>
    <x v="110"/>
    <n v="2"/>
    <s v="Fascia 5 (da 1500 € e oltre)"/>
    <x v="4"/>
  </r>
  <r>
    <n v="115"/>
    <d v="2014-01-11T00:00:00"/>
    <s v="gennaio"/>
    <s v="Gialli"/>
    <s v="Trieste"/>
    <s v="Friuli-Venezia Giulia"/>
    <s v="NORD"/>
    <s v="Art. Regalo"/>
    <x v="111"/>
    <n v="5"/>
    <s v="Fascia 3 (da 800 €  a meno di 1200 €)"/>
    <x v="1"/>
  </r>
  <r>
    <n v="116"/>
    <d v="2014-03-28T00:00:00"/>
    <s v="marzo"/>
    <s v="Bianchi"/>
    <s v="Rieti"/>
    <s v="Lazio"/>
    <s v="CENTRO"/>
    <s v="Art. Regalo"/>
    <x v="112"/>
    <n v="1"/>
    <s v="Fascia 2 (da 400 €  a meno di 800 €)"/>
    <x v="3"/>
  </r>
  <r>
    <n v="117"/>
    <d v="2014-04-09T00:00:00"/>
    <s v="aprile"/>
    <s v="Neri"/>
    <s v="Pistoia"/>
    <s v="Toscana"/>
    <s v="CENTRO"/>
    <s v="Informatica"/>
    <x v="7"/>
    <n v="5"/>
    <s v="Fascia 2 (da 400 €  a meno di 800 €)"/>
    <x v="1"/>
  </r>
  <r>
    <n v="118"/>
    <d v="2014-06-03T00:00:00"/>
    <s v="giugno"/>
    <s v="Bianchi"/>
    <s v="Pavia"/>
    <s v="Lombardia"/>
    <s v="NORD"/>
    <s v="Giocattoli"/>
    <x v="91"/>
    <n v="4"/>
    <s v="Fascia 2 (da 400 €  a meno di 800 €)"/>
    <x v="2"/>
  </r>
  <r>
    <n v="119"/>
    <d v="2014-01-14T00:00:00"/>
    <s v="gennaio"/>
    <s v="Neri"/>
    <s v="Salerno"/>
    <s v="Campania"/>
    <s v="SUD"/>
    <s v="Art. Regalo"/>
    <x v="113"/>
    <n v="1"/>
    <s v="Fascia 3 (da 800 €  a meno di 1200 €)"/>
    <x v="3"/>
  </r>
  <r>
    <n v="120"/>
    <d v="2014-06-02T00:00:00"/>
    <s v="giugno"/>
    <s v="Neri"/>
    <s v="Siena"/>
    <s v="Toscana"/>
    <s v="CENTRO"/>
    <s v="Giocattoli"/>
    <x v="114"/>
    <n v="5"/>
    <s v="Fascia 5 (da 1500 € e oltre)"/>
    <x v="1"/>
  </r>
  <r>
    <n v="121"/>
    <d v="2014-03-15T00:00:00"/>
    <s v="marzo"/>
    <s v="Verdi"/>
    <s v="Salerno"/>
    <s v="Campania"/>
    <s v="SUD"/>
    <s v="Libri"/>
    <x v="115"/>
    <n v="3"/>
    <s v="Fascia 3 (da 800 €  a meno di 1200 €)"/>
    <x v="0"/>
  </r>
  <r>
    <n v="122"/>
    <d v="2014-04-02T00:00:00"/>
    <s v="aprile"/>
    <s v="Azzurri"/>
    <s v="Vercelli"/>
    <s v="Piemonte"/>
    <s v="NORD"/>
    <s v="Art. Regalo"/>
    <x v="116"/>
    <n v="2"/>
    <s v="Fascia 5 (da 1500 € e oltre)"/>
    <x v="4"/>
  </r>
  <r>
    <n v="123"/>
    <d v="2014-04-26T00:00:00"/>
    <s v="aprile"/>
    <s v="Rossi"/>
    <s v="Rimini"/>
    <s v="Emilia-Romagna"/>
    <s v="NORD"/>
    <s v="Informatica"/>
    <x v="117"/>
    <n v="2"/>
    <s v="Fascia 3 (da 800 €  a meno di 1200 €)"/>
    <x v="4"/>
  </r>
  <r>
    <n v="124"/>
    <d v="2014-02-28T00:00:00"/>
    <s v="febbraio"/>
    <s v="Gialli"/>
    <s v="Venezia"/>
    <s v="Veneto"/>
    <s v="NORD"/>
    <s v="Art. Regalo"/>
    <x v="118"/>
    <n v="2"/>
    <s v="Fascia 5 (da 1500 € e oltre)"/>
    <x v="4"/>
  </r>
  <r>
    <n v="125"/>
    <d v="2014-05-19T00:00:00"/>
    <s v="maggio"/>
    <s v="Azzurri"/>
    <s v="Prato"/>
    <s v="Toscana"/>
    <s v="CENTRO"/>
    <s v="Giocattoli"/>
    <x v="14"/>
    <n v="5"/>
    <s v="Fascia 3 (da 800 €  a meno di 1200 €)"/>
    <x v="1"/>
  </r>
  <r>
    <n v="126"/>
    <d v="2014-02-08T00:00:00"/>
    <s v="febbraio"/>
    <s v="Azzurri"/>
    <s v="Vicenza"/>
    <s v="Veneto"/>
    <s v="NORD"/>
    <s v="Libri"/>
    <x v="119"/>
    <n v="5"/>
    <s v="Fascia 2 (da 400 €  a meno di 800 €)"/>
    <x v="1"/>
  </r>
  <r>
    <n v="127"/>
    <d v="2014-06-04T00:00:00"/>
    <s v="giugno"/>
    <s v="Azzurri"/>
    <s v="Verbano-Cusio-Ossola"/>
    <s v="Piemonte"/>
    <s v="NORD"/>
    <s v="Libri"/>
    <x v="120"/>
    <n v="3"/>
    <s v="Fascia 2 (da 400 €  a meno di 800 €)"/>
    <x v="0"/>
  </r>
  <r>
    <n v="128"/>
    <d v="2014-02-07T00:00:00"/>
    <s v="febbraio"/>
    <s v="Verdi"/>
    <s v="Viterbo"/>
    <s v="Lazio"/>
    <s v="CENTRO"/>
    <s v="Giocattoli"/>
    <x v="121"/>
    <n v="3"/>
    <s v="Fascia 1 (inferiore a 400 €)"/>
    <x v="0"/>
  </r>
  <r>
    <n v="129"/>
    <d v="2014-05-16T00:00:00"/>
    <s v="maggio"/>
    <s v="Azzurri"/>
    <s v="Prato"/>
    <s v="Toscana"/>
    <s v="CENTRO"/>
    <s v="Art. Regalo"/>
    <x v="122"/>
    <n v="4"/>
    <s v="Fascia 2 (da 400 €  a meno di 800 €)"/>
    <x v="2"/>
  </r>
  <r>
    <n v="130"/>
    <d v="2014-06-10T00:00:00"/>
    <s v="giugno"/>
    <s v="Rossi"/>
    <s v="Udine"/>
    <s v="Friuli-Venezia Giulia"/>
    <s v="NORD"/>
    <s v="Cancelleria"/>
    <x v="5"/>
    <n v="2"/>
    <s v="Fascia 1 (inferiore a 400 €)"/>
    <x v="4"/>
  </r>
  <r>
    <n v="131"/>
    <d v="2014-02-25T00:00:00"/>
    <s v="febbraio"/>
    <s v="Bianchi"/>
    <s v="Venezia"/>
    <s v="Veneto"/>
    <s v="NORD"/>
    <s v="Giocattoli"/>
    <x v="123"/>
    <n v="4"/>
    <s v="Fascia 5 (da 1500 € e oltre)"/>
    <x v="2"/>
  </r>
  <r>
    <n v="132"/>
    <d v="2014-05-24T00:00:00"/>
    <s v="maggio"/>
    <s v="Azzurri"/>
    <s v="Roma"/>
    <s v="Lazio"/>
    <s v="CENTRO"/>
    <s v="Cancelleria"/>
    <x v="124"/>
    <n v="1"/>
    <s v="Fascia 3 (da 800 €  a meno di 1200 €)"/>
    <x v="3"/>
  </r>
  <r>
    <n v="133"/>
    <d v="2014-06-08T00:00:00"/>
    <s v="giugno"/>
    <s v="Gialli"/>
    <s v="Rimini"/>
    <s v="Emilia-Romagna"/>
    <s v="NORD"/>
    <s v="Libri"/>
    <x v="125"/>
    <n v="1"/>
    <s v="Fascia 5 (da 1500 € e oltre)"/>
    <x v="3"/>
  </r>
  <r>
    <n v="134"/>
    <d v="2014-06-17T00:00:00"/>
    <s v="giugno"/>
    <s v="Bianchi"/>
    <s v="Viterbo"/>
    <s v="Lazio"/>
    <s v="CENTRO"/>
    <s v="Art. Regalo"/>
    <x v="126"/>
    <n v="1"/>
    <s v="Fascia 1 (inferiore a 400 €)"/>
    <x v="3"/>
  </r>
  <r>
    <n v="135"/>
    <d v="2014-02-24T00:00:00"/>
    <s v="febbraio"/>
    <s v="Azzurri"/>
    <s v="Udine"/>
    <s v="Friuli-Venezia Giulia"/>
    <s v="NORD"/>
    <s v="Informatica"/>
    <x v="127"/>
    <n v="5"/>
    <s v="Fascia 3 (da 800 €  a meno di 1200 €)"/>
    <x v="1"/>
  </r>
  <r>
    <n v="136"/>
    <d v="2014-06-29T00:00:00"/>
    <s v="giugno"/>
    <s v="Rossi"/>
    <s v="Perugia"/>
    <s v="Umbria"/>
    <s v="CENTRO"/>
    <s v="Art. Regalo"/>
    <x v="128"/>
    <n v="3"/>
    <s v="Fascia 3 (da 800 €  a meno di 1200 €)"/>
    <x v="0"/>
  </r>
  <r>
    <n v="137"/>
    <d v="2014-01-08T00:00:00"/>
    <s v="gennaio"/>
    <s v="Verdi"/>
    <s v="Verona"/>
    <s v="Veneto"/>
    <s v="NORD"/>
    <s v="Cancelleria"/>
    <x v="129"/>
    <n v="2"/>
    <s v="Fascia 3 (da 800 €  a meno di 1200 €)"/>
    <x v="4"/>
  </r>
  <r>
    <n v="138"/>
    <d v="2014-02-11T00:00:00"/>
    <s v="febbraio"/>
    <s v="Bianchi"/>
    <s v="Taranto"/>
    <s v="Puglia"/>
    <s v="SUD"/>
    <s v="Informatica"/>
    <x v="130"/>
    <n v="2"/>
    <s v="Fascia 2 (da 400 €  a meno di 800 €)"/>
    <x v="4"/>
  </r>
  <r>
    <n v="139"/>
    <d v="2014-06-06T00:00:00"/>
    <s v="giugno"/>
    <s v="Neri"/>
    <s v="Salerno"/>
    <s v="Campania"/>
    <s v="SUD"/>
    <s v="Giocattoli"/>
    <x v="131"/>
    <n v="3"/>
    <s v="Fascia 1 (inferiore a 400 €)"/>
    <x v="0"/>
  </r>
  <r>
    <n v="140"/>
    <d v="2014-01-10T00:00:00"/>
    <s v="gennaio"/>
    <s v="Verdi"/>
    <s v="Sondrio"/>
    <s v="Lombardia"/>
    <s v="NORD"/>
    <s v="Libri"/>
    <x v="96"/>
    <n v="4"/>
    <s v="Fascia 2 (da 400 €  a meno di 800 €)"/>
    <x v="2"/>
  </r>
  <r>
    <n v="141"/>
    <d v="2014-05-31T00:00:00"/>
    <s v="maggio"/>
    <s v="Bianchi"/>
    <s v="Sassari"/>
    <s v="Sardegna"/>
    <s v="ISOLE"/>
    <s v="Libri"/>
    <x v="132"/>
    <n v="2"/>
    <s v="Fascia 4 (da 1200 €  a meno di 1500 €)"/>
    <x v="4"/>
  </r>
  <r>
    <n v="142"/>
    <d v="2014-05-26T00:00:00"/>
    <s v="maggio"/>
    <s v="Bianchi"/>
    <s v="Teramo"/>
    <s v="Abruzzo"/>
    <s v="CENTRO"/>
    <s v="Libri"/>
    <x v="133"/>
    <n v="4"/>
    <s v="Fascia 3 (da 800 €  a meno di 1200 €)"/>
    <x v="2"/>
  </r>
  <r>
    <n v="143"/>
    <d v="2014-03-04T00:00:00"/>
    <s v="marzo"/>
    <s v="Neri"/>
    <s v="Vicenza"/>
    <s v="Veneto"/>
    <s v="NORD"/>
    <s v="Informatica"/>
    <x v="134"/>
    <n v="4"/>
    <s v="Fascia 3 (da 800 €  a meno di 1200 €)"/>
    <x v="2"/>
  </r>
  <r>
    <n v="144"/>
    <d v="2014-06-26T00:00:00"/>
    <s v="giugno"/>
    <s v="Azzurri"/>
    <s v="Verona"/>
    <s v="Veneto"/>
    <s v="NORD"/>
    <s v="Cancelleria"/>
    <x v="135"/>
    <n v="3"/>
    <s v="Fascia 4 (da 1200 €  a meno di 1500 €)"/>
    <x v="0"/>
  </r>
  <r>
    <n v="145"/>
    <d v="2014-06-28T00:00:00"/>
    <s v="giugno"/>
    <s v="Verdi"/>
    <s v="Roma"/>
    <s v="Lazio"/>
    <s v="CENTRO"/>
    <s v="Informatica"/>
    <x v="136"/>
    <n v="1"/>
    <s v="Fascia 2 (da 400 €  a meno di 800 €)"/>
    <x v="3"/>
  </r>
  <r>
    <n v="146"/>
    <d v="2014-03-03T00:00:00"/>
    <s v="marzo"/>
    <s v="Verdi"/>
    <s v="Trieste"/>
    <s v="Friuli-Venezia Giulia"/>
    <s v="NORD"/>
    <s v="Cancelleria"/>
    <x v="137"/>
    <n v="2"/>
    <s v="Fascia 2 (da 400 €  a meno di 800 €)"/>
    <x v="4"/>
  </r>
  <r>
    <n v="147"/>
    <d v="2014-05-03T00:00:00"/>
    <s v="maggio"/>
    <s v="Gialli"/>
    <s v="Pordenone"/>
    <s v="Friuli-Venezia Giulia"/>
    <s v="NORD"/>
    <s v="Libri"/>
    <x v="47"/>
    <n v="5"/>
    <s v="Fascia 2 (da 400 €  a meno di 800 €)"/>
    <x v="1"/>
  </r>
  <r>
    <n v="148"/>
    <d v="2014-03-27T00:00:00"/>
    <s v="marzo"/>
    <s v="Bianchi"/>
    <s v="Reggio nell'Emilia"/>
    <s v="Emilia-Romagna"/>
    <s v="NORD"/>
    <s v="Informatica"/>
    <x v="138"/>
    <n v="1"/>
    <s v="Fascia 5 (da 1500 € e oltre)"/>
    <x v="3"/>
  </r>
  <r>
    <n v="149"/>
    <d v="2014-04-10T00:00:00"/>
    <s v="aprile"/>
    <s v="Verdi"/>
    <s v="Trapani"/>
    <s v="Sicilia"/>
    <s v="ISOLE"/>
    <s v="Informatica"/>
    <x v="139"/>
    <n v="3"/>
    <s v="Fascia 4 (da 1200 €  a meno di 1500 €)"/>
    <x v="0"/>
  </r>
  <r>
    <n v="150"/>
    <d v="2014-02-11T00:00:00"/>
    <s v="febbraio"/>
    <s v="Azzurri"/>
    <s v="Siena"/>
    <s v="Toscana"/>
    <s v="CENTRO"/>
    <s v="Libri"/>
    <x v="140"/>
    <n v="2"/>
    <s v="Fascia 4 (da 1200 €  a meno di 1500 €)"/>
    <x v="4"/>
  </r>
  <r>
    <n v="151"/>
    <d v="2014-06-29T00:00:00"/>
    <s v="giugno"/>
    <s v="Bianchi"/>
    <s v="Verona"/>
    <s v="Veneto"/>
    <s v="NORD"/>
    <s v="Art. Regalo"/>
    <x v="141"/>
    <n v="1"/>
    <s v="Fascia 3 (da 800 €  a meno di 1200 €)"/>
    <x v="3"/>
  </r>
  <r>
    <n v="152"/>
    <d v="2014-03-28T00:00:00"/>
    <s v="marzo"/>
    <s v="Neri"/>
    <s v="Ragusa"/>
    <s v="Sicilia"/>
    <s v="ISOLE"/>
    <s v="Informatica"/>
    <x v="142"/>
    <n v="2"/>
    <s v="Fascia 5 (da 1500 € e oltre)"/>
    <x v="4"/>
  </r>
  <r>
    <n v="153"/>
    <d v="2014-04-05T00:00:00"/>
    <s v="aprile"/>
    <s v="Bianchi"/>
    <s v="Sondrio"/>
    <s v="Lombardia"/>
    <s v="NORD"/>
    <s v="Cancelleria"/>
    <x v="143"/>
    <n v="3"/>
    <s v="Fascia 5 (da 1500 € e oltre)"/>
    <x v="0"/>
  </r>
  <r>
    <n v="154"/>
    <d v="2014-01-13T00:00:00"/>
    <s v="gennaio"/>
    <s v="Gialli"/>
    <s v="Savona"/>
    <s v="Liguria"/>
    <s v="NORD"/>
    <s v="Informatica"/>
    <x v="144"/>
    <n v="5"/>
    <s v="Fascia 2 (da 400 €  a meno di 800 €)"/>
    <x v="1"/>
  </r>
  <r>
    <n v="155"/>
    <d v="2014-05-03T00:00:00"/>
    <s v="maggio"/>
    <s v="Bianchi"/>
    <s v="Varese"/>
    <s v="Lombardia"/>
    <s v="NORD"/>
    <s v="Art. Regalo"/>
    <x v="145"/>
    <n v="1"/>
    <s v="Fascia 4 (da 1200 €  a meno di 1500 €)"/>
    <x v="3"/>
  </r>
  <r>
    <n v="156"/>
    <d v="2014-05-22T00:00:00"/>
    <s v="maggio"/>
    <s v="Gialli"/>
    <s v="Ragusa"/>
    <s v="Sicilia"/>
    <s v="ISOLE"/>
    <s v="Cancelleria"/>
    <x v="107"/>
    <n v="3"/>
    <s v="Fascia 5 (da 1500 € e oltre)"/>
    <x v="0"/>
  </r>
  <r>
    <n v="157"/>
    <d v="2014-01-17T00:00:00"/>
    <s v="gennaio"/>
    <s v="Bianchi"/>
    <s v="Treviso"/>
    <s v="Veneto"/>
    <s v="NORD"/>
    <s v="Cancelleria"/>
    <x v="146"/>
    <n v="2"/>
    <s v="Fascia 1 (inferiore a 400 €)"/>
    <x v="4"/>
  </r>
  <r>
    <n v="158"/>
    <d v="2014-05-13T00:00:00"/>
    <s v="maggio"/>
    <s v="Neri"/>
    <s v="Salerno"/>
    <s v="Campania"/>
    <s v="SUD"/>
    <s v="Giocattoli"/>
    <x v="147"/>
    <n v="3"/>
    <s v="Fascia 1 (inferiore a 400 €)"/>
    <x v="0"/>
  </r>
  <r>
    <n v="159"/>
    <d v="2014-06-10T00:00:00"/>
    <s v="giugno"/>
    <s v="Rossi"/>
    <s v="Pistoia"/>
    <s v="Toscana"/>
    <s v="CENTRO"/>
    <s v="Giocattoli"/>
    <x v="148"/>
    <n v="3"/>
    <s v="Fascia 5 (da 1500 € e oltre)"/>
    <x v="0"/>
  </r>
  <r>
    <n v="160"/>
    <d v="2014-01-11T00:00:00"/>
    <s v="gennaio"/>
    <s v="Verdi"/>
    <s v="Vercelli"/>
    <s v="Piemonte"/>
    <s v="NORD"/>
    <s v="Libri"/>
    <x v="149"/>
    <n v="5"/>
    <s v="Fascia 2 (da 400 €  a meno di 800 €)"/>
    <x v="1"/>
  </r>
  <r>
    <n v="161"/>
    <d v="2014-05-19T00:00:00"/>
    <s v="maggio"/>
    <s v="Neri"/>
    <s v="Pordenone"/>
    <s v="Friuli-Venezia Giulia"/>
    <s v="NORD"/>
    <s v="Cancelleria"/>
    <x v="150"/>
    <n v="5"/>
    <s v="Fascia 3 (da 800 €  a meno di 1200 €)"/>
    <x v="1"/>
  </r>
  <r>
    <n v="162"/>
    <d v="2014-02-12T00:00:00"/>
    <s v="febbraio"/>
    <s v="Gialli"/>
    <s v="Piacenza"/>
    <s v="Emilia-Romagna"/>
    <s v="NORD"/>
    <s v="Informatica"/>
    <x v="151"/>
    <n v="4"/>
    <s v="Fascia 4 (da 1200 €  a meno di 1500 €)"/>
    <x v="2"/>
  </r>
  <r>
    <n v="163"/>
    <d v="2014-04-24T00:00:00"/>
    <s v="aprile"/>
    <s v="Azzurri"/>
    <s v="Reggio di Calabria"/>
    <s v="Calabria"/>
    <s v="SUD"/>
    <s v="Informatica"/>
    <x v="152"/>
    <n v="2"/>
    <s v="Fascia 4 (da 1200 €  a meno di 1500 €)"/>
    <x v="4"/>
  </r>
  <r>
    <n v="164"/>
    <d v="2014-06-29T00:00:00"/>
    <s v="giugno"/>
    <s v="Gialli"/>
    <s v="Savona"/>
    <s v="Liguria"/>
    <s v="NORD"/>
    <s v="Libri"/>
    <x v="153"/>
    <n v="3"/>
    <s v="Fascia 5 (da 1500 € e oltre)"/>
    <x v="0"/>
  </r>
  <r>
    <n v="165"/>
    <d v="2014-06-14T00:00:00"/>
    <s v="giugno"/>
    <s v="Gialli"/>
    <s v="Varese"/>
    <s v="Lombardia"/>
    <s v="NORD"/>
    <s v="Cancelleria"/>
    <x v="154"/>
    <n v="3"/>
    <s v="Fascia 5 (da 1500 € e oltre)"/>
    <x v="0"/>
  </r>
  <r>
    <n v="166"/>
    <d v="2014-03-03T00:00:00"/>
    <s v="marzo"/>
    <s v="Neri"/>
    <s v="Rimini"/>
    <s v="Emilia-Romagna"/>
    <s v="NORD"/>
    <s v="Informatica"/>
    <x v="41"/>
    <n v="3"/>
    <s v="Fascia 4 (da 1200 €  a meno di 1500 €)"/>
    <x v="0"/>
  </r>
  <r>
    <n v="167"/>
    <d v="2014-06-09T00:00:00"/>
    <s v="giugno"/>
    <s v="Rossi"/>
    <s v="Pordenone"/>
    <s v="Friuli-Venezia Giulia"/>
    <s v="NORD"/>
    <s v="Informatica"/>
    <x v="155"/>
    <n v="4"/>
    <s v="Fascia 2 (da 400 €  a meno di 800 €)"/>
    <x v="2"/>
  </r>
  <r>
    <n v="168"/>
    <d v="2014-03-02T00:00:00"/>
    <s v="marzo"/>
    <s v="Gialli"/>
    <s v="Teramo"/>
    <s v="Abruzzo"/>
    <s v="CENTRO"/>
    <s v="Libri"/>
    <x v="156"/>
    <n v="5"/>
    <s v="Fascia 1 (inferiore a 400 €)"/>
    <x v="1"/>
  </r>
  <r>
    <n v="169"/>
    <d v="2014-02-06T00:00:00"/>
    <s v="febbraio"/>
    <s v="Bianchi"/>
    <s v="Siracusa"/>
    <s v="Sicilia"/>
    <s v="ISOLE"/>
    <s v="Art. Regalo"/>
    <x v="157"/>
    <n v="5"/>
    <s v="Fascia 5 (da 1500 € e oltre)"/>
    <x v="1"/>
  </r>
  <r>
    <n v="170"/>
    <d v="2014-03-08T00:00:00"/>
    <s v="marzo"/>
    <s v="Verdi"/>
    <s v="Varese"/>
    <s v="Lombardia"/>
    <s v="NORD"/>
    <s v="Art. Regalo"/>
    <x v="33"/>
    <n v="1"/>
    <s v="Fascia 5 (da 1500 € e oltre)"/>
    <x v="3"/>
  </r>
  <r>
    <n v="171"/>
    <d v="2014-03-03T00:00:00"/>
    <s v="marzo"/>
    <s v="Neri"/>
    <s v="Trieste"/>
    <s v="Friuli-Venezia Giulia"/>
    <s v="NORD"/>
    <s v="Informatica"/>
    <x v="158"/>
    <n v="3"/>
    <s v="Fascia 5 (da 1500 € e oltre)"/>
    <x v="0"/>
  </r>
  <r>
    <n v="172"/>
    <d v="2014-05-18T00:00:00"/>
    <s v="maggio"/>
    <s v="Gialli"/>
    <s v="Verona"/>
    <s v="Veneto"/>
    <s v="NORD"/>
    <s v="Cancelleria"/>
    <x v="159"/>
    <n v="3"/>
    <s v="Fascia 2 (da 400 €  a meno di 800 €)"/>
    <x v="0"/>
  </r>
  <r>
    <n v="173"/>
    <d v="2014-02-27T00:00:00"/>
    <s v="febbraio"/>
    <s v="Gialli"/>
    <s v="Pesaro e Urbino"/>
    <s v="Marche"/>
    <s v="CENTRO"/>
    <s v="Cancelleria"/>
    <x v="160"/>
    <n v="3"/>
    <s v="Fascia 5 (da 1500 € e oltre)"/>
    <x v="0"/>
  </r>
  <r>
    <n v="174"/>
    <d v="2014-06-06T00:00:00"/>
    <s v="giugno"/>
    <s v="Verdi"/>
    <s v="Piacenza"/>
    <s v="Emilia-Romagna"/>
    <s v="NORD"/>
    <s v="Informatica"/>
    <x v="161"/>
    <n v="5"/>
    <s v="Fascia 2 (da 400 €  a meno di 800 €)"/>
    <x v="1"/>
  </r>
  <r>
    <n v="175"/>
    <d v="2014-03-10T00:00:00"/>
    <s v="marzo"/>
    <s v="Verdi"/>
    <s v="Treviso"/>
    <s v="Veneto"/>
    <s v="NORD"/>
    <s v="Cancelleria"/>
    <x v="162"/>
    <n v="5"/>
    <s v="Fascia 3 (da 800 €  a meno di 1200 €)"/>
    <x v="1"/>
  </r>
  <r>
    <n v="176"/>
    <d v="2014-06-28T00:00:00"/>
    <s v="giugno"/>
    <s v="Rossi"/>
    <s v="Prato"/>
    <s v="Toscana"/>
    <s v="CENTRO"/>
    <s v="Cancelleria"/>
    <x v="163"/>
    <n v="4"/>
    <s v="Fascia 5 (da 1500 € e oltre)"/>
    <x v="2"/>
  </r>
  <r>
    <n v="177"/>
    <d v="2014-05-27T00:00:00"/>
    <s v="maggio"/>
    <s v="Gialli"/>
    <s v="Rovigo"/>
    <s v="Veneto"/>
    <s v="NORD"/>
    <s v="Cancelleria"/>
    <x v="164"/>
    <n v="1"/>
    <s v="Fascia 2 (da 400 €  a meno di 800 €)"/>
    <x v="3"/>
  </r>
  <r>
    <n v="178"/>
    <d v="2014-04-24T00:00:00"/>
    <s v="aprile"/>
    <s v="Azzurri"/>
    <s v="Siena"/>
    <s v="Toscana"/>
    <s v="CENTRO"/>
    <s v="Libri"/>
    <x v="36"/>
    <n v="4"/>
    <s v="Fascia 1 (inferiore a 400 €)"/>
    <x v="2"/>
  </r>
  <r>
    <n v="179"/>
    <d v="2014-02-15T00:00:00"/>
    <s v="febbraio"/>
    <s v="Bianchi"/>
    <s v="Siracusa"/>
    <s v="Sicilia"/>
    <s v="ISOLE"/>
    <s v="Art. Regalo"/>
    <x v="164"/>
    <n v="2"/>
    <s v="Fascia 2 (da 400 €  a meno di 800 €)"/>
    <x v="4"/>
  </r>
  <r>
    <n v="180"/>
    <d v="2014-04-14T00:00:00"/>
    <s v="aprile"/>
    <s v="Bianchi"/>
    <s v="Potenza"/>
    <s v="Basilicata"/>
    <s v="SUD"/>
    <s v="Art. Regalo"/>
    <x v="165"/>
    <n v="1"/>
    <s v="Fascia 2 (da 400 €  a meno di 800 €)"/>
    <x v="3"/>
  </r>
  <r>
    <n v="181"/>
    <d v="2014-06-15T00:00:00"/>
    <s v="giugno"/>
    <s v="Neri"/>
    <s v="Torino"/>
    <s v="Piemonte"/>
    <s v="NORD"/>
    <s v="Cancelleria"/>
    <x v="166"/>
    <n v="4"/>
    <s v="Fascia 2 (da 400 €  a meno di 800 €)"/>
    <x v="2"/>
  </r>
  <r>
    <n v="182"/>
    <d v="2014-03-06T00:00:00"/>
    <s v="marzo"/>
    <s v="Azzurri"/>
    <s v="Sassari"/>
    <s v="Sardegna"/>
    <s v="ISOLE"/>
    <s v="Cancelleria"/>
    <x v="56"/>
    <n v="5"/>
    <s v="Fascia 3 (da 800 €  a meno di 1200 €)"/>
    <x v="1"/>
  </r>
  <r>
    <n v="183"/>
    <d v="2014-02-16T00:00:00"/>
    <s v="febbraio"/>
    <s v="Gialli"/>
    <s v="Reggio di Calabria"/>
    <s v="Calabria"/>
    <s v="SUD"/>
    <s v="Art. Regalo"/>
    <x v="167"/>
    <n v="2"/>
    <s v="Fascia 5 (da 1500 € e oltre)"/>
    <x v="4"/>
  </r>
  <r>
    <n v="184"/>
    <d v="2014-01-10T00:00:00"/>
    <s v="gennaio"/>
    <s v="Azzurri"/>
    <s v="Varese"/>
    <s v="Lombardia"/>
    <s v="NORD"/>
    <s v="Libri"/>
    <x v="168"/>
    <n v="2"/>
    <s v="Fascia 5 (da 1500 € e oltre)"/>
    <x v="4"/>
  </r>
  <r>
    <n v="185"/>
    <d v="2014-05-17T00:00:00"/>
    <s v="maggio"/>
    <s v="Verdi"/>
    <s v="Vercelli"/>
    <s v="Piemonte"/>
    <s v="NORD"/>
    <s v="Cancelleria"/>
    <x v="169"/>
    <n v="2"/>
    <s v="Fascia 1 (inferiore a 400 €)"/>
    <x v="4"/>
  </r>
  <r>
    <n v="186"/>
    <d v="2014-01-28T00:00:00"/>
    <s v="gennaio"/>
    <s v="Rossi"/>
    <s v="Reggio di Calabria"/>
    <s v="Calabria"/>
    <s v="SUD"/>
    <s v="Cancelleria"/>
    <x v="170"/>
    <n v="1"/>
    <s v="Fascia 4 (da 1200 €  a meno di 1500 €)"/>
    <x v="3"/>
  </r>
  <r>
    <n v="187"/>
    <d v="2014-05-22T00:00:00"/>
    <s v="maggio"/>
    <s v="Gialli"/>
    <s v="Vercelli"/>
    <s v="Piemonte"/>
    <s v="NORD"/>
    <s v="Libri"/>
    <x v="171"/>
    <n v="4"/>
    <s v="Fascia 5 (da 1500 € e oltre)"/>
    <x v="2"/>
  </r>
  <r>
    <n v="188"/>
    <d v="2014-05-16T00:00:00"/>
    <s v="maggio"/>
    <s v="Verdi"/>
    <s v="Perugia"/>
    <s v="Umbria"/>
    <s v="CENTRO"/>
    <s v="Giocattoli"/>
    <x v="172"/>
    <n v="2"/>
    <s v="Fascia 5 (da 1500 € e oltre)"/>
    <x v="4"/>
  </r>
  <r>
    <n v="189"/>
    <d v="2014-02-13T00:00:00"/>
    <s v="febbraio"/>
    <s v="Gialli"/>
    <s v="Vibo Valentia"/>
    <s v="Calabria"/>
    <s v="SUD"/>
    <s v="Cancelleria"/>
    <x v="173"/>
    <n v="2"/>
    <s v="Fascia 3 (da 800 €  a meno di 1200 €)"/>
    <x v="4"/>
  </r>
  <r>
    <n v="190"/>
    <d v="2014-04-29T00:00:00"/>
    <s v="aprile"/>
    <s v="Gialli"/>
    <s v="Potenza"/>
    <s v="Basilicata"/>
    <s v="SUD"/>
    <s v="Cancelleria"/>
    <x v="174"/>
    <n v="3"/>
    <s v="Fascia 3 (da 800 €  a meno di 1200 €)"/>
    <x v="0"/>
  </r>
  <r>
    <n v="191"/>
    <d v="2014-06-27T00:00:00"/>
    <s v="giugno"/>
    <s v="Rossi"/>
    <s v="Verbano-Cusio-Ossola"/>
    <s v="Piemonte"/>
    <s v="NORD"/>
    <s v="Libri"/>
    <x v="175"/>
    <n v="5"/>
    <s v="Fascia 2 (da 400 €  a meno di 800 €)"/>
    <x v="1"/>
  </r>
  <r>
    <n v="192"/>
    <d v="2014-01-26T00:00:00"/>
    <s v="gennaio"/>
    <s v="Bianchi"/>
    <s v="Terni"/>
    <s v="Umbria"/>
    <s v="CENTRO"/>
    <s v="Giocattoli"/>
    <x v="176"/>
    <n v="5"/>
    <s v="Fascia 5 (da 1500 € e oltre)"/>
    <x v="1"/>
  </r>
  <r>
    <n v="193"/>
    <d v="2014-04-05T00:00:00"/>
    <s v="aprile"/>
    <s v="Gialli"/>
    <s v="Trieste"/>
    <s v="Friuli-Venezia Giulia"/>
    <s v="NORD"/>
    <s v="Art. Regalo"/>
    <x v="177"/>
    <n v="5"/>
    <s v="Fascia 1 (inferiore a 400 €)"/>
    <x v="1"/>
  </r>
  <r>
    <n v="194"/>
    <d v="2014-03-26T00:00:00"/>
    <s v="marzo"/>
    <s v="Gialli"/>
    <s v="Ragusa"/>
    <s v="Sicilia"/>
    <s v="ISOLE"/>
    <s v="Libri"/>
    <x v="178"/>
    <n v="1"/>
    <s v="Fascia 1 (inferiore a 400 €)"/>
    <x v="3"/>
  </r>
  <r>
    <n v="195"/>
    <d v="2014-04-15T00:00:00"/>
    <s v="aprile"/>
    <s v="Rossi"/>
    <s v="Rieti"/>
    <s v="Lazio"/>
    <s v="CENTRO"/>
    <s v="Art. Regalo"/>
    <x v="179"/>
    <n v="4"/>
    <s v="Fascia 2 (da 400 €  a meno di 800 €)"/>
    <x v="2"/>
  </r>
  <r>
    <n v="196"/>
    <d v="2014-06-25T00:00:00"/>
    <s v="giugno"/>
    <s v="Rossi"/>
    <s v="Pescara"/>
    <s v="Abruzzo"/>
    <s v="CENTRO"/>
    <s v="Cancelleria"/>
    <x v="180"/>
    <n v="2"/>
    <s v="Fascia 2 (da 400 €  a meno di 800 €)"/>
    <x v="4"/>
  </r>
  <r>
    <n v="197"/>
    <d v="2014-02-13T00:00:00"/>
    <s v="febbraio"/>
    <s v="Neri"/>
    <s v="Savona"/>
    <s v="Liguria"/>
    <s v="NORD"/>
    <s v="Art. Regalo"/>
    <x v="181"/>
    <n v="5"/>
    <s v="Fascia 1 (inferiore a 400 €)"/>
    <x v="1"/>
  </r>
  <r>
    <n v="198"/>
    <d v="2014-02-17T00:00:00"/>
    <s v="febbraio"/>
    <s v="Gialli"/>
    <s v="Verbano-Cusio-Ossola"/>
    <s v="Piemonte"/>
    <s v="NORD"/>
    <s v="Art. Regalo"/>
    <x v="182"/>
    <n v="3"/>
    <s v="Fascia 2 (da 400 €  a meno di 800 €)"/>
    <x v="0"/>
  </r>
  <r>
    <n v="199"/>
    <d v="2014-02-23T00:00:00"/>
    <s v="febbraio"/>
    <s v="Verdi"/>
    <s v="Sondrio"/>
    <s v="Lombardia"/>
    <s v="NORD"/>
    <s v="Libri"/>
    <x v="32"/>
    <n v="1"/>
    <s v="Fascia 4 (da 1200 €  a meno di 1500 €)"/>
    <x v="3"/>
  </r>
  <r>
    <n v="200"/>
    <d v="2014-02-02T00:00:00"/>
    <s v="febbraio"/>
    <s v="Bianchi"/>
    <s v="Reggio nell'Emilia"/>
    <s v="Emilia-Romagna"/>
    <s v="NORD"/>
    <s v="Giocattoli"/>
    <x v="183"/>
    <n v="2"/>
    <s v="Fascia 3 (da 800 €  a meno di 1200 €)"/>
    <x v="4"/>
  </r>
  <r>
    <n v="201"/>
    <d v="2014-06-29T00:00:00"/>
    <s v="giugno"/>
    <s v="Azzurri"/>
    <s v="Venezia"/>
    <s v="Veneto"/>
    <s v="NORD"/>
    <s v="Art. Regalo"/>
    <x v="184"/>
    <n v="4"/>
    <s v="Fascia 5 (da 1500 € e oltre)"/>
    <x v="2"/>
  </r>
  <r>
    <n v="202"/>
    <d v="2014-02-11T00:00:00"/>
    <s v="febbraio"/>
    <s v="Rossi"/>
    <s v="Savona"/>
    <s v="Liguria"/>
    <s v="NORD"/>
    <s v="Cancelleria"/>
    <x v="185"/>
    <n v="4"/>
    <s v="Fascia 4 (da 1200 €  a meno di 1500 €)"/>
    <x v="2"/>
  </r>
  <r>
    <n v="203"/>
    <d v="2014-01-06T00:00:00"/>
    <s v="gennaio"/>
    <s v="Neri"/>
    <s v="Verona"/>
    <s v="Veneto"/>
    <s v="NORD"/>
    <s v="Giocattoli"/>
    <x v="186"/>
    <n v="1"/>
    <s v="Fascia 4 (da 1200 €  a meno di 1500 €)"/>
    <x v="3"/>
  </r>
  <r>
    <n v="204"/>
    <d v="2014-04-13T00:00:00"/>
    <s v="aprile"/>
    <s v="Neri"/>
    <s v="Pisa"/>
    <s v="Toscana"/>
    <s v="CENTRO"/>
    <s v="Art. Regalo"/>
    <x v="171"/>
    <n v="1"/>
    <s v="Fascia 5 (da 1500 € e oltre)"/>
    <x v="3"/>
  </r>
  <r>
    <n v="205"/>
    <d v="2014-03-02T00:00:00"/>
    <s v="marzo"/>
    <s v="Rossi"/>
    <s v="Savona"/>
    <s v="Liguria"/>
    <s v="NORD"/>
    <s v="Art. Regalo"/>
    <x v="187"/>
    <n v="3"/>
    <s v="Fascia 3 (da 800 €  a meno di 1200 €)"/>
    <x v="0"/>
  </r>
  <r>
    <n v="206"/>
    <d v="2014-02-04T00:00:00"/>
    <s v="febbraio"/>
    <s v="Bianchi"/>
    <s v="Trento"/>
    <s v="Trentino-Alto Adige"/>
    <s v="NORD"/>
    <s v="Cancelleria"/>
    <x v="188"/>
    <n v="3"/>
    <s v="Fascia 2 (da 400 €  a meno di 800 €)"/>
    <x v="0"/>
  </r>
  <r>
    <n v="207"/>
    <d v="2014-03-23T00:00:00"/>
    <s v="marzo"/>
    <s v="Azzurri"/>
    <s v="Trapani"/>
    <s v="Sicilia"/>
    <s v="ISOLE"/>
    <s v="Cancelleria"/>
    <x v="189"/>
    <n v="2"/>
    <s v="Fascia 1 (inferiore a 400 €)"/>
    <x v="4"/>
  </r>
  <r>
    <n v="208"/>
    <d v="2014-06-12T00:00:00"/>
    <s v="giugno"/>
    <s v="Neri"/>
    <s v="Rimini"/>
    <s v="Emilia-Romagna"/>
    <s v="NORD"/>
    <s v="Giocattoli"/>
    <x v="190"/>
    <n v="2"/>
    <s v="Fascia 3 (da 800 €  a meno di 1200 €)"/>
    <x v="4"/>
  </r>
  <r>
    <n v="209"/>
    <d v="2014-01-23T00:00:00"/>
    <s v="gennaio"/>
    <s v="Azzurri"/>
    <s v="Rieti"/>
    <s v="Lazio"/>
    <s v="CENTRO"/>
    <s v="Giocattoli"/>
    <x v="191"/>
    <n v="5"/>
    <s v="Fascia 1 (inferiore a 400 €)"/>
    <x v="1"/>
  </r>
  <r>
    <n v="210"/>
    <d v="2014-01-12T00:00:00"/>
    <s v="gennaio"/>
    <s v="Neri"/>
    <s v="Treviso"/>
    <s v="Veneto"/>
    <s v="NORD"/>
    <s v="Giocattoli"/>
    <x v="192"/>
    <n v="5"/>
    <s v="Fascia 4 (da 1200 €  a meno di 1500 €)"/>
    <x v="1"/>
  </r>
  <r>
    <n v="211"/>
    <d v="2014-06-05T00:00:00"/>
    <s v="giugno"/>
    <s v="Rossi"/>
    <s v="Vicenza"/>
    <s v="Veneto"/>
    <s v="NORD"/>
    <s v="Libri"/>
    <x v="133"/>
    <n v="3"/>
    <s v="Fascia 3 (da 800 €  a meno di 1200 €)"/>
    <x v="0"/>
  </r>
  <r>
    <n v="212"/>
    <d v="2014-01-05T00:00:00"/>
    <s v="gennaio"/>
    <s v="Neri"/>
    <s v="Pisa"/>
    <s v="Toscana"/>
    <s v="CENTRO"/>
    <s v="Cancelleria"/>
    <x v="193"/>
    <n v="3"/>
    <s v="Fascia 5 (da 1500 € e oltre)"/>
    <x v="0"/>
  </r>
  <r>
    <n v="213"/>
    <d v="2014-03-07T00:00:00"/>
    <s v="marzo"/>
    <s v="Verdi"/>
    <s v="Terni"/>
    <s v="Umbria"/>
    <s v="CENTRO"/>
    <s v="Informatica"/>
    <x v="194"/>
    <n v="1"/>
    <s v="Fascia 5 (da 1500 € e oltre)"/>
    <x v="3"/>
  </r>
  <r>
    <n v="214"/>
    <d v="2014-04-25T00:00:00"/>
    <s v="aprile"/>
    <s v="Verdi"/>
    <s v="Teramo"/>
    <s v="Abruzzo"/>
    <s v="CENTRO"/>
    <s v="Libri"/>
    <x v="8"/>
    <n v="1"/>
    <s v="Fascia 1 (inferiore a 400 €)"/>
    <x v="3"/>
  </r>
  <r>
    <n v="215"/>
    <d v="2014-04-21T00:00:00"/>
    <s v="aprile"/>
    <s v="Verdi"/>
    <s v="Trieste"/>
    <s v="Friuli-Venezia Giulia"/>
    <s v="NORD"/>
    <s v="Art. Regalo"/>
    <x v="27"/>
    <n v="1"/>
    <s v="Fascia 1 (inferiore a 400 €)"/>
    <x v="3"/>
  </r>
  <r>
    <n v="216"/>
    <d v="2014-04-21T00:00:00"/>
    <s v="aprile"/>
    <s v="Gialli"/>
    <s v="Savona"/>
    <s v="Liguria"/>
    <s v="NORD"/>
    <s v="Libri"/>
    <x v="195"/>
    <n v="4"/>
    <s v="Fascia 4 (da 1200 €  a meno di 1500 €)"/>
    <x v="2"/>
  </r>
  <r>
    <n v="217"/>
    <d v="2014-02-10T00:00:00"/>
    <s v="febbraio"/>
    <s v="Bianchi"/>
    <s v="Perugia"/>
    <s v="Umbria"/>
    <s v="CENTRO"/>
    <s v="Informatica"/>
    <x v="14"/>
    <n v="2"/>
    <s v="Fascia 3 (da 800 €  a meno di 1200 €)"/>
    <x v="4"/>
  </r>
  <r>
    <n v="218"/>
    <d v="2014-01-10T00:00:00"/>
    <s v="gennaio"/>
    <s v="Verdi"/>
    <s v="Salerno"/>
    <s v="Campania"/>
    <s v="SUD"/>
    <s v="Libri"/>
    <x v="196"/>
    <n v="5"/>
    <s v="Fascia 5 (da 1500 € e oltre)"/>
    <x v="1"/>
  </r>
  <r>
    <n v="219"/>
    <d v="2014-05-26T00:00:00"/>
    <s v="maggio"/>
    <s v="Azzurri"/>
    <s v="Terni"/>
    <s v="Umbria"/>
    <s v="CENTRO"/>
    <s v="Giocattoli"/>
    <x v="197"/>
    <n v="4"/>
    <s v="Fascia 5 (da 1500 € e oltre)"/>
    <x v="2"/>
  </r>
  <r>
    <n v="220"/>
    <d v="2014-05-18T00:00:00"/>
    <s v="maggio"/>
    <s v="Rossi"/>
    <s v="Reggio di Calabria"/>
    <s v="Calabria"/>
    <s v="SUD"/>
    <s v="Giocattoli"/>
    <x v="198"/>
    <n v="1"/>
    <s v="Fascia 2 (da 400 €  a meno di 800 €)"/>
    <x v="3"/>
  </r>
  <r>
    <n v="221"/>
    <d v="2014-02-28T00:00:00"/>
    <s v="febbraio"/>
    <s v="Azzurri"/>
    <s v="Savona"/>
    <s v="Liguria"/>
    <s v="NORD"/>
    <s v="Informatica"/>
    <x v="199"/>
    <n v="2"/>
    <s v="Fascia 4 (da 1200 €  a meno di 1500 €)"/>
    <x v="4"/>
  </r>
  <r>
    <n v="222"/>
    <d v="2014-02-22T00:00:00"/>
    <s v="febbraio"/>
    <s v="Rossi"/>
    <s v="Perugia"/>
    <s v="Umbria"/>
    <s v="CENTRO"/>
    <s v="Art. Regalo"/>
    <x v="58"/>
    <n v="4"/>
    <s v="Fascia 3 (da 800 €  a meno di 1200 €)"/>
    <x v="2"/>
  </r>
  <r>
    <n v="223"/>
    <d v="2014-05-17T00:00:00"/>
    <s v="maggio"/>
    <s v="Bianchi"/>
    <s v="Varese"/>
    <s v="Lombardia"/>
    <s v="NORD"/>
    <s v="Libri"/>
    <x v="4"/>
    <n v="2"/>
    <s v="Fascia 1 (inferiore a 400 €)"/>
    <x v="4"/>
  </r>
  <r>
    <n v="224"/>
    <d v="2014-02-09T00:00:00"/>
    <s v="febbraio"/>
    <s v="Verdi"/>
    <s v="Trento"/>
    <s v="Trentino-Alto Adige"/>
    <s v="NORD"/>
    <s v="Cancelleria"/>
    <x v="200"/>
    <n v="3"/>
    <s v="Fascia 2 (da 400 €  a meno di 800 €)"/>
    <x v="0"/>
  </r>
  <r>
    <n v="225"/>
    <d v="2014-01-20T00:00:00"/>
    <s v="gennaio"/>
    <s v="Rossi"/>
    <s v="Potenza"/>
    <s v="Basilicata"/>
    <s v="SUD"/>
    <s v="Art. Regalo"/>
    <x v="201"/>
    <n v="2"/>
    <s v="Fascia 2 (da 400 €  a meno di 800 €)"/>
    <x v="4"/>
  </r>
  <r>
    <n v="226"/>
    <d v="2014-04-20T00:00:00"/>
    <s v="aprile"/>
    <s v="Azzurri"/>
    <s v="Sassari"/>
    <s v="Sardegna"/>
    <s v="ISOLE"/>
    <s v="Cancelleria"/>
    <x v="202"/>
    <n v="3"/>
    <s v="Fascia 1 (inferiore a 400 €)"/>
    <x v="0"/>
  </r>
  <r>
    <n v="227"/>
    <d v="2014-04-26T00:00:00"/>
    <s v="aprile"/>
    <s v="Bianchi"/>
    <s v="Pisa"/>
    <s v="Toscana"/>
    <s v="CENTRO"/>
    <s v="Art. Regalo"/>
    <x v="203"/>
    <n v="4"/>
    <s v="Fascia 2 (da 400 €  a meno di 800 €)"/>
    <x v="2"/>
  </r>
  <r>
    <n v="228"/>
    <d v="2014-03-27T00:00:00"/>
    <s v="marzo"/>
    <s v="Azzurri"/>
    <s v="Rovigo"/>
    <s v="Veneto"/>
    <s v="NORD"/>
    <s v="Giocattoli"/>
    <x v="204"/>
    <n v="5"/>
    <s v="Fascia 4 (da 1200 €  a meno di 1500 €)"/>
    <x v="1"/>
  </r>
  <r>
    <n v="229"/>
    <d v="2014-06-15T00:00:00"/>
    <s v="giugno"/>
    <s v="Bianchi"/>
    <s v="Savona"/>
    <s v="Liguria"/>
    <s v="NORD"/>
    <s v="Giocattoli"/>
    <x v="205"/>
    <n v="4"/>
    <s v="Fascia 3 (da 800 €  a meno di 1200 €)"/>
    <x v="2"/>
  </r>
  <r>
    <n v="230"/>
    <d v="2014-01-17T00:00:00"/>
    <s v="gennaio"/>
    <s v="Bianchi"/>
    <s v="Venezia"/>
    <s v="Veneto"/>
    <s v="NORD"/>
    <s v="Informatica"/>
    <x v="206"/>
    <n v="5"/>
    <s v="Fascia 5 (da 1500 € e oltre)"/>
    <x v="1"/>
  </r>
  <r>
    <n v="231"/>
    <d v="2014-01-21T00:00:00"/>
    <s v="gennaio"/>
    <s v="Verdi"/>
    <s v="Potenza"/>
    <s v="Basilicata"/>
    <s v="SUD"/>
    <s v="Libri"/>
    <x v="207"/>
    <n v="1"/>
    <s v="Fascia 3 (da 800 €  a meno di 1200 €)"/>
    <x v="3"/>
  </r>
  <r>
    <n v="232"/>
    <d v="2014-01-18T00:00:00"/>
    <s v="gennaio"/>
    <s v="Verdi"/>
    <s v="Ravenna"/>
    <s v="Emilia-Romagna"/>
    <s v="NORD"/>
    <s v="Cancelleria"/>
    <x v="208"/>
    <n v="1"/>
    <s v="Fascia 1 (inferiore a 400 €)"/>
    <x v="3"/>
  </r>
  <r>
    <n v="233"/>
    <d v="2014-01-22T00:00:00"/>
    <s v="gennaio"/>
    <s v="Azzurri"/>
    <s v="Trento"/>
    <s v="Trentino-Alto Adige"/>
    <s v="NORD"/>
    <s v="Giocattoli"/>
    <x v="209"/>
    <n v="3"/>
    <s v="Fascia 5 (da 1500 € e oltre)"/>
    <x v="0"/>
  </r>
  <r>
    <n v="234"/>
    <d v="2014-06-10T00:00:00"/>
    <s v="giugno"/>
    <s v="Verdi"/>
    <s v="Torino"/>
    <s v="Piemonte"/>
    <s v="NORD"/>
    <s v="Art. Regalo"/>
    <x v="92"/>
    <n v="5"/>
    <s v="Fascia 1 (inferiore a 400 €)"/>
    <x v="1"/>
  </r>
  <r>
    <n v="235"/>
    <d v="2014-05-07T00:00:00"/>
    <s v="maggio"/>
    <s v="Rossi"/>
    <s v="Vercelli"/>
    <s v="Piemonte"/>
    <s v="NORD"/>
    <s v="Cancelleria"/>
    <x v="210"/>
    <n v="3"/>
    <s v="Fascia 2 (da 400 €  a meno di 800 €)"/>
    <x v="0"/>
  </r>
  <r>
    <n v="236"/>
    <d v="2014-04-07T00:00:00"/>
    <s v="aprile"/>
    <s v="Verdi"/>
    <s v="Verona"/>
    <s v="Veneto"/>
    <s v="NORD"/>
    <s v="Art. Regalo"/>
    <x v="211"/>
    <n v="1"/>
    <s v="Fascia 3 (da 800 €  a meno di 1200 €)"/>
    <x v="3"/>
  </r>
  <r>
    <n v="237"/>
    <d v="2014-02-17T00:00:00"/>
    <s v="febbraio"/>
    <s v="Rossi"/>
    <s v="Taranto"/>
    <s v="Puglia"/>
    <s v="SUD"/>
    <s v="Informatica"/>
    <x v="212"/>
    <n v="3"/>
    <s v="Fascia 3 (da 800 €  a meno di 1200 €)"/>
    <x v="0"/>
  </r>
  <r>
    <n v="238"/>
    <d v="2014-04-25T00:00:00"/>
    <s v="aprile"/>
    <s v="Neri"/>
    <s v="Piacenza"/>
    <s v="Emilia-Romagna"/>
    <s v="NORD"/>
    <s v="Libri"/>
    <x v="213"/>
    <n v="2"/>
    <s v="Fascia 3 (da 800 €  a meno di 1200 €)"/>
    <x v="4"/>
  </r>
  <r>
    <n v="239"/>
    <d v="2014-06-29T00:00:00"/>
    <s v="giugno"/>
    <s v="Azzurri"/>
    <s v="Trento"/>
    <s v="Trentino-Alto Adige"/>
    <s v="NORD"/>
    <s v="Informatica"/>
    <x v="214"/>
    <n v="4"/>
    <s v="Fascia 1 (inferiore a 400 €)"/>
    <x v="2"/>
  </r>
  <r>
    <n v="240"/>
    <d v="2014-02-25T00:00:00"/>
    <s v="febbraio"/>
    <s v="Azzurri"/>
    <s v="Piacenza"/>
    <s v="Emilia-Romagna"/>
    <s v="NORD"/>
    <s v="Art. Regalo"/>
    <x v="215"/>
    <n v="5"/>
    <s v="Fascia 5 (da 1500 € e oltre)"/>
    <x v="1"/>
  </r>
  <r>
    <n v="241"/>
    <d v="2014-01-30T00:00:00"/>
    <s v="gennaio"/>
    <s v="Gialli"/>
    <s v="Vercelli"/>
    <s v="Piemonte"/>
    <s v="NORD"/>
    <s v="Giocattoli"/>
    <x v="216"/>
    <n v="1"/>
    <s v="Fascia 1 (inferiore a 400 €)"/>
    <x v="3"/>
  </r>
  <r>
    <n v="242"/>
    <d v="2014-06-10T00:00:00"/>
    <s v="giugno"/>
    <s v="Gialli"/>
    <s v="Udine"/>
    <s v="Friuli-Venezia Giulia"/>
    <s v="NORD"/>
    <s v="Giocattoli"/>
    <x v="217"/>
    <n v="2"/>
    <s v="Fascia 4 (da 1200 €  a meno di 1500 €)"/>
    <x v="4"/>
  </r>
  <r>
    <n v="243"/>
    <d v="2014-04-18T00:00:00"/>
    <s v="aprile"/>
    <s v="Rossi"/>
    <s v="Pordenone"/>
    <s v="Friuli-Venezia Giulia"/>
    <s v="NORD"/>
    <s v="Libri"/>
    <x v="218"/>
    <n v="1"/>
    <s v="Fascia 1 (inferiore a 400 €)"/>
    <x v="3"/>
  </r>
  <r>
    <n v="244"/>
    <d v="2014-04-29T00:00:00"/>
    <s v="aprile"/>
    <s v="Azzurri"/>
    <s v="Reggio di Calabria"/>
    <s v="Calabria"/>
    <s v="SUD"/>
    <s v="Giocattoli"/>
    <x v="219"/>
    <n v="3"/>
    <s v="Fascia 5 (da 1500 € e oltre)"/>
    <x v="0"/>
  </r>
  <r>
    <n v="245"/>
    <d v="2014-04-07T00:00:00"/>
    <s v="aprile"/>
    <s v="Neri"/>
    <s v="Pavia"/>
    <s v="Lombardia"/>
    <s v="NORD"/>
    <s v="Giocattoli"/>
    <x v="220"/>
    <n v="3"/>
    <s v="Fascia 2 (da 400 €  a meno di 800 €)"/>
    <x v="0"/>
  </r>
  <r>
    <n v="246"/>
    <d v="2014-02-26T00:00:00"/>
    <s v="febbraio"/>
    <s v="Rossi"/>
    <s v="Piacenza"/>
    <s v="Emilia-Romagna"/>
    <s v="NORD"/>
    <s v="Cancelleria"/>
    <x v="163"/>
    <n v="3"/>
    <s v="Fascia 5 (da 1500 € e oltre)"/>
    <x v="0"/>
  </r>
  <r>
    <n v="247"/>
    <d v="2014-02-09T00:00:00"/>
    <s v="febbraio"/>
    <s v="Verdi"/>
    <s v="Verbano-Cusio-Ossola"/>
    <s v="Piemonte"/>
    <s v="NORD"/>
    <s v="Art. Regalo"/>
    <x v="221"/>
    <n v="5"/>
    <s v="Fascia 2 (da 400 €  a meno di 800 €)"/>
    <x v="1"/>
  </r>
  <r>
    <n v="248"/>
    <d v="2014-06-26T00:00:00"/>
    <s v="giugno"/>
    <s v="Neri"/>
    <s v="Rovigo"/>
    <s v="Veneto"/>
    <s v="NORD"/>
    <s v="Art. Regalo"/>
    <x v="222"/>
    <n v="5"/>
    <s v="Fascia 5 (da 1500 € e oltre)"/>
    <x v="1"/>
  </r>
  <r>
    <n v="249"/>
    <d v="2014-01-26T00:00:00"/>
    <s v="gennaio"/>
    <s v="Verdi"/>
    <s v="Pisa"/>
    <s v="Toscana"/>
    <s v="CENTRO"/>
    <s v="Art. Regalo"/>
    <x v="223"/>
    <n v="3"/>
    <s v="Fascia 2 (da 400 €  a meno di 800 €)"/>
    <x v="0"/>
  </r>
  <r>
    <n v="250"/>
    <d v="2014-01-26T00:00:00"/>
    <s v="gennaio"/>
    <s v="Rossi"/>
    <s v="Venezia"/>
    <s v="Veneto"/>
    <s v="NORD"/>
    <s v="Giocattoli"/>
    <x v="224"/>
    <n v="4"/>
    <s v="Fascia 1 (inferiore a 400 €)"/>
    <x v="2"/>
  </r>
  <r>
    <n v="251"/>
    <d v="2014-06-14T00:00:00"/>
    <s v="giugno"/>
    <s v="Gialli"/>
    <s v="Pordenone"/>
    <s v="Friuli-Venezia Giulia"/>
    <s v="NORD"/>
    <s v="Giocattoli"/>
    <x v="28"/>
    <n v="3"/>
    <s v="Fascia 1 (inferiore a 400 €)"/>
    <x v="0"/>
  </r>
  <r>
    <n v="252"/>
    <d v="2014-01-31T00:00:00"/>
    <s v="gennaio"/>
    <s v="Verdi"/>
    <s v="Vicenza"/>
    <s v="Veneto"/>
    <s v="NORD"/>
    <s v="Informatica"/>
    <x v="225"/>
    <n v="3"/>
    <s v="Fascia 5 (da 1500 € e oltre)"/>
    <x v="0"/>
  </r>
  <r>
    <n v="253"/>
    <d v="2014-02-18T00:00:00"/>
    <s v="febbraio"/>
    <s v="Gialli"/>
    <s v="Siracusa"/>
    <s v="Sicilia"/>
    <s v="ISOLE"/>
    <s v="Informatica"/>
    <x v="191"/>
    <n v="4"/>
    <s v="Fascia 1 (inferiore a 400 €)"/>
    <x v="2"/>
  </r>
  <r>
    <n v="254"/>
    <d v="2014-04-30T00:00:00"/>
    <s v="aprile"/>
    <s v="Rossi"/>
    <s v="Siracusa"/>
    <s v="Sicilia"/>
    <s v="ISOLE"/>
    <s v="Art. Regalo"/>
    <x v="226"/>
    <n v="3"/>
    <s v="Fascia 5 (da 1500 € e oltre)"/>
    <x v="0"/>
  </r>
  <r>
    <n v="255"/>
    <d v="2014-01-06T00:00:00"/>
    <s v="gennaio"/>
    <s v="Rossi"/>
    <s v="Reggio nell'Emilia"/>
    <s v="Emilia-Romagna"/>
    <s v="NORD"/>
    <s v="Cancelleria"/>
    <x v="227"/>
    <n v="1"/>
    <s v="Fascia 5 (da 1500 € e oltre)"/>
    <x v="3"/>
  </r>
  <r>
    <n v="256"/>
    <d v="2014-05-29T00:00:00"/>
    <s v="maggio"/>
    <s v="Verdi"/>
    <s v="Pesaro e Urbino"/>
    <s v="Marche"/>
    <s v="CENTRO"/>
    <s v="Libri"/>
    <x v="228"/>
    <n v="1"/>
    <s v="Fascia 5 (da 1500 € e oltre)"/>
    <x v="3"/>
  </r>
  <r>
    <n v="257"/>
    <d v="2014-04-28T00:00:00"/>
    <s v="aprile"/>
    <s v="Gialli"/>
    <s v="Rieti"/>
    <s v="Lazio"/>
    <s v="CENTRO"/>
    <s v="Giocattoli"/>
    <x v="229"/>
    <n v="5"/>
    <s v="Fascia 3 (da 800 €  a meno di 1200 €)"/>
    <x v="1"/>
  </r>
  <r>
    <n v="258"/>
    <d v="2014-03-16T00:00:00"/>
    <s v="marzo"/>
    <s v="Azzurri"/>
    <s v="Vibo Valentia"/>
    <s v="Calabria"/>
    <s v="SUD"/>
    <s v="Informatica"/>
    <x v="230"/>
    <n v="5"/>
    <s v="Fascia 1 (inferiore a 400 €)"/>
    <x v="1"/>
  </r>
  <r>
    <n v="259"/>
    <d v="2014-06-17T00:00:00"/>
    <s v="giugno"/>
    <s v="Bianchi"/>
    <s v="Perugia"/>
    <s v="Umbria"/>
    <s v="CENTRO"/>
    <s v="Informatica"/>
    <x v="231"/>
    <n v="4"/>
    <s v="Fascia 5 (da 1500 € e oltre)"/>
    <x v="2"/>
  </r>
  <r>
    <n v="260"/>
    <d v="2014-04-23T00:00:00"/>
    <s v="aprile"/>
    <s v="Gialli"/>
    <s v="Vercelli"/>
    <s v="Piemonte"/>
    <s v="NORD"/>
    <s v="Libri"/>
    <x v="232"/>
    <n v="2"/>
    <s v="Fascia 3 (da 800 €  a meno di 1200 €)"/>
    <x v="4"/>
  </r>
  <r>
    <n v="261"/>
    <d v="2014-05-07T00:00:00"/>
    <s v="maggio"/>
    <s v="Verdi"/>
    <s v="Pavia"/>
    <s v="Lombardia"/>
    <s v="NORD"/>
    <s v="Giocattoli"/>
    <x v="233"/>
    <n v="5"/>
    <s v="Fascia 3 (da 800 €  a meno di 1200 €)"/>
    <x v="1"/>
  </r>
  <r>
    <n v="262"/>
    <d v="2014-05-21T00:00:00"/>
    <s v="maggio"/>
    <s v="Gialli"/>
    <s v="Salerno"/>
    <s v="Campania"/>
    <s v="SUD"/>
    <s v="Art. Regalo"/>
    <x v="187"/>
    <n v="2"/>
    <s v="Fascia 3 (da 800 €  a meno di 1200 €)"/>
    <x v="4"/>
  </r>
  <r>
    <n v="263"/>
    <d v="2014-01-28T00:00:00"/>
    <s v="gennaio"/>
    <s v="Gialli"/>
    <s v="Pordenone"/>
    <s v="Friuli-Venezia Giulia"/>
    <s v="NORD"/>
    <s v="Cancelleria"/>
    <x v="234"/>
    <n v="4"/>
    <s v="Fascia 1 (inferiore a 400 €)"/>
    <x v="2"/>
  </r>
  <r>
    <n v="264"/>
    <d v="2014-04-14T00:00:00"/>
    <s v="aprile"/>
    <s v="Verdi"/>
    <s v="Perugia"/>
    <s v="Umbria"/>
    <s v="CENTRO"/>
    <s v="Cancelleria"/>
    <x v="235"/>
    <n v="5"/>
    <s v="Fascia 3 (da 800 €  a meno di 1200 €)"/>
    <x v="1"/>
  </r>
  <r>
    <n v="265"/>
    <d v="2014-03-22T00:00:00"/>
    <s v="marzo"/>
    <s v="Rossi"/>
    <s v="Pavia"/>
    <s v="Lombardia"/>
    <s v="NORD"/>
    <s v="Cancelleria"/>
    <x v="236"/>
    <n v="1"/>
    <s v="Fascia 3 (da 800 €  a meno di 1200 €)"/>
    <x v="3"/>
  </r>
  <r>
    <n v="266"/>
    <d v="2014-03-17T00:00:00"/>
    <s v="marzo"/>
    <s v="Bianchi"/>
    <s v="Pescara"/>
    <s v="Abruzzo"/>
    <s v="CENTRO"/>
    <s v="Libri"/>
    <x v="237"/>
    <n v="5"/>
    <s v="Fascia 5 (da 1500 € e oltre)"/>
    <x v="1"/>
  </r>
  <r>
    <n v="267"/>
    <d v="2014-06-09T00:00:00"/>
    <s v="giugno"/>
    <s v="Gialli"/>
    <s v="Savona"/>
    <s v="Liguria"/>
    <s v="NORD"/>
    <s v="Libri"/>
    <x v="238"/>
    <n v="4"/>
    <s v="Fascia 3 (da 800 €  a meno di 1200 €)"/>
    <x v="2"/>
  </r>
  <r>
    <n v="268"/>
    <d v="2014-05-19T00:00:00"/>
    <s v="maggio"/>
    <s v="Rossi"/>
    <s v="Ragusa"/>
    <s v="Sicilia"/>
    <s v="ISOLE"/>
    <s v="Giocattoli"/>
    <x v="239"/>
    <n v="2"/>
    <s v="Fascia 2 (da 400 €  a meno di 800 €)"/>
    <x v="4"/>
  </r>
  <r>
    <n v="269"/>
    <d v="2014-06-27T00:00:00"/>
    <s v="giugno"/>
    <s v="Rossi"/>
    <s v="Reggio nell'Emilia"/>
    <s v="Emilia-Romagna"/>
    <s v="NORD"/>
    <s v="Giocattoli"/>
    <x v="240"/>
    <n v="3"/>
    <s v="Fascia 1 (inferiore a 400 €)"/>
    <x v="0"/>
  </r>
  <r>
    <n v="270"/>
    <d v="2014-05-15T00:00:00"/>
    <s v="maggio"/>
    <s v="Verdi"/>
    <s v="Ravenna"/>
    <s v="Emilia-Romagna"/>
    <s v="NORD"/>
    <s v="Giocattoli"/>
    <x v="241"/>
    <n v="3"/>
    <s v="Fascia 4 (da 1200 €  a meno di 1500 €)"/>
    <x v="0"/>
  </r>
  <r>
    <n v="271"/>
    <d v="2014-05-31T00:00:00"/>
    <s v="maggio"/>
    <s v="Azzurri"/>
    <s v="Vibo Valentia"/>
    <s v="Calabria"/>
    <s v="SUD"/>
    <s v="Giocattoli"/>
    <x v="242"/>
    <n v="2"/>
    <s v="Fascia 4 (da 1200 €  a meno di 1500 €)"/>
    <x v="4"/>
  </r>
  <r>
    <n v="272"/>
    <d v="2014-05-09T00:00:00"/>
    <s v="maggio"/>
    <s v="Bianchi"/>
    <s v="Rimini"/>
    <s v="Emilia-Romagna"/>
    <s v="NORD"/>
    <s v="Libri"/>
    <x v="243"/>
    <n v="5"/>
    <s v="Fascia 4 (da 1200 €  a meno di 1500 €)"/>
    <x v="1"/>
  </r>
  <r>
    <n v="273"/>
    <d v="2014-02-13T00:00:00"/>
    <s v="febbraio"/>
    <s v="Bianchi"/>
    <s v="Savona"/>
    <s v="Liguria"/>
    <s v="NORD"/>
    <s v="Giocattoli"/>
    <x v="244"/>
    <n v="2"/>
    <s v="Fascia 5 (da 1500 € e oltre)"/>
    <x v="4"/>
  </r>
  <r>
    <n v="274"/>
    <d v="2014-02-13T00:00:00"/>
    <s v="febbraio"/>
    <s v="Gialli"/>
    <s v="Vicenza"/>
    <s v="Veneto"/>
    <s v="NORD"/>
    <s v="Art. Regalo"/>
    <x v="180"/>
    <n v="5"/>
    <s v="Fascia 2 (da 400 €  a meno di 800 €)"/>
    <x v="1"/>
  </r>
  <r>
    <n v="275"/>
    <d v="2014-06-09T00:00:00"/>
    <s v="giugno"/>
    <s v="Gialli"/>
    <s v="Rieti"/>
    <s v="Lazio"/>
    <s v="CENTRO"/>
    <s v="Cancelleria"/>
    <x v="245"/>
    <n v="2"/>
    <s v="Fascia 4 (da 1200 €  a meno di 1500 €)"/>
    <x v="4"/>
  </r>
  <r>
    <n v="276"/>
    <d v="2014-04-01T00:00:00"/>
    <s v="aprile"/>
    <s v="Gialli"/>
    <s v="Prato"/>
    <s v="Toscana"/>
    <s v="CENTRO"/>
    <s v="Informatica"/>
    <x v="246"/>
    <n v="3"/>
    <s v="Fascia 3 (da 800 €  a meno di 1200 €)"/>
    <x v="0"/>
  </r>
  <r>
    <n v="277"/>
    <d v="2014-05-19T00:00:00"/>
    <s v="maggio"/>
    <s v="Verdi"/>
    <s v="Pescara"/>
    <s v="Abruzzo"/>
    <s v="CENTRO"/>
    <s v="Giocattoli"/>
    <x v="41"/>
    <n v="3"/>
    <s v="Fascia 4 (da 1200 €  a meno di 1500 €)"/>
    <x v="0"/>
  </r>
  <r>
    <n v="278"/>
    <d v="2014-04-29T00:00:00"/>
    <s v="aprile"/>
    <s v="Verdi"/>
    <s v="Reggio di Calabria"/>
    <s v="Calabria"/>
    <s v="SUD"/>
    <s v="Art. Regalo"/>
    <x v="247"/>
    <n v="4"/>
    <s v="Fascia 2 (da 400 €  a meno di 800 €)"/>
    <x v="2"/>
  </r>
  <r>
    <n v="279"/>
    <d v="2014-04-14T00:00:00"/>
    <s v="aprile"/>
    <s v="Verdi"/>
    <s v="Prato"/>
    <s v="Toscana"/>
    <s v="CENTRO"/>
    <s v="Giocattoli"/>
    <x v="248"/>
    <n v="5"/>
    <s v="Fascia 3 (da 800 €  a meno di 1200 €)"/>
    <x v="1"/>
  </r>
  <r>
    <n v="280"/>
    <d v="2014-02-08T00:00:00"/>
    <s v="febbraio"/>
    <s v="Neri"/>
    <s v="Varese"/>
    <s v="Lombardia"/>
    <s v="NORD"/>
    <s v="Informatica"/>
    <x v="249"/>
    <n v="3"/>
    <s v="Fascia 3 (da 800 €  a meno di 1200 €)"/>
    <x v="0"/>
  </r>
  <r>
    <n v="281"/>
    <d v="2014-01-17T00:00:00"/>
    <s v="gennaio"/>
    <s v="Azzurri"/>
    <s v="Taranto"/>
    <s v="Puglia"/>
    <s v="SUD"/>
    <s v="Giocattoli"/>
    <x v="250"/>
    <n v="1"/>
    <s v="Fascia 3 (da 800 €  a meno di 1200 €)"/>
    <x v="3"/>
  </r>
  <r>
    <n v="282"/>
    <d v="2014-06-11T00:00:00"/>
    <s v="giugno"/>
    <s v="Rossi"/>
    <s v="Siena"/>
    <s v="Toscana"/>
    <s v="CENTRO"/>
    <s v="Giocattoli"/>
    <x v="251"/>
    <n v="5"/>
    <s v="Fascia 1 (inferiore a 400 €)"/>
    <x v="1"/>
  </r>
  <r>
    <n v="283"/>
    <d v="2014-04-14T00:00:00"/>
    <s v="aprile"/>
    <s v="Neri"/>
    <s v="Trapani"/>
    <s v="Sicilia"/>
    <s v="ISOLE"/>
    <s v="Libri"/>
    <x v="252"/>
    <n v="5"/>
    <s v="Fascia 2 (da 400 €  a meno di 800 €)"/>
    <x v="1"/>
  </r>
  <r>
    <n v="284"/>
    <d v="2014-05-29T00:00:00"/>
    <s v="maggio"/>
    <s v="Bianchi"/>
    <s v="Torino"/>
    <s v="Piemonte"/>
    <s v="NORD"/>
    <s v="Giocattoli"/>
    <x v="253"/>
    <n v="2"/>
    <s v="Fascia 3 (da 800 €  a meno di 1200 €)"/>
    <x v="4"/>
  </r>
  <r>
    <n v="285"/>
    <d v="2014-04-17T00:00:00"/>
    <s v="aprile"/>
    <s v="Rossi"/>
    <s v="Teramo"/>
    <s v="Abruzzo"/>
    <s v="CENTRO"/>
    <s v="Libri"/>
    <x v="254"/>
    <n v="5"/>
    <s v="Fascia 4 (da 1200 €  a meno di 1500 €)"/>
    <x v="1"/>
  </r>
  <r>
    <n v="286"/>
    <d v="2014-04-11T00:00:00"/>
    <s v="aprile"/>
    <s v="Rossi"/>
    <s v="Perugia"/>
    <s v="Umbria"/>
    <s v="CENTRO"/>
    <s v="Informatica"/>
    <x v="255"/>
    <n v="2"/>
    <s v="Fascia 5 (da 1500 € e oltre)"/>
    <x v="4"/>
  </r>
  <r>
    <n v="287"/>
    <d v="2014-04-28T00:00:00"/>
    <s v="aprile"/>
    <s v="Azzurri"/>
    <s v="Rieti"/>
    <s v="Lazio"/>
    <s v="CENTRO"/>
    <s v="Informatica"/>
    <x v="256"/>
    <n v="3"/>
    <s v="Fascia 4 (da 1200 €  a meno di 1500 €)"/>
    <x v="0"/>
  </r>
  <r>
    <n v="288"/>
    <d v="2014-02-27T00:00:00"/>
    <s v="febbraio"/>
    <s v="Gialli"/>
    <s v="Pisa"/>
    <s v="Toscana"/>
    <s v="CENTRO"/>
    <s v="Giocattoli"/>
    <x v="257"/>
    <n v="1"/>
    <s v="Fascia 2 (da 400 €  a meno di 800 €)"/>
    <x v="3"/>
  </r>
  <r>
    <n v="289"/>
    <d v="2014-05-11T00:00:00"/>
    <s v="maggio"/>
    <s v="Verdi"/>
    <s v="Pordenone"/>
    <s v="Friuli-Venezia Giulia"/>
    <s v="NORD"/>
    <s v="Art. Regalo"/>
    <x v="258"/>
    <n v="4"/>
    <s v="Fascia 1 (inferiore a 400 €)"/>
    <x v="2"/>
  </r>
  <r>
    <n v="290"/>
    <d v="2014-04-29T00:00:00"/>
    <s v="aprile"/>
    <s v="Neri"/>
    <s v="Verbano-Cusio-Ossola"/>
    <s v="Piemonte"/>
    <s v="NORD"/>
    <s v="Libri"/>
    <x v="259"/>
    <n v="5"/>
    <s v="Fascia 1 (inferiore a 400 €)"/>
    <x v="1"/>
  </r>
  <r>
    <n v="291"/>
    <d v="2014-03-03T00:00:00"/>
    <s v="marzo"/>
    <s v="Rossi"/>
    <s v="Pesaro e Urbino"/>
    <s v="Marche"/>
    <s v="CENTRO"/>
    <s v="Informatica"/>
    <x v="260"/>
    <n v="4"/>
    <s v="Fascia 5 (da 1500 € e oltre)"/>
    <x v="2"/>
  </r>
  <r>
    <n v="292"/>
    <d v="2014-02-04T00:00:00"/>
    <s v="febbraio"/>
    <s v="Azzurri"/>
    <s v="Teramo"/>
    <s v="Abruzzo"/>
    <s v="CENTRO"/>
    <s v="Giocattoli"/>
    <x v="261"/>
    <n v="4"/>
    <s v="Fascia 5 (da 1500 € e oltre)"/>
    <x v="2"/>
  </r>
  <r>
    <n v="293"/>
    <d v="2014-02-24T00:00:00"/>
    <s v="febbraio"/>
    <s v="Bianchi"/>
    <s v="Savona"/>
    <s v="Liguria"/>
    <s v="NORD"/>
    <s v="Informatica"/>
    <x v="157"/>
    <n v="4"/>
    <s v="Fascia 5 (da 1500 € e oltre)"/>
    <x v="2"/>
  </r>
  <r>
    <n v="294"/>
    <d v="2014-03-07T00:00:00"/>
    <s v="marzo"/>
    <s v="Neri"/>
    <s v="Verbano-Cusio-Ossola"/>
    <s v="Piemonte"/>
    <s v="NORD"/>
    <s v="Art. Regalo"/>
    <x v="262"/>
    <n v="1"/>
    <s v="Fascia 3 (da 800 €  a meno di 1200 €)"/>
    <x v="3"/>
  </r>
  <r>
    <n v="295"/>
    <d v="2014-06-24T00:00:00"/>
    <s v="giugno"/>
    <s v="Azzurri"/>
    <s v="Sondrio"/>
    <s v="Lombardia"/>
    <s v="NORD"/>
    <s v="Libri"/>
    <x v="263"/>
    <n v="3"/>
    <s v="Fascia 3 (da 800 €  a meno di 1200 €)"/>
    <x v="0"/>
  </r>
  <r>
    <n v="296"/>
    <d v="2014-05-13T00:00:00"/>
    <s v="maggio"/>
    <s v="Neri"/>
    <s v="Reggio di Calabria"/>
    <s v="Calabria"/>
    <s v="SUD"/>
    <s v="Libri"/>
    <x v="264"/>
    <n v="2"/>
    <s v="Fascia 1 (inferiore a 400 €)"/>
    <x v="4"/>
  </r>
  <r>
    <n v="297"/>
    <d v="2014-03-05T00:00:00"/>
    <s v="marzo"/>
    <s v="Gialli"/>
    <s v="Potenza"/>
    <s v="Basilicata"/>
    <s v="SUD"/>
    <s v="Giocattoli"/>
    <x v="265"/>
    <n v="5"/>
    <s v="Fascia 1 (inferiore a 400 €)"/>
    <x v="1"/>
  </r>
  <r>
    <n v="298"/>
    <d v="2014-01-15T00:00:00"/>
    <s v="gennaio"/>
    <s v="Verdi"/>
    <s v="Siracusa"/>
    <s v="Sicilia"/>
    <s v="ISOLE"/>
    <s v="Cancelleria"/>
    <x v="266"/>
    <n v="1"/>
    <s v="Fascia 4 (da 1200 €  a meno di 1500 €)"/>
    <x v="3"/>
  </r>
  <r>
    <n v="299"/>
    <d v="2014-02-07T00:00:00"/>
    <s v="febbraio"/>
    <s v="Gialli"/>
    <s v="Reggio di Calabria"/>
    <s v="Calabria"/>
    <s v="SUD"/>
    <s v="Giocattoli"/>
    <x v="267"/>
    <n v="4"/>
    <s v="Fascia 4 (da 1200 €  a meno di 1500 €)"/>
    <x v="2"/>
  </r>
  <r>
    <n v="300"/>
    <d v="2014-03-10T00:00:00"/>
    <s v="marzo"/>
    <s v="Bianchi"/>
    <s v="Treviso"/>
    <s v="Veneto"/>
    <s v="NORD"/>
    <s v="Art. Regalo"/>
    <x v="268"/>
    <n v="5"/>
    <s v="Fascia 2 (da 400 €  a meno di 800 €)"/>
    <x v="1"/>
  </r>
  <r>
    <n v="301"/>
    <d v="2014-06-25T00:00:00"/>
    <s v="giugno"/>
    <s v="Neri"/>
    <s v="Sondrio"/>
    <s v="Lombardia"/>
    <s v="NORD"/>
    <s v="Libri"/>
    <x v="269"/>
    <n v="2"/>
    <s v="Fascia 1 (inferiore a 400 €)"/>
    <x v="4"/>
  </r>
  <r>
    <n v="302"/>
    <d v="2014-02-05T00:00:00"/>
    <s v="febbraio"/>
    <s v="Bianchi"/>
    <s v="Verbano-Cusio-Ossola"/>
    <s v="Piemonte"/>
    <s v="NORD"/>
    <s v="Libri"/>
    <x v="270"/>
    <n v="5"/>
    <s v="Fascia 5 (da 1500 € e oltre)"/>
    <x v="1"/>
  </r>
  <r>
    <n v="303"/>
    <d v="2014-05-05T00:00:00"/>
    <s v="maggio"/>
    <s v="Verdi"/>
    <s v="Roma"/>
    <s v="Lazio"/>
    <s v="CENTRO"/>
    <s v="Art. Regalo"/>
    <x v="271"/>
    <n v="2"/>
    <s v="Fascia 5 (da 1500 € e oltre)"/>
    <x v="4"/>
  </r>
  <r>
    <n v="304"/>
    <d v="2014-02-20T00:00:00"/>
    <s v="febbraio"/>
    <s v="Rossi"/>
    <s v="Pisa"/>
    <s v="Toscana"/>
    <s v="CENTRO"/>
    <s v="Informatica"/>
    <x v="272"/>
    <n v="4"/>
    <s v="Fascia 3 (da 800 €  a meno di 1200 €)"/>
    <x v="2"/>
  </r>
  <r>
    <n v="305"/>
    <d v="2014-05-25T00:00:00"/>
    <s v="maggio"/>
    <s v="Rossi"/>
    <s v="Sassari"/>
    <s v="Sardegna"/>
    <s v="ISOLE"/>
    <s v="Libri"/>
    <x v="221"/>
    <n v="4"/>
    <s v="Fascia 2 (da 400 €  a meno di 800 €)"/>
    <x v="2"/>
  </r>
  <r>
    <n v="306"/>
    <d v="2014-04-11T00:00:00"/>
    <s v="aprile"/>
    <s v="Bianchi"/>
    <s v="Ragusa"/>
    <s v="Sicilia"/>
    <s v="ISOLE"/>
    <s v="Giocattoli"/>
    <x v="273"/>
    <n v="2"/>
    <s v="Fascia 4 (da 1200 €  a meno di 1500 €)"/>
    <x v="4"/>
  </r>
  <r>
    <n v="307"/>
    <d v="2014-02-01T00:00:00"/>
    <s v="febbraio"/>
    <s v="Bianchi"/>
    <s v="Rimini"/>
    <s v="Emilia-Romagna"/>
    <s v="NORD"/>
    <s v="Libri"/>
    <x v="274"/>
    <n v="4"/>
    <s v="Fascia 1 (inferiore a 400 €)"/>
    <x v="2"/>
  </r>
  <r>
    <n v="308"/>
    <d v="2014-03-24T00:00:00"/>
    <s v="marzo"/>
    <s v="Bianchi"/>
    <s v="Verbano-Cusio-Ossola"/>
    <s v="Piemonte"/>
    <s v="NORD"/>
    <s v="Art. Regalo"/>
    <x v="275"/>
    <n v="1"/>
    <s v="Fascia 3 (da 800 €  a meno di 1200 €)"/>
    <x v="3"/>
  </r>
  <r>
    <n v="309"/>
    <d v="2014-01-27T00:00:00"/>
    <s v="gennaio"/>
    <s v="Rossi"/>
    <s v="Verbano-Cusio-Ossola"/>
    <s v="Piemonte"/>
    <s v="NORD"/>
    <s v="Libri"/>
    <x v="276"/>
    <n v="2"/>
    <s v="Fascia 4 (da 1200 €  a meno di 1500 €)"/>
    <x v="4"/>
  </r>
  <r>
    <n v="310"/>
    <d v="2014-05-28T00:00:00"/>
    <s v="maggio"/>
    <s v="Azzurri"/>
    <s v="Reggio di Calabria"/>
    <s v="Calabria"/>
    <s v="SUD"/>
    <s v="Cancelleria"/>
    <x v="123"/>
    <n v="5"/>
    <s v="Fascia 5 (da 1500 € e oltre)"/>
    <x v="1"/>
  </r>
  <r>
    <n v="311"/>
    <d v="2014-02-27T00:00:00"/>
    <s v="febbraio"/>
    <s v="Verdi"/>
    <s v="Rovigo"/>
    <s v="Veneto"/>
    <s v="NORD"/>
    <s v="Giocattoli"/>
    <x v="277"/>
    <n v="5"/>
    <s v="Fascia 4 (da 1200 €  a meno di 1500 €)"/>
    <x v="1"/>
  </r>
  <r>
    <n v="312"/>
    <d v="2014-02-08T00:00:00"/>
    <s v="febbraio"/>
    <s v="Verdi"/>
    <s v="Reggio di Calabria"/>
    <s v="Calabria"/>
    <s v="SUD"/>
    <s v="Informatica"/>
    <x v="278"/>
    <n v="3"/>
    <s v="Fascia 5 (da 1500 € e oltre)"/>
    <x v="0"/>
  </r>
  <r>
    <n v="313"/>
    <d v="2014-05-06T00:00:00"/>
    <s v="maggio"/>
    <s v="Rossi"/>
    <s v="Terni"/>
    <s v="Umbria"/>
    <s v="CENTRO"/>
    <s v="Art. Regalo"/>
    <x v="279"/>
    <n v="4"/>
    <s v="Fascia 1 (inferiore a 400 €)"/>
    <x v="2"/>
  </r>
  <r>
    <n v="314"/>
    <d v="2014-05-23T00:00:00"/>
    <s v="maggio"/>
    <s v="Azzurri"/>
    <s v="Trieste"/>
    <s v="Friuli-Venezia Giulia"/>
    <s v="NORD"/>
    <s v="Art. Regalo"/>
    <x v="142"/>
    <n v="2"/>
    <s v="Fascia 5 (da 1500 € e oltre)"/>
    <x v="4"/>
  </r>
  <r>
    <n v="315"/>
    <d v="2014-03-07T00:00:00"/>
    <s v="marzo"/>
    <s v="Gialli"/>
    <s v="Pisa"/>
    <s v="Toscana"/>
    <s v="CENTRO"/>
    <s v="Art. Regalo"/>
    <x v="280"/>
    <n v="3"/>
    <s v="Fascia 1 (inferiore a 400 €)"/>
    <x v="0"/>
  </r>
  <r>
    <n v="316"/>
    <d v="2014-01-20T00:00:00"/>
    <s v="gennaio"/>
    <s v="Rossi"/>
    <s v="Potenza"/>
    <s v="Basilicata"/>
    <s v="SUD"/>
    <s v="Libri"/>
    <x v="281"/>
    <n v="2"/>
    <s v="Fascia 4 (da 1200 €  a meno di 1500 €)"/>
    <x v="4"/>
  </r>
  <r>
    <n v="317"/>
    <d v="2014-06-14T00:00:00"/>
    <s v="giugno"/>
    <s v="Bianchi"/>
    <s v="Siracusa"/>
    <s v="Sicilia"/>
    <s v="ISOLE"/>
    <s v="Informatica"/>
    <x v="282"/>
    <n v="1"/>
    <s v="Fascia 3 (da 800 €  a meno di 1200 €)"/>
    <x v="3"/>
  </r>
  <r>
    <n v="318"/>
    <d v="2014-04-18T00:00:00"/>
    <s v="aprile"/>
    <s v="Azzurri"/>
    <s v="Perugia"/>
    <s v="Umbria"/>
    <s v="CENTRO"/>
    <s v="Art. Regalo"/>
    <x v="283"/>
    <n v="4"/>
    <s v="Fascia 2 (da 400 €  a meno di 800 €)"/>
    <x v="2"/>
  </r>
  <r>
    <n v="319"/>
    <d v="2014-04-19T00:00:00"/>
    <s v="aprile"/>
    <s v="Azzurri"/>
    <s v="Vercelli"/>
    <s v="Piemonte"/>
    <s v="NORD"/>
    <s v="Libri"/>
    <x v="284"/>
    <n v="3"/>
    <s v="Fascia 5 (da 1500 € e oltre)"/>
    <x v="0"/>
  </r>
  <r>
    <n v="320"/>
    <d v="2014-01-21T00:00:00"/>
    <s v="gennaio"/>
    <s v="Azzurri"/>
    <s v="Roma"/>
    <s v="Lazio"/>
    <s v="CENTRO"/>
    <s v="Cancelleria"/>
    <x v="285"/>
    <n v="4"/>
    <s v="Fascia 5 (da 1500 € e oltre)"/>
    <x v="2"/>
  </r>
  <r>
    <n v="321"/>
    <d v="2014-04-16T00:00:00"/>
    <s v="aprile"/>
    <s v="Neri"/>
    <s v="Trieste"/>
    <s v="Friuli-Venezia Giulia"/>
    <s v="NORD"/>
    <s v="Art. Regalo"/>
    <x v="286"/>
    <n v="4"/>
    <s v="Fascia 4 (da 1200 €  a meno di 1500 €)"/>
    <x v="2"/>
  </r>
  <r>
    <n v="322"/>
    <d v="2014-06-09T00:00:00"/>
    <s v="giugno"/>
    <s v="Rossi"/>
    <s v="Savona"/>
    <s v="Liguria"/>
    <s v="NORD"/>
    <s v="Art. Regalo"/>
    <x v="287"/>
    <n v="1"/>
    <s v="Fascia 4 (da 1200 €  a meno di 1500 €)"/>
    <x v="3"/>
  </r>
  <r>
    <n v="323"/>
    <d v="2014-01-01T00:00:00"/>
    <s v="gennaio"/>
    <s v="Rossi"/>
    <s v="Rovigo"/>
    <s v="Veneto"/>
    <s v="NORD"/>
    <s v="Informatica"/>
    <x v="288"/>
    <n v="4"/>
    <s v="Fascia 2 (da 400 €  a meno di 800 €)"/>
    <x v="2"/>
  </r>
  <r>
    <n v="324"/>
    <d v="2014-01-19T00:00:00"/>
    <s v="gennaio"/>
    <s v="Verdi"/>
    <s v="Pescara"/>
    <s v="Abruzzo"/>
    <s v="CENTRO"/>
    <s v="Informatica"/>
    <x v="289"/>
    <n v="1"/>
    <s v="Fascia 1 (inferiore a 400 €)"/>
    <x v="3"/>
  </r>
  <r>
    <n v="325"/>
    <d v="2014-04-15T00:00:00"/>
    <s v="aprile"/>
    <s v="Neri"/>
    <s v="Piacenza"/>
    <s v="Emilia-Romagna"/>
    <s v="NORD"/>
    <s v="Cancelleria"/>
    <x v="290"/>
    <n v="4"/>
    <s v="Fascia 5 (da 1500 € e oltre)"/>
    <x v="2"/>
  </r>
  <r>
    <n v="326"/>
    <d v="2014-03-08T00:00:00"/>
    <s v="marzo"/>
    <s v="Verdi"/>
    <s v="Viterbo"/>
    <s v="Lazio"/>
    <s v="CENTRO"/>
    <s v="Art. Regalo"/>
    <x v="291"/>
    <n v="4"/>
    <s v="Fascia 1 (inferiore a 400 €)"/>
    <x v="2"/>
  </r>
  <r>
    <n v="327"/>
    <d v="2014-04-20T00:00:00"/>
    <s v="aprile"/>
    <s v="Neri"/>
    <s v="Rieti"/>
    <s v="Lazio"/>
    <s v="CENTRO"/>
    <s v="Giocattoli"/>
    <x v="292"/>
    <n v="2"/>
    <s v="Fascia 5 (da 1500 € e oltre)"/>
    <x v="4"/>
  </r>
  <r>
    <n v="328"/>
    <d v="2014-01-16T00:00:00"/>
    <s v="gennaio"/>
    <s v="Neri"/>
    <s v="Reggio nell'Emilia"/>
    <s v="Emilia-Romagna"/>
    <s v="NORD"/>
    <s v="Libri"/>
    <x v="137"/>
    <n v="5"/>
    <s v="Fascia 2 (da 400 €  a meno di 800 €)"/>
    <x v="1"/>
  </r>
  <r>
    <n v="329"/>
    <d v="2014-02-23T00:00:00"/>
    <s v="febbraio"/>
    <s v="Gialli"/>
    <s v="Savona"/>
    <s v="Liguria"/>
    <s v="NORD"/>
    <s v="Art. Regalo"/>
    <x v="293"/>
    <n v="2"/>
    <s v="Fascia 1 (inferiore a 400 €)"/>
    <x v="4"/>
  </r>
  <r>
    <n v="330"/>
    <d v="2014-03-18T00:00:00"/>
    <s v="marzo"/>
    <s v="Rossi"/>
    <s v="Pescara"/>
    <s v="Abruzzo"/>
    <s v="CENTRO"/>
    <s v="Libri"/>
    <x v="37"/>
    <n v="5"/>
    <s v="Fascia 4 (da 1200 €  a meno di 1500 €)"/>
    <x v="1"/>
  </r>
  <r>
    <n v="331"/>
    <d v="2014-03-05T00:00:00"/>
    <s v="marzo"/>
    <s v="Azzurri"/>
    <s v="Vicenza"/>
    <s v="Veneto"/>
    <s v="NORD"/>
    <s v="Giocattoli"/>
    <x v="294"/>
    <n v="4"/>
    <s v="Fascia 5 (da 1500 € e oltre)"/>
    <x v="2"/>
  </r>
  <r>
    <n v="332"/>
    <d v="2014-03-10T00:00:00"/>
    <s v="marzo"/>
    <s v="Bianchi"/>
    <s v="Venezia"/>
    <s v="Veneto"/>
    <s v="NORD"/>
    <s v="Libri"/>
    <x v="295"/>
    <n v="3"/>
    <s v="Fascia 4 (da 1200 €  a meno di 1500 €)"/>
    <x v="0"/>
  </r>
  <r>
    <n v="333"/>
    <d v="2014-06-01T00:00:00"/>
    <s v="giugno"/>
    <s v="Verdi"/>
    <s v="Roma"/>
    <s v="Lazio"/>
    <s v="CENTRO"/>
    <s v="Cancelleria"/>
    <x v="296"/>
    <n v="1"/>
    <s v="Fascia 4 (da 1200 €  a meno di 1500 €)"/>
    <x v="3"/>
  </r>
  <r>
    <n v="334"/>
    <d v="2014-02-14T00:00:00"/>
    <s v="febbraio"/>
    <s v="Gialli"/>
    <s v="Siena"/>
    <s v="Toscana"/>
    <s v="CENTRO"/>
    <s v="Art. Regalo"/>
    <x v="297"/>
    <n v="4"/>
    <s v="Fascia 5 (da 1500 € e oltre)"/>
    <x v="2"/>
  </r>
  <r>
    <n v="335"/>
    <d v="2014-05-04T00:00:00"/>
    <s v="maggio"/>
    <s v="Bianchi"/>
    <s v="Pordenone"/>
    <s v="Friuli-Venezia Giulia"/>
    <s v="NORD"/>
    <s v="Giocattoli"/>
    <x v="298"/>
    <n v="4"/>
    <s v="Fascia 4 (da 1200 €  a meno di 1500 €)"/>
    <x v="2"/>
  </r>
  <r>
    <n v="336"/>
    <d v="2014-05-25T00:00:00"/>
    <s v="maggio"/>
    <s v="Bianchi"/>
    <s v="Vercelli"/>
    <s v="Piemonte"/>
    <s v="NORD"/>
    <s v="Cancelleria"/>
    <x v="299"/>
    <n v="5"/>
    <s v="Fascia 1 (inferiore a 400 €)"/>
    <x v="1"/>
  </r>
  <r>
    <n v="337"/>
    <d v="2014-06-19T00:00:00"/>
    <s v="giugno"/>
    <s v="Verdi"/>
    <s v="Perugia"/>
    <s v="Umbria"/>
    <s v="CENTRO"/>
    <s v="Giocattoli"/>
    <x v="300"/>
    <n v="2"/>
    <s v="Fascia 1 (inferiore a 400 €)"/>
    <x v="4"/>
  </r>
  <r>
    <n v="338"/>
    <d v="2014-05-10T00:00:00"/>
    <s v="maggio"/>
    <s v="Gialli"/>
    <s v="Viterbo"/>
    <s v="Lazio"/>
    <s v="CENTRO"/>
    <s v="Giocattoli"/>
    <x v="301"/>
    <n v="5"/>
    <s v="Fascia 3 (da 800 €  a meno di 1200 €)"/>
    <x v="1"/>
  </r>
  <r>
    <n v="339"/>
    <d v="2014-01-16T00:00:00"/>
    <s v="gennaio"/>
    <s v="Verdi"/>
    <s v="Salerno"/>
    <s v="Campania"/>
    <s v="SUD"/>
    <s v="Giocattoli"/>
    <x v="237"/>
    <n v="3"/>
    <s v="Fascia 5 (da 1500 € e oltre)"/>
    <x v="0"/>
  </r>
  <r>
    <n v="340"/>
    <d v="2014-04-04T00:00:00"/>
    <s v="aprile"/>
    <s v="Gialli"/>
    <s v="Teramo"/>
    <s v="Abruzzo"/>
    <s v="CENTRO"/>
    <s v="Informatica"/>
    <x v="302"/>
    <n v="1"/>
    <s v="Fascia 5 (da 1500 € e oltre)"/>
    <x v="3"/>
  </r>
  <r>
    <n v="341"/>
    <d v="2014-04-10T00:00:00"/>
    <s v="aprile"/>
    <s v="Rossi"/>
    <s v="Potenza"/>
    <s v="Basilicata"/>
    <s v="SUD"/>
    <s v="Giocattoli"/>
    <x v="303"/>
    <n v="3"/>
    <s v="Fascia 2 (da 400 €  a meno di 800 €)"/>
    <x v="0"/>
  </r>
  <r>
    <n v="342"/>
    <d v="2014-04-02T00:00:00"/>
    <s v="aprile"/>
    <s v="Azzurri"/>
    <s v="Pistoia"/>
    <s v="Toscana"/>
    <s v="CENTRO"/>
    <s v="Libri"/>
    <x v="304"/>
    <n v="3"/>
    <s v="Fascia 3 (da 800 €  a meno di 1200 €)"/>
    <x v="0"/>
  </r>
  <r>
    <n v="343"/>
    <d v="2014-04-27T00:00:00"/>
    <s v="aprile"/>
    <s v="Gialli"/>
    <s v="Varese"/>
    <s v="Lombardia"/>
    <s v="NORD"/>
    <s v="Cancelleria"/>
    <x v="305"/>
    <n v="5"/>
    <s v="Fascia 3 (da 800 €  a meno di 1200 €)"/>
    <x v="1"/>
  </r>
  <r>
    <n v="344"/>
    <d v="2014-06-01T00:00:00"/>
    <s v="giugno"/>
    <s v="Bianchi"/>
    <s v="Perugia"/>
    <s v="Umbria"/>
    <s v="CENTRO"/>
    <s v="Art. Regalo"/>
    <x v="306"/>
    <n v="2"/>
    <s v="Fascia 3 (da 800 €  a meno di 1200 €)"/>
    <x v="4"/>
  </r>
  <r>
    <n v="345"/>
    <d v="2014-05-04T00:00:00"/>
    <s v="maggio"/>
    <s v="Verdi"/>
    <s v="Verbano-Cusio-Ossola"/>
    <s v="Piemonte"/>
    <s v="NORD"/>
    <s v="Giocattoli"/>
    <x v="307"/>
    <n v="5"/>
    <s v="Fascia 2 (da 400 €  a meno di 800 €)"/>
    <x v="1"/>
  </r>
  <r>
    <n v="346"/>
    <d v="2014-04-18T00:00:00"/>
    <s v="aprile"/>
    <s v="Verdi"/>
    <s v="Perugia"/>
    <s v="Umbria"/>
    <s v="CENTRO"/>
    <s v="Libri"/>
    <x v="308"/>
    <n v="3"/>
    <s v="Fascia 3 (da 800 €  a meno di 1200 €)"/>
    <x v="0"/>
  </r>
  <r>
    <n v="347"/>
    <d v="2014-05-18T00:00:00"/>
    <s v="maggio"/>
    <s v="Rossi"/>
    <s v="Terni"/>
    <s v="Umbria"/>
    <s v="CENTRO"/>
    <s v="Art. Regalo"/>
    <x v="309"/>
    <n v="4"/>
    <s v="Fascia 2 (da 400 €  a meno di 800 €)"/>
    <x v="2"/>
  </r>
  <r>
    <n v="348"/>
    <d v="2014-06-13T00:00:00"/>
    <s v="giugno"/>
    <s v="Azzurri"/>
    <s v="Sassari"/>
    <s v="Sardegna"/>
    <s v="ISOLE"/>
    <s v="Art. Regalo"/>
    <x v="310"/>
    <n v="1"/>
    <s v="Fascia 4 (da 1200 €  a meno di 1500 €)"/>
    <x v="3"/>
  </r>
  <r>
    <n v="349"/>
    <d v="2014-04-27T00:00:00"/>
    <s v="aprile"/>
    <s v="Verdi"/>
    <s v="Ragusa"/>
    <s v="Sicilia"/>
    <s v="ISOLE"/>
    <s v="Libri"/>
    <x v="311"/>
    <n v="5"/>
    <s v="Fascia 1 (inferiore a 400 €)"/>
    <x v="1"/>
  </r>
  <r>
    <n v="350"/>
    <d v="2014-05-12T00:00:00"/>
    <s v="maggio"/>
    <s v="Neri"/>
    <s v="Viterbo"/>
    <s v="Lazio"/>
    <s v="CENTRO"/>
    <s v="Libri"/>
    <x v="312"/>
    <n v="1"/>
    <s v="Fascia 3 (da 800 €  a meno di 1200 €)"/>
    <x v="3"/>
  </r>
  <r>
    <n v="351"/>
    <d v="2014-02-26T00:00:00"/>
    <s v="febbraio"/>
    <s v="Bianchi"/>
    <s v="Perugia"/>
    <s v="Umbria"/>
    <s v="CENTRO"/>
    <s v="Libri"/>
    <x v="313"/>
    <n v="2"/>
    <s v="Fascia 5 (da 1500 € e oltre)"/>
    <x v="4"/>
  </r>
  <r>
    <n v="352"/>
    <d v="2014-06-19T00:00:00"/>
    <s v="giugno"/>
    <s v="Rossi"/>
    <s v="Rovigo"/>
    <s v="Veneto"/>
    <s v="NORD"/>
    <s v="Libri"/>
    <x v="18"/>
    <n v="3"/>
    <s v="Fascia 5 (da 1500 € e oltre)"/>
    <x v="0"/>
  </r>
  <r>
    <n v="353"/>
    <d v="2014-05-24T00:00:00"/>
    <s v="maggio"/>
    <s v="Verdi"/>
    <s v="Rovigo"/>
    <s v="Veneto"/>
    <s v="NORD"/>
    <s v="Cancelleria"/>
    <x v="314"/>
    <n v="2"/>
    <s v="Fascia 1 (inferiore a 400 €)"/>
    <x v="4"/>
  </r>
  <r>
    <n v="354"/>
    <d v="2014-05-01T00:00:00"/>
    <s v="maggio"/>
    <s v="Bianchi"/>
    <s v="Sondrio"/>
    <s v="Lombardia"/>
    <s v="NORD"/>
    <s v="Giocattoli"/>
    <x v="315"/>
    <n v="2"/>
    <s v="Fascia 2 (da 400 €  a meno di 800 €)"/>
    <x v="4"/>
  </r>
  <r>
    <n v="355"/>
    <d v="2014-02-25T00:00:00"/>
    <s v="febbraio"/>
    <s v="Rossi"/>
    <s v="Trapani"/>
    <s v="Sicilia"/>
    <s v="ISOLE"/>
    <s v="Art. Regalo"/>
    <x v="316"/>
    <n v="4"/>
    <s v="Fascia 3 (da 800 €  a meno di 1200 €)"/>
    <x v="2"/>
  </r>
  <r>
    <n v="356"/>
    <d v="2014-04-26T00:00:00"/>
    <s v="aprile"/>
    <s v="Azzurri"/>
    <s v="Pesaro e Urbino"/>
    <s v="Marche"/>
    <s v="CENTRO"/>
    <s v="Cancelleria"/>
    <x v="317"/>
    <n v="4"/>
    <s v="Fascia 3 (da 800 €  a meno di 1200 €)"/>
    <x v="2"/>
  </r>
  <r>
    <n v="357"/>
    <d v="2014-05-03T00:00:00"/>
    <s v="maggio"/>
    <s v="Neri"/>
    <s v="Rovigo"/>
    <s v="Veneto"/>
    <s v="NORD"/>
    <s v="Cancelleria"/>
    <x v="318"/>
    <n v="1"/>
    <s v="Fascia 4 (da 1200 €  a meno di 1500 €)"/>
    <x v="3"/>
  </r>
  <r>
    <n v="358"/>
    <d v="2014-06-10T00:00:00"/>
    <s v="giugno"/>
    <s v="Rossi"/>
    <s v="Sondrio"/>
    <s v="Lombardia"/>
    <s v="NORD"/>
    <s v="Giocattoli"/>
    <x v="319"/>
    <n v="2"/>
    <s v="Fascia 5 (da 1500 € e oltre)"/>
    <x v="4"/>
  </r>
  <r>
    <n v="359"/>
    <d v="2014-02-04T00:00:00"/>
    <s v="febbraio"/>
    <s v="Azzurri"/>
    <s v="Savona"/>
    <s v="Liguria"/>
    <s v="NORD"/>
    <s v="Cancelleria"/>
    <x v="320"/>
    <n v="5"/>
    <s v="Fascia 5 (da 1500 € e oltre)"/>
    <x v="1"/>
  </r>
  <r>
    <n v="360"/>
    <d v="2014-01-30T00:00:00"/>
    <s v="gennaio"/>
    <s v="Verdi"/>
    <s v="Pesaro e Urbino"/>
    <s v="Marche"/>
    <s v="CENTRO"/>
    <s v="Informatica"/>
    <x v="321"/>
    <n v="3"/>
    <s v="Fascia 5 (da 1500 € e oltre)"/>
    <x v="0"/>
  </r>
  <r>
    <n v="361"/>
    <d v="2014-05-29T00:00:00"/>
    <s v="maggio"/>
    <s v="Neri"/>
    <s v="Pesaro e Urbino"/>
    <s v="Marche"/>
    <s v="CENTRO"/>
    <s v="Informatica"/>
    <x v="322"/>
    <n v="3"/>
    <s v="Fascia 1 (inferiore a 400 €)"/>
    <x v="0"/>
  </r>
  <r>
    <n v="362"/>
    <d v="2014-04-17T00:00:00"/>
    <s v="aprile"/>
    <s v="Gialli"/>
    <s v="Siracusa"/>
    <s v="Sicilia"/>
    <s v="ISOLE"/>
    <s v="Cancelleria"/>
    <x v="323"/>
    <n v="3"/>
    <s v="Fascia 3 (da 800 €  a meno di 1200 €)"/>
    <x v="0"/>
  </r>
  <r>
    <n v="363"/>
    <d v="2014-04-30T00:00:00"/>
    <s v="aprile"/>
    <s v="Gialli"/>
    <s v="Sassari"/>
    <s v="Sardegna"/>
    <s v="ISOLE"/>
    <s v="Libri"/>
    <x v="324"/>
    <n v="2"/>
    <s v="Fascia 3 (da 800 €  a meno di 1200 €)"/>
    <x v="4"/>
  </r>
  <r>
    <n v="364"/>
    <d v="2014-06-29T00:00:00"/>
    <s v="giugno"/>
    <s v="Gialli"/>
    <s v="Varese"/>
    <s v="Lombardia"/>
    <s v="NORD"/>
    <s v="Cancelleria"/>
    <x v="325"/>
    <n v="1"/>
    <s v="Fascia 4 (da 1200 €  a meno di 1500 €)"/>
    <x v="3"/>
  </r>
  <r>
    <n v="365"/>
    <d v="2014-05-06T00:00:00"/>
    <s v="maggio"/>
    <s v="Neri"/>
    <s v="Udine"/>
    <s v="Friuli-Venezia Giulia"/>
    <s v="NORD"/>
    <s v="Giocattoli"/>
    <x v="84"/>
    <n v="4"/>
    <s v="Fascia 5 (da 1500 € e oltre)"/>
    <x v="2"/>
  </r>
  <r>
    <n v="366"/>
    <d v="2014-04-03T00:00:00"/>
    <s v="aprile"/>
    <s v="Rossi"/>
    <s v="Siena"/>
    <s v="Toscana"/>
    <s v="CENTRO"/>
    <s v="Cancelleria"/>
    <x v="326"/>
    <n v="5"/>
    <s v="Fascia 2 (da 400 €  a meno di 800 €)"/>
    <x v="1"/>
  </r>
  <r>
    <n v="367"/>
    <d v="2014-02-22T00:00:00"/>
    <s v="febbraio"/>
    <s v="Gialli"/>
    <s v="Viterbo"/>
    <s v="Lazio"/>
    <s v="CENTRO"/>
    <s v="Informatica"/>
    <x v="327"/>
    <n v="3"/>
    <s v="Fascia 2 (da 400 €  a meno di 800 €)"/>
    <x v="0"/>
  </r>
  <r>
    <n v="368"/>
    <d v="2014-06-29T00:00:00"/>
    <s v="giugno"/>
    <s v="Bianchi"/>
    <s v="Roma"/>
    <s v="Lazio"/>
    <s v="CENTRO"/>
    <s v="Libri"/>
    <x v="285"/>
    <n v="4"/>
    <s v="Fascia 5 (da 1500 € e oltre)"/>
    <x v="2"/>
  </r>
  <r>
    <n v="369"/>
    <d v="2014-06-23T00:00:00"/>
    <s v="giugno"/>
    <s v="Azzurri"/>
    <s v="Savona"/>
    <s v="Liguria"/>
    <s v="NORD"/>
    <s v="Libri"/>
    <x v="328"/>
    <n v="2"/>
    <s v="Fascia 5 (da 1500 € e oltre)"/>
    <x v="4"/>
  </r>
  <r>
    <n v="370"/>
    <d v="2014-05-05T00:00:00"/>
    <s v="maggio"/>
    <s v="Azzurri"/>
    <s v="Pesaro e Urbino"/>
    <s v="Marche"/>
    <s v="CENTRO"/>
    <s v="Giocattoli"/>
    <x v="329"/>
    <n v="4"/>
    <s v="Fascia 4 (da 1200 €  a meno di 1500 €)"/>
    <x v="2"/>
  </r>
  <r>
    <n v="371"/>
    <d v="2014-03-29T00:00:00"/>
    <s v="marzo"/>
    <s v="Bianchi"/>
    <s v="Terni"/>
    <s v="Umbria"/>
    <s v="CENTRO"/>
    <s v="Cancelleria"/>
    <x v="330"/>
    <n v="3"/>
    <s v="Fascia 1 (inferiore a 400 €)"/>
    <x v="0"/>
  </r>
  <r>
    <n v="372"/>
    <d v="2014-05-03T00:00:00"/>
    <s v="maggio"/>
    <s v="Verdi"/>
    <s v="Pistoia"/>
    <s v="Toscana"/>
    <s v="CENTRO"/>
    <s v="Cancelleria"/>
    <x v="331"/>
    <n v="4"/>
    <s v="Fascia 2 (da 400 €  a meno di 800 €)"/>
    <x v="2"/>
  </r>
  <r>
    <n v="373"/>
    <d v="2014-06-14T00:00:00"/>
    <s v="giugno"/>
    <s v="Rossi"/>
    <s v="Torino"/>
    <s v="Piemonte"/>
    <s v="NORD"/>
    <s v="Art. Regalo"/>
    <x v="332"/>
    <n v="5"/>
    <s v="Fascia 2 (da 400 €  a meno di 800 €)"/>
    <x v="1"/>
  </r>
  <r>
    <n v="374"/>
    <d v="2014-03-08T00:00:00"/>
    <s v="marzo"/>
    <s v="Rossi"/>
    <s v="Vibo Valentia"/>
    <s v="Calabria"/>
    <s v="SUD"/>
    <s v="Libri"/>
    <x v="333"/>
    <n v="3"/>
    <s v="Fascia 2 (da 400 €  a meno di 800 €)"/>
    <x v="0"/>
  </r>
  <r>
    <n v="375"/>
    <d v="2014-01-06T00:00:00"/>
    <s v="gennaio"/>
    <s v="Bianchi"/>
    <s v="Verbano-Cusio-Ossola"/>
    <s v="Piemonte"/>
    <s v="NORD"/>
    <s v="Libri"/>
    <x v="334"/>
    <n v="1"/>
    <s v="Fascia 1 (inferiore a 400 €)"/>
    <x v="3"/>
  </r>
  <r>
    <n v="376"/>
    <d v="2014-02-22T00:00:00"/>
    <s v="febbraio"/>
    <s v="Verdi"/>
    <s v="Sassari"/>
    <s v="Sardegna"/>
    <s v="ISOLE"/>
    <s v="Giocattoli"/>
    <x v="335"/>
    <n v="5"/>
    <s v="Fascia 4 (da 1200 €  a meno di 1500 €)"/>
    <x v="1"/>
  </r>
  <r>
    <n v="377"/>
    <d v="2014-04-24T00:00:00"/>
    <s v="aprile"/>
    <s v="Rossi"/>
    <s v="Verbano-Cusio-Ossola"/>
    <s v="Piemonte"/>
    <s v="NORD"/>
    <s v="Art. Regalo"/>
    <x v="231"/>
    <n v="5"/>
    <s v="Fascia 5 (da 1500 € e oltre)"/>
    <x v="1"/>
  </r>
  <r>
    <n v="378"/>
    <d v="2014-02-19T00:00:00"/>
    <s v="febbraio"/>
    <s v="Bianchi"/>
    <s v="Ragusa"/>
    <s v="Sicilia"/>
    <s v="ISOLE"/>
    <s v="Art. Regalo"/>
    <x v="336"/>
    <n v="4"/>
    <s v="Fascia 5 (da 1500 € e oltre)"/>
    <x v="2"/>
  </r>
  <r>
    <n v="379"/>
    <d v="2014-02-12T00:00:00"/>
    <s v="febbraio"/>
    <s v="Azzurri"/>
    <s v="Pisa"/>
    <s v="Toscana"/>
    <s v="CENTRO"/>
    <s v="Cancelleria"/>
    <x v="337"/>
    <n v="1"/>
    <s v="Fascia 1 (inferiore a 400 €)"/>
    <x v="3"/>
  </r>
  <r>
    <n v="380"/>
    <d v="2014-01-20T00:00:00"/>
    <s v="gennaio"/>
    <s v="Gialli"/>
    <s v="Sondrio"/>
    <s v="Lombardia"/>
    <s v="NORD"/>
    <s v="Giocattoli"/>
    <x v="338"/>
    <n v="2"/>
    <s v="Fascia 4 (da 1200 €  a meno di 1500 €)"/>
    <x v="4"/>
  </r>
  <r>
    <n v="381"/>
    <d v="2014-03-31T00:00:00"/>
    <s v="marzo"/>
    <s v="Azzurri"/>
    <s v="Pesaro e Urbino"/>
    <s v="Marche"/>
    <s v="CENTRO"/>
    <s v="Art. Regalo"/>
    <x v="310"/>
    <n v="4"/>
    <s v="Fascia 4 (da 1200 €  a meno di 1500 €)"/>
    <x v="2"/>
  </r>
  <r>
    <n v="382"/>
    <d v="2014-04-12T00:00:00"/>
    <s v="aprile"/>
    <s v="Bianchi"/>
    <s v="Treviso"/>
    <s v="Veneto"/>
    <s v="NORD"/>
    <s v="Giocattoli"/>
    <x v="38"/>
    <n v="2"/>
    <s v="Fascia 2 (da 400 €  a meno di 800 €)"/>
    <x v="4"/>
  </r>
  <r>
    <n v="383"/>
    <d v="2014-04-03T00:00:00"/>
    <s v="aprile"/>
    <s v="Verdi"/>
    <s v="Siena"/>
    <s v="Toscana"/>
    <s v="CENTRO"/>
    <s v="Art. Regalo"/>
    <x v="339"/>
    <n v="3"/>
    <s v="Fascia 1 (inferiore a 400 €)"/>
    <x v="0"/>
  </r>
  <r>
    <n v="384"/>
    <d v="2014-03-29T00:00:00"/>
    <s v="marzo"/>
    <s v="Neri"/>
    <s v="Pistoia"/>
    <s v="Toscana"/>
    <s v="CENTRO"/>
    <s v="Giocattoli"/>
    <x v="340"/>
    <n v="1"/>
    <s v="Fascia 4 (da 1200 €  a meno di 1500 €)"/>
    <x v="3"/>
  </r>
  <r>
    <n v="385"/>
    <d v="2014-05-17T00:00:00"/>
    <s v="maggio"/>
    <s v="Bianchi"/>
    <s v="Rovigo"/>
    <s v="Veneto"/>
    <s v="NORD"/>
    <s v="Art. Regalo"/>
    <x v="341"/>
    <n v="2"/>
    <s v="Fascia 3 (da 800 €  a meno di 1200 €)"/>
    <x v="4"/>
  </r>
  <r>
    <n v="386"/>
    <d v="2014-05-07T00:00:00"/>
    <s v="maggio"/>
    <s v="Verdi"/>
    <s v="Perugia"/>
    <s v="Umbria"/>
    <s v="CENTRO"/>
    <s v="Cancelleria"/>
    <x v="217"/>
    <n v="4"/>
    <s v="Fascia 4 (da 1200 €  a meno di 1500 €)"/>
    <x v="2"/>
  </r>
  <r>
    <n v="387"/>
    <d v="2014-02-10T00:00:00"/>
    <s v="febbraio"/>
    <s v="Verdi"/>
    <s v="Roma"/>
    <s v="Lazio"/>
    <s v="CENTRO"/>
    <s v="Art. Regalo"/>
    <x v="342"/>
    <n v="5"/>
    <s v="Fascia 2 (da 400 €  a meno di 800 €)"/>
    <x v="1"/>
  </r>
  <r>
    <n v="388"/>
    <d v="2014-05-15T00:00:00"/>
    <s v="maggio"/>
    <s v="Verdi"/>
    <s v="Viterbo"/>
    <s v="Lazio"/>
    <s v="CENTRO"/>
    <s v="Art. Regalo"/>
    <x v="343"/>
    <n v="3"/>
    <s v="Fascia 4 (da 1200 €  a meno di 1500 €)"/>
    <x v="0"/>
  </r>
  <r>
    <n v="389"/>
    <d v="2014-02-25T00:00:00"/>
    <s v="febbraio"/>
    <s v="Neri"/>
    <s v="Vibo Valentia"/>
    <s v="Calabria"/>
    <s v="SUD"/>
    <s v="Informatica"/>
    <x v="144"/>
    <n v="3"/>
    <s v="Fascia 2 (da 400 €  a meno di 800 €)"/>
    <x v="0"/>
  </r>
  <r>
    <n v="390"/>
    <d v="2014-05-16T00:00:00"/>
    <s v="maggio"/>
    <s v="Verdi"/>
    <s v="Venezia"/>
    <s v="Veneto"/>
    <s v="NORD"/>
    <s v="Informatica"/>
    <x v="325"/>
    <n v="2"/>
    <s v="Fascia 4 (da 1200 €  a meno di 1500 €)"/>
    <x v="4"/>
  </r>
  <r>
    <n v="391"/>
    <d v="2014-05-03T00:00:00"/>
    <s v="maggio"/>
    <s v="Verdi"/>
    <s v="Savona"/>
    <s v="Liguria"/>
    <s v="NORD"/>
    <s v="Art. Regalo"/>
    <x v="344"/>
    <n v="3"/>
    <s v="Fascia 4 (da 1200 €  a meno di 1500 €)"/>
    <x v="0"/>
  </r>
  <r>
    <n v="392"/>
    <d v="2014-02-12T00:00:00"/>
    <s v="febbraio"/>
    <s v="Rossi"/>
    <s v="Perugia"/>
    <s v="Umbria"/>
    <s v="CENTRO"/>
    <s v="Informatica"/>
    <x v="345"/>
    <n v="5"/>
    <s v="Fascia 1 (inferiore a 400 €)"/>
    <x v="1"/>
  </r>
  <r>
    <n v="393"/>
    <d v="2014-06-24T00:00:00"/>
    <s v="giugno"/>
    <s v="Gialli"/>
    <s v="Sondrio"/>
    <s v="Lombardia"/>
    <s v="NORD"/>
    <s v="Art. Regalo"/>
    <x v="346"/>
    <n v="2"/>
    <s v="Fascia 5 (da 1500 € e oltre)"/>
    <x v="4"/>
  </r>
  <r>
    <n v="394"/>
    <d v="2014-04-22T00:00:00"/>
    <s v="aprile"/>
    <s v="Verdi"/>
    <s v="Reggio di Calabria"/>
    <s v="Calabria"/>
    <s v="SUD"/>
    <s v="Informatica"/>
    <x v="30"/>
    <n v="1"/>
    <s v="Fascia 5 (da 1500 € e oltre)"/>
    <x v="3"/>
  </r>
  <r>
    <n v="395"/>
    <d v="2014-02-16T00:00:00"/>
    <s v="febbraio"/>
    <s v="Neri"/>
    <s v="Verbano-Cusio-Ossola"/>
    <s v="Piemonte"/>
    <s v="NORD"/>
    <s v="Libri"/>
    <x v="347"/>
    <n v="4"/>
    <s v="Fascia 3 (da 800 €  a meno di 1200 €)"/>
    <x v="2"/>
  </r>
  <r>
    <n v="396"/>
    <d v="2014-01-12T00:00:00"/>
    <s v="gennaio"/>
    <s v="Rossi"/>
    <s v="Venezia"/>
    <s v="Veneto"/>
    <s v="NORD"/>
    <s v="Informatica"/>
    <x v="348"/>
    <n v="1"/>
    <s v="Fascia 2 (da 400 €  a meno di 800 €)"/>
    <x v="3"/>
  </r>
  <r>
    <n v="397"/>
    <d v="2014-01-07T00:00:00"/>
    <s v="gennaio"/>
    <s v="Gialli"/>
    <s v="Prato"/>
    <s v="Toscana"/>
    <s v="CENTRO"/>
    <s v="Informatica"/>
    <x v="94"/>
    <n v="1"/>
    <s v="Fascia 2 (da 400 €  a meno di 800 €)"/>
    <x v="3"/>
  </r>
  <r>
    <n v="398"/>
    <d v="2014-02-24T00:00:00"/>
    <s v="febbraio"/>
    <s v="Verdi"/>
    <s v="Ravenna"/>
    <s v="Emilia-Romagna"/>
    <s v="NORD"/>
    <s v="Art. Regalo"/>
    <x v="349"/>
    <n v="2"/>
    <s v="Fascia 4 (da 1200 €  a meno di 1500 €)"/>
    <x v="4"/>
  </r>
  <r>
    <n v="399"/>
    <d v="2014-03-02T00:00:00"/>
    <s v="marzo"/>
    <s v="Rossi"/>
    <s v="Pisa"/>
    <s v="Toscana"/>
    <s v="CENTRO"/>
    <s v="Giocattoli"/>
    <x v="314"/>
    <n v="5"/>
    <s v="Fascia 1 (inferiore a 400 €)"/>
    <x v="1"/>
  </r>
  <r>
    <n v="400"/>
    <d v="2014-04-19T00:00:00"/>
    <s v="aprile"/>
    <s v="Neri"/>
    <s v="Treviso"/>
    <s v="Veneto"/>
    <s v="NORD"/>
    <s v="Art. Regalo"/>
    <x v="350"/>
    <n v="3"/>
    <s v="Fascia 2 (da 400 €  a meno di 800 €)"/>
    <x v="0"/>
  </r>
  <r>
    <n v="401"/>
    <d v="2014-06-21T00:00:00"/>
    <s v="giugno"/>
    <s v="Rossi"/>
    <s v="Rimini"/>
    <s v="Emilia-Romagna"/>
    <s v="NORD"/>
    <s v="Cancelleria"/>
    <x v="351"/>
    <n v="3"/>
    <s v="Fascia 5 (da 1500 € e oltre)"/>
    <x v="0"/>
  </r>
  <r>
    <n v="402"/>
    <d v="2014-01-10T00:00:00"/>
    <s v="gennaio"/>
    <s v="Gialli"/>
    <s v="Rieti"/>
    <s v="Lazio"/>
    <s v="CENTRO"/>
    <s v="Cancelleria"/>
    <x v="352"/>
    <n v="4"/>
    <s v="Fascia 2 (da 400 €  a meno di 800 €)"/>
    <x v="2"/>
  </r>
  <r>
    <n v="403"/>
    <d v="2014-03-27T00:00:00"/>
    <s v="marzo"/>
    <s v="Neri"/>
    <s v="Ravenna"/>
    <s v="Emilia-Romagna"/>
    <s v="NORD"/>
    <s v="Giocattoli"/>
    <x v="353"/>
    <n v="3"/>
    <s v="Fascia 1 (inferiore a 400 €)"/>
    <x v="0"/>
  </r>
  <r>
    <n v="404"/>
    <d v="2014-06-02T00:00:00"/>
    <s v="giugno"/>
    <s v="Verdi"/>
    <s v="Vibo Valentia"/>
    <s v="Calabria"/>
    <s v="SUD"/>
    <s v="Informatica"/>
    <x v="354"/>
    <n v="3"/>
    <s v="Fascia 5 (da 1500 € e oltre)"/>
    <x v="0"/>
  </r>
  <r>
    <n v="405"/>
    <d v="2014-03-23T00:00:00"/>
    <s v="marzo"/>
    <s v="Verdi"/>
    <s v="Viterbo"/>
    <s v="Lazio"/>
    <s v="CENTRO"/>
    <s v="Cancelleria"/>
    <x v="355"/>
    <n v="5"/>
    <s v="Fascia 5 (da 1500 € e oltre)"/>
    <x v="1"/>
  </r>
  <r>
    <n v="406"/>
    <d v="2014-04-01T00:00:00"/>
    <s v="aprile"/>
    <s v="Neri"/>
    <s v="Treviso"/>
    <s v="Veneto"/>
    <s v="NORD"/>
    <s v="Cancelleria"/>
    <x v="356"/>
    <n v="1"/>
    <s v="Fascia 3 (da 800 €  a meno di 1200 €)"/>
    <x v="3"/>
  </r>
  <r>
    <n v="407"/>
    <d v="2014-06-23T00:00:00"/>
    <s v="giugno"/>
    <s v="Rossi"/>
    <s v="Savona"/>
    <s v="Liguria"/>
    <s v="NORD"/>
    <s v="Libri"/>
    <x v="319"/>
    <n v="5"/>
    <s v="Fascia 5 (da 1500 € e oltre)"/>
    <x v="1"/>
  </r>
  <r>
    <n v="408"/>
    <d v="2014-04-12T00:00:00"/>
    <s v="aprile"/>
    <s v="Verdi"/>
    <s v="Teramo"/>
    <s v="Abruzzo"/>
    <s v="CENTRO"/>
    <s v="Art. Regalo"/>
    <x v="357"/>
    <n v="1"/>
    <s v="Fascia 2 (da 400 €  a meno di 800 €)"/>
    <x v="3"/>
  </r>
  <r>
    <n v="409"/>
    <d v="2014-02-25T00:00:00"/>
    <s v="febbraio"/>
    <s v="Gialli"/>
    <s v="Vibo Valentia"/>
    <s v="Calabria"/>
    <s v="SUD"/>
    <s v="Libri"/>
    <x v="358"/>
    <n v="4"/>
    <s v="Fascia 5 (da 1500 € e oltre)"/>
    <x v="2"/>
  </r>
  <r>
    <n v="410"/>
    <d v="2014-02-05T00:00:00"/>
    <s v="febbraio"/>
    <s v="Bianchi"/>
    <s v="Udine"/>
    <s v="Friuli-Venezia Giulia"/>
    <s v="NORD"/>
    <s v="Giocattoli"/>
    <x v="359"/>
    <n v="1"/>
    <s v="Fascia 5 (da 1500 € e oltre)"/>
    <x v="3"/>
  </r>
  <r>
    <n v="411"/>
    <d v="2014-03-13T00:00:00"/>
    <s v="marzo"/>
    <s v="Verdi"/>
    <s v="Ravenna"/>
    <s v="Emilia-Romagna"/>
    <s v="NORD"/>
    <s v="Libri"/>
    <x v="360"/>
    <n v="5"/>
    <s v="Fascia 1 (inferiore a 400 €)"/>
    <x v="1"/>
  </r>
  <r>
    <n v="412"/>
    <d v="2014-03-22T00:00:00"/>
    <s v="marzo"/>
    <s v="Verdi"/>
    <s v="Pescara"/>
    <s v="Abruzzo"/>
    <s v="CENTRO"/>
    <s v="Informatica"/>
    <x v="361"/>
    <n v="2"/>
    <s v="Fascia 3 (da 800 €  a meno di 1200 €)"/>
    <x v="4"/>
  </r>
  <r>
    <n v="413"/>
    <d v="2014-01-15T00:00:00"/>
    <s v="gennaio"/>
    <s v="Azzurri"/>
    <s v="Salerno"/>
    <s v="Campania"/>
    <s v="SUD"/>
    <s v="Libri"/>
    <x v="362"/>
    <n v="1"/>
    <s v="Fascia 5 (da 1500 € e oltre)"/>
    <x v="3"/>
  </r>
  <r>
    <n v="414"/>
    <d v="2014-03-09T00:00:00"/>
    <s v="marzo"/>
    <s v="Rossi"/>
    <s v="Pistoia"/>
    <s v="Toscana"/>
    <s v="CENTRO"/>
    <s v="Libri"/>
    <x v="363"/>
    <n v="1"/>
    <s v="Fascia 2 (da 400 €  a meno di 800 €)"/>
    <x v="3"/>
  </r>
  <r>
    <n v="415"/>
    <d v="2014-01-23T00:00:00"/>
    <s v="gennaio"/>
    <s v="Neri"/>
    <s v="Siena"/>
    <s v="Toscana"/>
    <s v="CENTRO"/>
    <s v="Cancelleria"/>
    <x v="364"/>
    <n v="3"/>
    <s v="Fascia 5 (da 1500 € e oltre)"/>
    <x v="0"/>
  </r>
  <r>
    <n v="416"/>
    <d v="2014-03-26T00:00:00"/>
    <s v="marzo"/>
    <s v="Neri"/>
    <s v="Venezia"/>
    <s v="Veneto"/>
    <s v="NORD"/>
    <s v="Libri"/>
    <x v="365"/>
    <n v="4"/>
    <s v="Fascia 2 (da 400 €  a meno di 800 €)"/>
    <x v="2"/>
  </r>
  <r>
    <n v="417"/>
    <d v="2014-04-23T00:00:00"/>
    <s v="aprile"/>
    <s v="Bianchi"/>
    <s v="Reggio di Calabria"/>
    <s v="Calabria"/>
    <s v="SUD"/>
    <s v="Informatica"/>
    <x v="291"/>
    <n v="1"/>
    <s v="Fascia 1 (inferiore a 400 €)"/>
    <x v="3"/>
  </r>
  <r>
    <n v="418"/>
    <d v="2014-02-15T00:00:00"/>
    <s v="febbraio"/>
    <s v="Neri"/>
    <s v="Piacenza"/>
    <s v="Emilia-Romagna"/>
    <s v="NORD"/>
    <s v="Cancelleria"/>
    <x v="366"/>
    <n v="2"/>
    <s v="Fascia 3 (da 800 €  a meno di 1200 €)"/>
    <x v="4"/>
  </r>
  <r>
    <n v="419"/>
    <d v="2014-02-26T00:00:00"/>
    <s v="febbraio"/>
    <s v="Verdi"/>
    <s v="Ragusa"/>
    <s v="Sicilia"/>
    <s v="ISOLE"/>
    <s v="Libri"/>
    <x v="285"/>
    <n v="5"/>
    <s v="Fascia 5 (da 1500 € e oltre)"/>
    <x v="1"/>
  </r>
  <r>
    <n v="420"/>
    <d v="2014-02-20T00:00:00"/>
    <s v="febbraio"/>
    <s v="Rossi"/>
    <s v="Potenza"/>
    <s v="Basilicata"/>
    <s v="SUD"/>
    <s v="Cancelleria"/>
    <x v="367"/>
    <n v="1"/>
    <s v="Fascia 3 (da 800 €  a meno di 1200 €)"/>
    <x v="3"/>
  </r>
  <r>
    <n v="421"/>
    <d v="2014-03-16T00:00:00"/>
    <s v="marzo"/>
    <s v="Rossi"/>
    <s v="Pisa"/>
    <s v="Toscana"/>
    <s v="CENTRO"/>
    <s v="Giocattoli"/>
    <x v="368"/>
    <n v="1"/>
    <s v="Fascia 2 (da 400 €  a meno di 800 €)"/>
    <x v="3"/>
  </r>
  <r>
    <n v="422"/>
    <d v="2014-06-03T00:00:00"/>
    <s v="giugno"/>
    <s v="Bianchi"/>
    <s v="Trapani"/>
    <s v="Sicilia"/>
    <s v="ISOLE"/>
    <s v="Libri"/>
    <x v="369"/>
    <n v="3"/>
    <s v="Fascia 4 (da 1200 €  a meno di 1500 €)"/>
    <x v="0"/>
  </r>
  <r>
    <n v="423"/>
    <d v="2014-04-22T00:00:00"/>
    <s v="aprile"/>
    <s v="Neri"/>
    <s v="Reggio di Calabria"/>
    <s v="Calabria"/>
    <s v="SUD"/>
    <s v="Art. Regalo"/>
    <x v="370"/>
    <n v="5"/>
    <s v="Fascia 5 (da 1500 € e oltre)"/>
    <x v="1"/>
  </r>
  <r>
    <n v="424"/>
    <d v="2014-03-07T00:00:00"/>
    <s v="marzo"/>
    <s v="Verdi"/>
    <s v="Terni"/>
    <s v="Umbria"/>
    <s v="CENTRO"/>
    <s v="Cancelleria"/>
    <x v="371"/>
    <n v="5"/>
    <s v="Fascia 5 (da 1500 € e oltre)"/>
    <x v="1"/>
  </r>
  <r>
    <n v="425"/>
    <d v="2014-05-03T00:00:00"/>
    <s v="maggio"/>
    <s v="Neri"/>
    <s v="Pistoia"/>
    <s v="Toscana"/>
    <s v="CENTRO"/>
    <s v="Informatica"/>
    <x v="372"/>
    <n v="1"/>
    <s v="Fascia 3 (da 800 €  a meno di 1200 €)"/>
    <x v="3"/>
  </r>
  <r>
    <n v="426"/>
    <d v="2014-01-21T00:00:00"/>
    <s v="gennaio"/>
    <s v="Rossi"/>
    <s v="Taranto"/>
    <s v="Puglia"/>
    <s v="SUD"/>
    <s v="Informatica"/>
    <x v="373"/>
    <n v="2"/>
    <s v="Fascia 2 (da 400 €  a meno di 800 €)"/>
    <x v="4"/>
  </r>
  <r>
    <n v="427"/>
    <d v="2014-06-24T00:00:00"/>
    <s v="giugno"/>
    <s v="Gialli"/>
    <s v="Piacenza"/>
    <s v="Emilia-Romagna"/>
    <s v="NORD"/>
    <s v="Art. Regalo"/>
    <x v="374"/>
    <n v="1"/>
    <s v="Fascia 5 (da 1500 € e oltre)"/>
    <x v="3"/>
  </r>
  <r>
    <n v="428"/>
    <d v="2014-01-01T00:00:00"/>
    <s v="gennaio"/>
    <s v="Verdi"/>
    <s v="Pisa"/>
    <s v="Toscana"/>
    <s v="CENTRO"/>
    <s v="Libri"/>
    <x v="375"/>
    <n v="3"/>
    <s v="Fascia 4 (da 1200 €  a meno di 1500 €)"/>
    <x v="0"/>
  </r>
  <r>
    <n v="429"/>
    <d v="2014-01-12T00:00:00"/>
    <s v="gennaio"/>
    <s v="Bianchi"/>
    <s v="Perugia"/>
    <s v="Umbria"/>
    <s v="CENTRO"/>
    <s v="Cancelleria"/>
    <x v="376"/>
    <n v="1"/>
    <s v="Fascia 2 (da 400 €  a meno di 800 €)"/>
    <x v="3"/>
  </r>
  <r>
    <n v="430"/>
    <d v="2014-02-07T00:00:00"/>
    <s v="febbraio"/>
    <s v="Azzurri"/>
    <s v="Vibo Valentia"/>
    <s v="Calabria"/>
    <s v="SUD"/>
    <s v="Informatica"/>
    <x v="377"/>
    <n v="4"/>
    <s v="Fascia 1 (inferiore a 400 €)"/>
    <x v="2"/>
  </r>
  <r>
    <n v="431"/>
    <d v="2014-01-23T00:00:00"/>
    <s v="gennaio"/>
    <s v="Azzurri"/>
    <s v="Taranto"/>
    <s v="Puglia"/>
    <s v="SUD"/>
    <s v="Libri"/>
    <x v="378"/>
    <n v="3"/>
    <s v="Fascia 3 (da 800 €  a meno di 1200 €)"/>
    <x v="0"/>
  </r>
  <r>
    <n v="432"/>
    <d v="2014-05-12T00:00:00"/>
    <s v="maggio"/>
    <s v="Rossi"/>
    <s v="Siena"/>
    <s v="Toscana"/>
    <s v="CENTRO"/>
    <s v="Art. Regalo"/>
    <x v="379"/>
    <n v="1"/>
    <s v="Fascia 2 (da 400 €  a meno di 800 €)"/>
    <x v="3"/>
  </r>
  <r>
    <n v="433"/>
    <d v="2014-02-09T00:00:00"/>
    <s v="febbraio"/>
    <s v="Gialli"/>
    <s v="Viterbo"/>
    <s v="Lazio"/>
    <s v="CENTRO"/>
    <s v="Giocattoli"/>
    <x v="380"/>
    <n v="3"/>
    <s v="Fascia 5 (da 1500 € e oltre)"/>
    <x v="0"/>
  </r>
  <r>
    <n v="434"/>
    <d v="2014-04-15T00:00:00"/>
    <s v="aprile"/>
    <s v="Rossi"/>
    <s v="Venezia"/>
    <s v="Veneto"/>
    <s v="NORD"/>
    <s v="Informatica"/>
    <x v="381"/>
    <n v="5"/>
    <s v="Fascia 4 (da 1200 €  a meno di 1500 €)"/>
    <x v="1"/>
  </r>
  <r>
    <n v="435"/>
    <d v="2014-02-11T00:00:00"/>
    <s v="febbraio"/>
    <s v="Gialli"/>
    <s v="Rieti"/>
    <s v="Lazio"/>
    <s v="CENTRO"/>
    <s v="Art. Regalo"/>
    <x v="382"/>
    <n v="2"/>
    <s v="Fascia 2 (da 400 €  a meno di 800 €)"/>
    <x v="4"/>
  </r>
  <r>
    <n v="436"/>
    <d v="2014-06-28T00:00:00"/>
    <s v="giugno"/>
    <s v="Bianchi"/>
    <s v="Sassari"/>
    <s v="Sardegna"/>
    <s v="ISOLE"/>
    <s v="Informatica"/>
    <x v="383"/>
    <n v="2"/>
    <s v="Fascia 3 (da 800 €  a meno di 1200 €)"/>
    <x v="4"/>
  </r>
  <r>
    <n v="437"/>
    <d v="2014-06-04T00:00:00"/>
    <s v="giugno"/>
    <s v="Azzurri"/>
    <s v="Siena"/>
    <s v="Toscana"/>
    <s v="CENTRO"/>
    <s v="Cancelleria"/>
    <x v="384"/>
    <n v="5"/>
    <s v="Fascia 5 (da 1500 € e oltre)"/>
    <x v="1"/>
  </r>
  <r>
    <n v="438"/>
    <d v="2014-03-25T00:00:00"/>
    <s v="marzo"/>
    <s v="Azzurri"/>
    <s v="Reggio di Calabria"/>
    <s v="Calabria"/>
    <s v="SUD"/>
    <s v="Informatica"/>
    <x v="6"/>
    <n v="4"/>
    <s v="Fascia 3 (da 800 €  a meno di 1200 €)"/>
    <x v="2"/>
  </r>
  <r>
    <n v="439"/>
    <d v="2014-04-26T00:00:00"/>
    <s v="aprile"/>
    <s v="Rossi"/>
    <s v="Potenza"/>
    <s v="Basilicata"/>
    <s v="SUD"/>
    <s v="Art. Regalo"/>
    <x v="385"/>
    <n v="4"/>
    <s v="Fascia 2 (da 400 €  a meno di 800 €)"/>
    <x v="2"/>
  </r>
  <r>
    <n v="440"/>
    <d v="2014-05-16T00:00:00"/>
    <s v="maggio"/>
    <s v="Azzurri"/>
    <s v="Verona"/>
    <s v="Veneto"/>
    <s v="NORD"/>
    <s v="Giocattoli"/>
    <x v="386"/>
    <n v="5"/>
    <s v="Fascia 4 (da 1200 €  a meno di 1500 €)"/>
    <x v="1"/>
  </r>
  <r>
    <n v="441"/>
    <d v="2014-06-28T00:00:00"/>
    <s v="giugno"/>
    <s v="Azzurri"/>
    <s v="Reggio nell'Emilia"/>
    <s v="Emilia-Romagna"/>
    <s v="NORD"/>
    <s v="Libri"/>
    <x v="387"/>
    <n v="5"/>
    <s v="Fascia 4 (da 1200 €  a meno di 1500 €)"/>
    <x v="1"/>
  </r>
  <r>
    <n v="442"/>
    <d v="2014-05-15T00:00:00"/>
    <s v="maggio"/>
    <s v="Verdi"/>
    <s v="Salerno"/>
    <s v="Campania"/>
    <s v="SUD"/>
    <s v="Giocattoli"/>
    <x v="388"/>
    <n v="3"/>
    <s v="Fascia 3 (da 800 €  a meno di 1200 €)"/>
    <x v="0"/>
  </r>
  <r>
    <n v="443"/>
    <d v="2014-02-28T00:00:00"/>
    <s v="febbraio"/>
    <s v="Verdi"/>
    <s v="Teramo"/>
    <s v="Abruzzo"/>
    <s v="CENTRO"/>
    <s v="Giocattoli"/>
    <x v="231"/>
    <n v="3"/>
    <s v="Fascia 5 (da 1500 € e oltre)"/>
    <x v="0"/>
  </r>
  <r>
    <n v="444"/>
    <d v="2014-01-26T00:00:00"/>
    <s v="gennaio"/>
    <s v="Gialli"/>
    <s v="Pavia"/>
    <s v="Lombardia"/>
    <s v="NORD"/>
    <s v="Art. Regalo"/>
    <x v="389"/>
    <n v="4"/>
    <s v="Fascia 1 (inferiore a 400 €)"/>
    <x v="2"/>
  </r>
  <r>
    <n v="445"/>
    <d v="2014-05-11T00:00:00"/>
    <s v="maggio"/>
    <s v="Bianchi"/>
    <s v="Roma"/>
    <s v="Lazio"/>
    <s v="CENTRO"/>
    <s v="Art. Regalo"/>
    <x v="390"/>
    <n v="3"/>
    <s v="Fascia 5 (da 1500 € e oltre)"/>
    <x v="0"/>
  </r>
  <r>
    <n v="446"/>
    <d v="2014-02-19T00:00:00"/>
    <s v="febbraio"/>
    <s v="Azzurri"/>
    <s v="Pistoia"/>
    <s v="Toscana"/>
    <s v="CENTRO"/>
    <s v="Art. Regalo"/>
    <x v="391"/>
    <n v="2"/>
    <s v="Fascia 2 (da 400 €  a meno di 800 €)"/>
    <x v="4"/>
  </r>
  <r>
    <n v="447"/>
    <d v="2014-06-07T00:00:00"/>
    <s v="giugno"/>
    <s v="Rossi"/>
    <s v="Vibo Valentia"/>
    <s v="Calabria"/>
    <s v="SUD"/>
    <s v="Informatica"/>
    <x v="392"/>
    <n v="5"/>
    <s v="Fascia 1 (inferiore a 400 €)"/>
    <x v="1"/>
  </r>
  <r>
    <n v="448"/>
    <d v="2014-03-30T00:00:00"/>
    <s v="marzo"/>
    <s v="Bianchi"/>
    <s v="Trapani"/>
    <s v="Sicilia"/>
    <s v="ISOLE"/>
    <s v="Art. Regalo"/>
    <x v="393"/>
    <n v="4"/>
    <s v="Fascia 3 (da 800 €  a meno di 1200 €)"/>
    <x v="2"/>
  </r>
  <r>
    <n v="449"/>
    <d v="2014-05-02T00:00:00"/>
    <s v="maggio"/>
    <s v="Azzurri"/>
    <s v="Savona"/>
    <s v="Liguria"/>
    <s v="NORD"/>
    <s v="Art. Regalo"/>
    <x v="394"/>
    <n v="1"/>
    <s v="Fascia 1 (inferiore a 400 €)"/>
    <x v="3"/>
  </r>
  <r>
    <n v="450"/>
    <d v="2014-02-14T00:00:00"/>
    <s v="febbraio"/>
    <s v="Azzurri"/>
    <s v="Venezia"/>
    <s v="Veneto"/>
    <s v="NORD"/>
    <s v="Informatica"/>
    <x v="395"/>
    <n v="2"/>
    <s v="Fascia 2 (da 400 €  a meno di 800 €)"/>
    <x v="4"/>
  </r>
  <r>
    <n v="451"/>
    <d v="2014-04-13T00:00:00"/>
    <s v="aprile"/>
    <s v="Bianchi"/>
    <s v="Trapani"/>
    <s v="Sicilia"/>
    <s v="ISOLE"/>
    <s v="Informatica"/>
    <x v="396"/>
    <n v="2"/>
    <s v="Fascia 3 (da 800 €  a meno di 1200 €)"/>
    <x v="4"/>
  </r>
  <r>
    <n v="452"/>
    <d v="2014-02-18T00:00:00"/>
    <s v="febbraio"/>
    <s v="Bianchi"/>
    <s v="Perugia"/>
    <s v="Umbria"/>
    <s v="CENTRO"/>
    <s v="Libri"/>
    <x v="397"/>
    <n v="2"/>
    <s v="Fascia 2 (da 400 €  a meno di 800 €)"/>
    <x v="4"/>
  </r>
  <r>
    <n v="453"/>
    <d v="2014-03-06T00:00:00"/>
    <s v="marzo"/>
    <s v="Neri"/>
    <s v="Trapani"/>
    <s v="Sicilia"/>
    <s v="ISOLE"/>
    <s v="Informatica"/>
    <x v="398"/>
    <n v="1"/>
    <s v="Fascia 4 (da 1200 €  a meno di 1500 €)"/>
    <x v="3"/>
  </r>
  <r>
    <n v="454"/>
    <d v="2014-03-17T00:00:00"/>
    <s v="marzo"/>
    <s v="Rossi"/>
    <s v="Rieti"/>
    <s v="Lazio"/>
    <s v="CENTRO"/>
    <s v="Informatica"/>
    <x v="399"/>
    <n v="2"/>
    <s v="Fascia 4 (da 1200 €  a meno di 1500 €)"/>
    <x v="4"/>
  </r>
  <r>
    <n v="455"/>
    <d v="2014-06-09T00:00:00"/>
    <s v="giugno"/>
    <s v="Azzurri"/>
    <s v="Salerno"/>
    <s v="Campania"/>
    <s v="SUD"/>
    <s v="Libri"/>
    <x v="172"/>
    <n v="2"/>
    <s v="Fascia 5 (da 1500 € e oltre)"/>
    <x v="4"/>
  </r>
  <r>
    <n v="456"/>
    <d v="2014-05-26T00:00:00"/>
    <s v="maggio"/>
    <s v="Bianchi"/>
    <s v="Siena"/>
    <s v="Toscana"/>
    <s v="CENTRO"/>
    <s v="Informatica"/>
    <x v="400"/>
    <n v="4"/>
    <s v="Fascia 4 (da 1200 €  a meno di 1500 €)"/>
    <x v="2"/>
  </r>
  <r>
    <n v="457"/>
    <d v="2014-03-06T00:00:00"/>
    <s v="marzo"/>
    <s v="Gialli"/>
    <s v="Pesaro e Urbino"/>
    <s v="Marche"/>
    <s v="CENTRO"/>
    <s v="Art. Regalo"/>
    <x v="103"/>
    <n v="5"/>
    <s v="Fascia 4 (da 1200 €  a meno di 1500 €)"/>
    <x v="1"/>
  </r>
  <r>
    <n v="458"/>
    <d v="2014-02-08T00:00:00"/>
    <s v="febbraio"/>
    <s v="Gialli"/>
    <s v="Sondrio"/>
    <s v="Lombardia"/>
    <s v="NORD"/>
    <s v="Cancelleria"/>
    <x v="315"/>
    <n v="5"/>
    <s v="Fascia 2 (da 400 €  a meno di 800 €)"/>
    <x v="1"/>
  </r>
  <r>
    <n v="459"/>
    <d v="2014-05-17T00:00:00"/>
    <s v="maggio"/>
    <s v="Rossi"/>
    <s v="Rimini"/>
    <s v="Emilia-Romagna"/>
    <s v="NORD"/>
    <s v="Libri"/>
    <x v="151"/>
    <n v="4"/>
    <s v="Fascia 4 (da 1200 €  a meno di 1500 €)"/>
    <x v="2"/>
  </r>
  <r>
    <n v="460"/>
    <d v="2014-06-03T00:00:00"/>
    <s v="giugno"/>
    <s v="Verdi"/>
    <s v="Potenza"/>
    <s v="Basilicata"/>
    <s v="SUD"/>
    <s v="Informatica"/>
    <x v="401"/>
    <n v="3"/>
    <s v="Fascia 5 (da 1500 € e oltre)"/>
    <x v="0"/>
  </r>
  <r>
    <n v="461"/>
    <d v="2014-02-20T00:00:00"/>
    <s v="febbraio"/>
    <s v="Neri"/>
    <s v="Torino"/>
    <s v="Piemonte"/>
    <s v="NORD"/>
    <s v="Libri"/>
    <x v="402"/>
    <n v="5"/>
    <s v="Fascia 2 (da 400 €  a meno di 800 €)"/>
    <x v="1"/>
  </r>
  <r>
    <n v="462"/>
    <d v="2014-04-17T00:00:00"/>
    <s v="aprile"/>
    <s v="Neri"/>
    <s v="Terni"/>
    <s v="Umbria"/>
    <s v="CENTRO"/>
    <s v="Cancelleria"/>
    <x v="403"/>
    <n v="2"/>
    <s v="Fascia 5 (da 1500 € e oltre)"/>
    <x v="4"/>
  </r>
  <r>
    <n v="463"/>
    <d v="2014-01-24T00:00:00"/>
    <s v="gennaio"/>
    <s v="Rossi"/>
    <s v="Sassari"/>
    <s v="Sardegna"/>
    <s v="ISOLE"/>
    <s v="Art. Regalo"/>
    <x v="404"/>
    <n v="4"/>
    <s v="Fascia 1 (inferiore a 400 €)"/>
    <x v="2"/>
  </r>
  <r>
    <n v="464"/>
    <d v="2014-04-26T00:00:00"/>
    <s v="aprile"/>
    <s v="Bianchi"/>
    <s v="Pescara"/>
    <s v="Abruzzo"/>
    <s v="CENTRO"/>
    <s v="Cancelleria"/>
    <x v="122"/>
    <n v="3"/>
    <s v="Fascia 2 (da 400 €  a meno di 800 €)"/>
    <x v="0"/>
  </r>
  <r>
    <n v="465"/>
    <d v="2014-06-07T00:00:00"/>
    <s v="giugno"/>
    <s v="Rossi"/>
    <s v="Perugia"/>
    <s v="Umbria"/>
    <s v="CENTRO"/>
    <s v="Art. Regalo"/>
    <x v="405"/>
    <n v="2"/>
    <s v="Fascia 3 (da 800 €  a meno di 1200 €)"/>
    <x v="4"/>
  </r>
  <r>
    <n v="466"/>
    <d v="2014-03-03T00:00:00"/>
    <s v="marzo"/>
    <s v="Rossi"/>
    <s v="Torino"/>
    <s v="Piemonte"/>
    <s v="NORD"/>
    <s v="Cancelleria"/>
    <x v="406"/>
    <n v="5"/>
    <s v="Fascia 4 (da 1200 €  a meno di 1500 €)"/>
    <x v="1"/>
  </r>
  <r>
    <n v="467"/>
    <d v="2014-01-21T00:00:00"/>
    <s v="gennaio"/>
    <s v="Verdi"/>
    <s v="Sassari"/>
    <s v="Sardegna"/>
    <s v="ISOLE"/>
    <s v="Cancelleria"/>
    <x v="39"/>
    <n v="5"/>
    <s v="Fascia 5 (da 1500 € e oltre)"/>
    <x v="1"/>
  </r>
  <r>
    <n v="468"/>
    <d v="2014-06-12T00:00:00"/>
    <s v="giugno"/>
    <s v="Rossi"/>
    <s v="Verbano-Cusio-Ossola"/>
    <s v="Piemonte"/>
    <s v="NORD"/>
    <s v="Cancelleria"/>
    <x v="407"/>
    <n v="2"/>
    <s v="Fascia 3 (da 800 €  a meno di 1200 €)"/>
    <x v="4"/>
  </r>
  <r>
    <n v="469"/>
    <d v="2014-04-25T00:00:00"/>
    <s v="aprile"/>
    <s v="Azzurri"/>
    <s v="Roma"/>
    <s v="Lazio"/>
    <s v="CENTRO"/>
    <s v="Libri"/>
    <x v="408"/>
    <n v="3"/>
    <s v="Fascia 1 (inferiore a 400 €)"/>
    <x v="0"/>
  </r>
  <r>
    <n v="470"/>
    <d v="2014-06-30T00:00:00"/>
    <s v="giugno"/>
    <s v="Bianchi"/>
    <s v="Viterbo"/>
    <s v="Lazio"/>
    <s v="CENTRO"/>
    <s v="Libri"/>
    <x v="295"/>
    <n v="5"/>
    <s v="Fascia 4 (da 1200 €  a meno di 1500 €)"/>
    <x v="1"/>
  </r>
  <r>
    <n v="471"/>
    <d v="2014-02-06T00:00:00"/>
    <s v="febbraio"/>
    <s v="Bianchi"/>
    <s v="Verbano-Cusio-Ossola"/>
    <s v="Piemonte"/>
    <s v="NORD"/>
    <s v="Giocattoli"/>
    <x v="409"/>
    <n v="4"/>
    <s v="Fascia 3 (da 800 €  a meno di 1200 €)"/>
    <x v="2"/>
  </r>
  <r>
    <n v="472"/>
    <d v="2014-05-20T00:00:00"/>
    <s v="maggio"/>
    <s v="Verdi"/>
    <s v="Pordenone"/>
    <s v="Friuli-Venezia Giulia"/>
    <s v="NORD"/>
    <s v="Giocattoli"/>
    <x v="410"/>
    <n v="1"/>
    <s v="Fascia 4 (da 1200 €  a meno di 1500 €)"/>
    <x v="3"/>
  </r>
  <r>
    <n v="473"/>
    <d v="2014-02-25T00:00:00"/>
    <s v="febbraio"/>
    <s v="Azzurri"/>
    <s v="Ragusa"/>
    <s v="Sicilia"/>
    <s v="ISOLE"/>
    <s v="Libri"/>
    <x v="36"/>
    <n v="5"/>
    <s v="Fascia 1 (inferiore a 400 €)"/>
    <x v="1"/>
  </r>
  <r>
    <n v="474"/>
    <d v="2014-02-27T00:00:00"/>
    <s v="febbraio"/>
    <s v="Rossi"/>
    <s v="Verbano-Cusio-Ossola"/>
    <s v="Piemonte"/>
    <s v="NORD"/>
    <s v="Cancelleria"/>
    <x v="411"/>
    <n v="2"/>
    <s v="Fascia 1 (inferiore a 400 €)"/>
    <x v="4"/>
  </r>
  <r>
    <n v="475"/>
    <d v="2014-06-12T00:00:00"/>
    <s v="giugno"/>
    <s v="Azzurri"/>
    <s v="Trento"/>
    <s v="Trentino-Alto Adige"/>
    <s v="NORD"/>
    <s v="Informatica"/>
    <x v="412"/>
    <n v="1"/>
    <s v="Fascia 5 (da 1500 € e oltre)"/>
    <x v="3"/>
  </r>
  <r>
    <n v="476"/>
    <d v="2014-01-20T00:00:00"/>
    <s v="gennaio"/>
    <s v="Rossi"/>
    <s v="Torino"/>
    <s v="Piemonte"/>
    <s v="NORD"/>
    <s v="Art. Regalo"/>
    <x v="413"/>
    <n v="3"/>
    <s v="Fascia 5 (da 1500 € e oltre)"/>
    <x v="0"/>
  </r>
  <r>
    <n v="477"/>
    <d v="2014-05-04T00:00:00"/>
    <s v="maggio"/>
    <s v="Azzurri"/>
    <s v="Terni"/>
    <s v="Umbria"/>
    <s v="CENTRO"/>
    <s v="Giocattoli"/>
    <x v="414"/>
    <n v="5"/>
    <s v="Fascia 1 (inferiore a 400 €)"/>
    <x v="1"/>
  </r>
  <r>
    <n v="478"/>
    <d v="2014-01-01T00:00:00"/>
    <s v="gennaio"/>
    <s v="Neri"/>
    <s v="Teramo"/>
    <s v="Abruzzo"/>
    <s v="CENTRO"/>
    <s v="Giocattoli"/>
    <x v="415"/>
    <n v="1"/>
    <s v="Fascia 4 (da 1200 €  a meno di 1500 €)"/>
    <x v="3"/>
  </r>
  <r>
    <n v="479"/>
    <d v="2014-06-04T00:00:00"/>
    <s v="giugno"/>
    <s v="Gialli"/>
    <s v="Potenza"/>
    <s v="Basilicata"/>
    <s v="SUD"/>
    <s v="Cancelleria"/>
    <x v="416"/>
    <n v="5"/>
    <s v="Fascia 1 (inferiore a 400 €)"/>
    <x v="1"/>
  </r>
  <r>
    <n v="480"/>
    <d v="2014-05-27T00:00:00"/>
    <s v="maggio"/>
    <s v="Azzurri"/>
    <s v="Trieste"/>
    <s v="Friuli-Venezia Giulia"/>
    <s v="NORD"/>
    <s v="Libri"/>
    <x v="417"/>
    <n v="3"/>
    <s v="Fascia 5 (da 1500 € e oltre)"/>
    <x v="0"/>
  </r>
  <r>
    <n v="481"/>
    <d v="2014-03-15T00:00:00"/>
    <s v="marzo"/>
    <s v="Bianchi"/>
    <s v="Vicenza"/>
    <s v="Veneto"/>
    <s v="NORD"/>
    <s v="Giocattoli"/>
    <x v="418"/>
    <n v="5"/>
    <s v="Fascia 2 (da 400 €  a meno di 800 €)"/>
    <x v="1"/>
  </r>
  <r>
    <n v="482"/>
    <d v="2014-04-28T00:00:00"/>
    <s v="aprile"/>
    <s v="Rossi"/>
    <s v="Terni"/>
    <s v="Umbria"/>
    <s v="CENTRO"/>
    <s v="Giocattoli"/>
    <x v="419"/>
    <n v="1"/>
    <s v="Fascia 5 (da 1500 € e oltre)"/>
    <x v="3"/>
  </r>
  <r>
    <n v="483"/>
    <d v="2014-01-05T00:00:00"/>
    <s v="gennaio"/>
    <s v="Gialli"/>
    <s v="Ravenna"/>
    <s v="Emilia-Romagna"/>
    <s v="NORD"/>
    <s v="Art. Regalo"/>
    <x v="420"/>
    <n v="3"/>
    <s v="Fascia 2 (da 400 €  a meno di 800 €)"/>
    <x v="0"/>
  </r>
  <r>
    <n v="484"/>
    <d v="2014-01-11T00:00:00"/>
    <s v="gennaio"/>
    <s v="Gialli"/>
    <s v="Siena"/>
    <s v="Toscana"/>
    <s v="CENTRO"/>
    <s v="Cancelleria"/>
    <x v="421"/>
    <n v="5"/>
    <s v="Fascia 1 (inferiore a 400 €)"/>
    <x v="1"/>
  </r>
  <r>
    <n v="485"/>
    <d v="2014-05-24T00:00:00"/>
    <s v="maggio"/>
    <s v="Verdi"/>
    <s v="Verona"/>
    <s v="Veneto"/>
    <s v="NORD"/>
    <s v="Informatica"/>
    <x v="261"/>
    <n v="3"/>
    <s v="Fascia 5 (da 1500 € e oltre)"/>
    <x v="0"/>
  </r>
  <r>
    <n v="486"/>
    <d v="2014-05-28T00:00:00"/>
    <s v="maggio"/>
    <s v="Rossi"/>
    <s v="Salerno"/>
    <s v="Campania"/>
    <s v="SUD"/>
    <s v="Art. Regalo"/>
    <x v="65"/>
    <n v="3"/>
    <s v="Fascia 4 (da 1200 €  a meno di 1500 €)"/>
    <x v="0"/>
  </r>
  <r>
    <n v="487"/>
    <d v="2014-03-02T00:00:00"/>
    <s v="marzo"/>
    <s v="Rossi"/>
    <s v="Trieste"/>
    <s v="Friuli-Venezia Giulia"/>
    <s v="NORD"/>
    <s v="Cancelleria"/>
    <x v="422"/>
    <n v="2"/>
    <s v="Fascia 3 (da 800 €  a meno di 1200 €)"/>
    <x v="4"/>
  </r>
  <r>
    <n v="488"/>
    <d v="2014-02-20T00:00:00"/>
    <s v="febbraio"/>
    <s v="Bianchi"/>
    <s v="Trento"/>
    <s v="Trentino-Alto Adige"/>
    <s v="NORD"/>
    <s v="Libri"/>
    <x v="423"/>
    <n v="3"/>
    <s v="Fascia 2 (da 400 €  a meno di 800 €)"/>
    <x v="0"/>
  </r>
  <r>
    <n v="489"/>
    <d v="2014-05-01T00:00:00"/>
    <s v="maggio"/>
    <s v="Bianchi"/>
    <s v="Treviso"/>
    <s v="Veneto"/>
    <s v="NORD"/>
    <s v="Art. Regalo"/>
    <x v="424"/>
    <n v="1"/>
    <s v="Fascia 5 (da 1500 € e oltre)"/>
    <x v="3"/>
  </r>
  <r>
    <n v="490"/>
    <d v="2014-01-28T00:00:00"/>
    <s v="gennaio"/>
    <s v="Bianchi"/>
    <s v="Prato"/>
    <s v="Toscana"/>
    <s v="CENTRO"/>
    <s v="Art. Regalo"/>
    <x v="425"/>
    <n v="4"/>
    <s v="Fascia 4 (da 1200 €  a meno di 1500 €)"/>
    <x v="2"/>
  </r>
  <r>
    <n v="491"/>
    <d v="2014-02-17T00:00:00"/>
    <s v="febbraio"/>
    <s v="Azzurri"/>
    <s v="Rieti"/>
    <s v="Lazio"/>
    <s v="CENTRO"/>
    <s v="Libri"/>
    <x v="246"/>
    <n v="5"/>
    <s v="Fascia 3 (da 800 €  a meno di 1200 €)"/>
    <x v="1"/>
  </r>
  <r>
    <n v="492"/>
    <d v="2014-02-14T00:00:00"/>
    <s v="febbraio"/>
    <s v="Azzurri"/>
    <s v="Siracusa"/>
    <s v="Sicilia"/>
    <s v="ISOLE"/>
    <s v="Art. Regalo"/>
    <x v="426"/>
    <n v="3"/>
    <s v="Fascia 3 (da 800 €  a meno di 1200 €)"/>
    <x v="0"/>
  </r>
  <r>
    <n v="493"/>
    <d v="2014-02-17T00:00:00"/>
    <s v="febbraio"/>
    <s v="Rossi"/>
    <s v="Rovigo"/>
    <s v="Veneto"/>
    <s v="NORD"/>
    <s v="Giocattoli"/>
    <x v="427"/>
    <n v="1"/>
    <s v="Fascia 5 (da 1500 € e oltre)"/>
    <x v="3"/>
  </r>
  <r>
    <n v="494"/>
    <d v="2014-02-28T00:00:00"/>
    <s v="febbraio"/>
    <s v="Rossi"/>
    <s v="Roma"/>
    <s v="Lazio"/>
    <s v="CENTRO"/>
    <s v="Giocattoli"/>
    <x v="428"/>
    <n v="1"/>
    <s v="Fascia 2 (da 400 €  a meno di 800 €)"/>
    <x v="3"/>
  </r>
  <r>
    <n v="495"/>
    <d v="2014-02-02T00:00:00"/>
    <s v="febbraio"/>
    <s v="Azzurri"/>
    <s v="Trapani"/>
    <s v="Sicilia"/>
    <s v="ISOLE"/>
    <s v="Informatica"/>
    <x v="429"/>
    <n v="1"/>
    <s v="Fascia 1 (inferiore a 400 €)"/>
    <x v="3"/>
  </r>
  <r>
    <n v="496"/>
    <d v="2014-06-22T00:00:00"/>
    <s v="giugno"/>
    <s v="Gialli"/>
    <s v="Potenza"/>
    <s v="Basilicata"/>
    <s v="SUD"/>
    <s v="Art. Regalo"/>
    <x v="227"/>
    <n v="5"/>
    <s v="Fascia 5 (da 1500 € e oltre)"/>
    <x v="1"/>
  </r>
  <r>
    <n v="497"/>
    <d v="2014-04-12T00:00:00"/>
    <s v="aprile"/>
    <s v="Gialli"/>
    <s v="Savona"/>
    <s v="Liguria"/>
    <s v="NORD"/>
    <s v="Informatica"/>
    <x v="250"/>
    <n v="1"/>
    <s v="Fascia 3 (da 800 €  a meno di 1200 €)"/>
    <x v="3"/>
  </r>
  <r>
    <n v="498"/>
    <d v="2014-05-03T00:00:00"/>
    <s v="maggio"/>
    <s v="Bianchi"/>
    <s v="Ragusa"/>
    <s v="Sicilia"/>
    <s v="ISOLE"/>
    <s v="Informatica"/>
    <x v="54"/>
    <n v="1"/>
    <s v="Fascia 5 (da 1500 € e oltre)"/>
    <x v="3"/>
  </r>
  <r>
    <n v="499"/>
    <d v="2014-02-21T00:00:00"/>
    <s v="febbraio"/>
    <s v="Rossi"/>
    <s v="Vibo Valentia"/>
    <s v="Calabria"/>
    <s v="SUD"/>
    <s v="Informatica"/>
    <x v="430"/>
    <n v="3"/>
    <s v="Fascia 3 (da 800 €  a meno di 1200 €)"/>
    <x v="0"/>
  </r>
  <r>
    <n v="500"/>
    <d v="2014-03-20T00:00:00"/>
    <s v="marzo"/>
    <s v="Verdi"/>
    <s v="Trapani"/>
    <s v="Sicilia"/>
    <s v="ISOLE"/>
    <s v="Cancelleria"/>
    <x v="431"/>
    <n v="4"/>
    <s v="Fascia 5 (da 1500 € e oltre)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D6458D-6139-4D43-9F1F-BFFA9085118D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3" rowHeaderCaption="Agente" colHeaderCaption="Settore">
  <location ref="A3:G11" firstHeaderRow="1" firstDataRow="2" firstDataCol="1"/>
  <pivotFields count="10">
    <pivotField showAll="0"/>
    <pivotField numFmtId="14" showAll="0"/>
    <pivotField showAll="0"/>
    <pivotField name="Agente" axis="axisRow" showAll="0">
      <items count="7">
        <item x="2"/>
        <item x="1"/>
        <item x="5"/>
        <item x="0"/>
        <item x="3"/>
        <item x="4"/>
        <item t="default"/>
      </items>
    </pivotField>
    <pivotField showAll="0"/>
    <pivotField showAll="0"/>
    <pivotField showAll="0"/>
    <pivotField axis="axisCol" showAll="0">
      <items count="6">
        <item x="2"/>
        <item x="3"/>
        <item x="4"/>
        <item x="1"/>
        <item x="0"/>
        <item t="default"/>
      </items>
    </pivotField>
    <pivotField dataField="1" numFmtId="164" showAll="0"/>
    <pivotField numFmtI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edia di Fatturato " fld="8" subtotal="average" baseField="2" baseItem="0" numFmtId="8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68F4E-7366-4C2D-8B56-A21C27C7CDCC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3" rowHeaderCaption="Agente/Provincia" colHeaderCaption="Settore">
  <location ref="A4:D15" firstHeaderRow="1" firstDataRow="2" firstDataCol="1"/>
  <pivotFields count="10">
    <pivotField showAll="0"/>
    <pivotField numFmtId="14" showAll="0"/>
    <pivotField showAll="0"/>
    <pivotField name="Agente" axis="axisRow" showAll="0">
      <items count="7">
        <item h="1" x="2"/>
        <item x="1"/>
        <item h="1" x="5"/>
        <item x="0"/>
        <item h="1" x="3"/>
        <item x="4"/>
        <item t="default"/>
      </items>
    </pivotField>
    <pivotField axis="axisRow" showAll="0">
      <items count="42">
        <item h="1" x="13"/>
        <item h="1" x="32"/>
        <item h="1" x="21"/>
        <item h="1" x="39"/>
        <item h="1" x="0"/>
        <item h="1" x="4"/>
        <item h="1" x="1"/>
        <item h="1" x="33"/>
        <item h="1" x="10"/>
        <item h="1" x="29"/>
        <item h="1" x="26"/>
        <item h="1" x="3"/>
        <item h="1" x="30"/>
        <item h="1" x="11"/>
        <item h="1" x="38"/>
        <item h="1" x="8"/>
        <item h="1" x="36"/>
        <item x="17"/>
        <item h="1" x="25"/>
        <item x="6"/>
        <item h="1" x="14"/>
        <item h="1" x="9"/>
        <item h="1" x="37"/>
        <item h="1" x="19"/>
        <item h="1" x="40"/>
        <item h="1" x="31"/>
        <item h="1" x="28"/>
        <item h="1" x="24"/>
        <item h="1" x="18"/>
        <item x="22"/>
        <item h="1" x="12"/>
        <item h="1" x="7"/>
        <item h="1" x="34"/>
        <item h="1" x="35"/>
        <item h="1" x="15"/>
        <item h="1" x="2"/>
        <item h="1" x="5"/>
        <item h="1" x="16"/>
        <item h="1" x="27"/>
        <item h="1" x="20"/>
        <item h="1" x="23"/>
        <item t="default"/>
      </items>
    </pivotField>
    <pivotField showAll="0"/>
    <pivotField showAll="0"/>
    <pivotField axis="axisCol" showAll="0">
      <items count="6">
        <item h="1" x="2"/>
        <item x="3"/>
        <item h="1" x="4"/>
        <item x="1"/>
        <item h="1" x="0"/>
        <item t="default"/>
      </items>
    </pivotField>
    <pivotField dataField="1" numFmtId="164" showAll="0"/>
    <pivotField numFmtId="1" showAll="0"/>
  </pivotFields>
  <rowFields count="2">
    <field x="3"/>
    <field x="4"/>
  </rowFields>
  <rowItems count="10">
    <i>
      <x v="1"/>
    </i>
    <i r="1">
      <x v="19"/>
    </i>
    <i r="1">
      <x v="29"/>
    </i>
    <i>
      <x v="3"/>
    </i>
    <i r="1">
      <x v="17"/>
    </i>
    <i>
      <x v="5"/>
    </i>
    <i r="1">
      <x v="17"/>
    </i>
    <i r="1">
      <x v="19"/>
    </i>
    <i r="1">
      <x v="29"/>
    </i>
    <i t="grand">
      <x/>
    </i>
  </rowItems>
  <colFields count="1">
    <field x="7"/>
  </colFields>
  <colItems count="3">
    <i>
      <x v="1"/>
    </i>
    <i>
      <x v="3"/>
    </i>
    <i t="grand">
      <x/>
    </i>
  </colItems>
  <dataFields count="1">
    <dataField name="Fatturato complessivo per:" fld="8" baseField="3" baseItem="19" numFmtId="8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9ABEE2-1A12-4AD5-BEF7-E85A7BD75B19}" name="Tabella pivot3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9" colHeaderCaption="Settore">
  <location ref="A3:G11" firstHeaderRow="1" firstDataRow="2" firstDataCol="1"/>
  <pivotFields count="10">
    <pivotField showAll="0"/>
    <pivotField numFmtId="14" showAll="0"/>
    <pivotField axis="axisRow" showAll="0">
      <items count="7">
        <item x="3"/>
        <item x="1"/>
        <item x="0"/>
        <item x="4"/>
        <item x="5"/>
        <item x="2"/>
        <item t="default"/>
      </items>
    </pivotField>
    <pivotField showAll="0"/>
    <pivotField showAll="0"/>
    <pivotField showAll="0"/>
    <pivotField showAll="0"/>
    <pivotField axis="axisCol" showAll="0">
      <items count="6">
        <item x="2"/>
        <item x="3"/>
        <item x="4"/>
        <item x="1"/>
        <item x="0"/>
        <item t="default"/>
      </items>
    </pivotField>
    <pivotField dataField="1" numFmtId="164" showAll="0"/>
    <pivotField numFmtI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Fatturato Settore/Mese" fld="8" baseField="2" baseItem="0" numFmtId="6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834AF8-0941-41AB-90CA-ABE9E1E2018B}" name="Tabella pivot4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 rowHeaderCaption="Regione" colHeaderCaption="Settore">
  <location ref="A3:G23" firstHeaderRow="1" firstDataRow="2" firstDataCol="1"/>
  <pivotFields count="10">
    <pivotField showAll="0"/>
    <pivotField numFmtId="14" showAll="0"/>
    <pivotField showAll="0"/>
    <pivotField showAll="0"/>
    <pivotField showAll="0"/>
    <pivotField axis="axisRow" showAll="0">
      <items count="19">
        <item x="16"/>
        <item x="5"/>
        <item x="14"/>
        <item x="13"/>
        <item x="0"/>
        <item x="4"/>
        <item x="12"/>
        <item x="8"/>
        <item x="7"/>
        <item x="10"/>
        <item x="2"/>
        <item x="17"/>
        <item x="3"/>
        <item x="9"/>
        <item x="1"/>
        <item x="11"/>
        <item x="15"/>
        <item x="6"/>
        <item t="default"/>
      </items>
    </pivotField>
    <pivotField showAll="0"/>
    <pivotField axis="axisCol" showAll="0">
      <items count="6">
        <item x="2"/>
        <item x="3"/>
        <item x="4"/>
        <item x="1"/>
        <item x="0"/>
        <item t="default"/>
      </items>
    </pivotField>
    <pivotField dataField="1" numFmtId="164" showAll="0"/>
    <pivotField numFmtId="1"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edia di Fatturato " fld="8" subtotal="average" baseField="5" baseItem="0" numFmtId="8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DA0AB9-26EA-42CE-8DC2-ED4FA5D749BF}" name="Tabella pivot5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 rowHeaderCaption="Venditore" colHeaderCaption="Zona">
  <location ref="A3:F11" firstHeaderRow="1" firstDataRow="2" firstDataCol="1"/>
  <pivotFields count="10">
    <pivotField showAll="0"/>
    <pivotField numFmtId="14" showAll="0"/>
    <pivotField showAll="0"/>
    <pivotField axis="axisRow" dataField="1" showAll="0">
      <items count="7">
        <item x="2"/>
        <item x="1"/>
        <item x="5"/>
        <item x="0"/>
        <item x="3"/>
        <item x="4"/>
        <item t="default"/>
      </items>
    </pivotField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numFmtId="164" showAll="0"/>
    <pivotField numFmtI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N° Vendite" fld="3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35805-127B-4C74-9E7D-303A1F4514BD}" name="Tabella pivot1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0" rowHeaderCaption="Fascia" colHeaderCaption="Venditore">
  <location ref="A3:H10" firstHeaderRow="1" firstDataRow="2" firstDataCol="1"/>
  <pivotFields count="11">
    <pivotField showAll="0"/>
    <pivotField numFmtId="14" showAll="0"/>
    <pivotField showAll="0"/>
    <pivotField axis="axisCol" showAll="0">
      <items count="7">
        <item x="2"/>
        <item x="1"/>
        <item x="5"/>
        <item x="0"/>
        <item x="3"/>
        <item x="4"/>
        <item t="default"/>
      </items>
    </pivotField>
    <pivotField showAll="0"/>
    <pivotField showAll="0"/>
    <pivotField showAll="0"/>
    <pivotField showAll="0"/>
    <pivotField numFmtId="164" showAll="0"/>
    <pivotField numFmtId="1" showAll="0"/>
    <pivotField axis="axisRow" dataField="1" showAll="0">
      <items count="6">
        <item x="0"/>
        <item x="3"/>
        <item x="2"/>
        <item x="1"/>
        <item x="4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° vendite per fascia e agente" fld="10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0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EB8D8-3633-4A4F-B67F-5D89DCB680A6}" name="Tabella pivot2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2" rowHeaderCaption="Zone/Regioni" colHeaderCaption="Settore">
  <location ref="A3:E24" firstHeaderRow="1" firstDataRow="2" firstDataCol="1"/>
  <pivotFields count="11">
    <pivotField showAll="0"/>
    <pivotField numFmtId="14" showAll="0"/>
    <pivotField showAll="0"/>
    <pivotField showAll="0"/>
    <pivotField showAll="0"/>
    <pivotField axis="axisRow" showAll="0">
      <items count="19">
        <item x="16"/>
        <item x="5"/>
        <item x="14"/>
        <item x="13"/>
        <item x="0"/>
        <item x="4"/>
        <item x="12"/>
        <item x="8"/>
        <item x="7"/>
        <item x="10"/>
        <item x="2"/>
        <item x="17"/>
        <item x="3"/>
        <item x="9"/>
        <item x="1"/>
        <item x="11"/>
        <item x="15"/>
        <item x="6"/>
        <item t="default"/>
      </items>
    </pivotField>
    <pivotField axis="axisRow" showAll="0">
      <items count="5">
        <item x="1"/>
        <item h="1" x="2"/>
        <item x="0"/>
        <item x="3"/>
        <item t="default"/>
      </items>
    </pivotField>
    <pivotField axis="axisCol" showAll="0">
      <items count="6">
        <item h="1" x="2"/>
        <item x="3"/>
        <item h="1" x="4"/>
        <item x="1"/>
        <item x="0"/>
        <item t="default"/>
      </items>
    </pivotField>
    <pivotField dataField="1" numFmtId="44" showAll="0"/>
    <pivotField numFmtId="1" showAll="0"/>
    <pivotField showAll="0"/>
  </pivotFields>
  <rowFields count="2">
    <field x="6"/>
    <field x="5"/>
  </rowFields>
  <rowItems count="20">
    <i>
      <x/>
    </i>
    <i r="1">
      <x/>
    </i>
    <i r="1">
      <x v="6"/>
    </i>
    <i r="1">
      <x v="9"/>
    </i>
    <i r="1">
      <x v="14"/>
    </i>
    <i r="1">
      <x v="16"/>
    </i>
    <i>
      <x v="2"/>
    </i>
    <i r="1">
      <x v="4"/>
    </i>
    <i r="1">
      <x v="5"/>
    </i>
    <i r="1">
      <x v="7"/>
    </i>
    <i r="1">
      <x v="8"/>
    </i>
    <i r="1">
      <x v="10"/>
    </i>
    <i r="1">
      <x v="15"/>
    </i>
    <i r="1">
      <x v="17"/>
    </i>
    <i>
      <x v="3"/>
    </i>
    <i r="1">
      <x v="1"/>
    </i>
    <i r="1">
      <x v="2"/>
    </i>
    <i r="1">
      <x v="3"/>
    </i>
    <i r="1">
      <x v="11"/>
    </i>
    <i t="grand">
      <x/>
    </i>
  </rowItems>
  <colFields count="1">
    <field x="7"/>
  </colFields>
  <colItems count="4">
    <i>
      <x v="1"/>
    </i>
    <i>
      <x v="3"/>
    </i>
    <i>
      <x v="4"/>
    </i>
    <i t="grand">
      <x/>
    </i>
  </colItems>
  <dataFields count="1">
    <dataField name="Fatturato per:" fld="8" baseField="6" baseItem="0" numFmtId="8"/>
  </dataFields>
  <formats count="5">
    <format dxfId="24">
      <pivotArea type="origin" dataOnly="0" labelOnly="1" outline="0" fieldPosition="0"/>
    </format>
    <format dxfId="23">
      <pivotArea field="7" type="button" dataOnly="0" labelOnly="1" outline="0" axis="axisCol" fieldPosition="0"/>
    </format>
    <format dxfId="22">
      <pivotArea field="6" type="button" dataOnly="0" labelOnly="1" outline="0" axis="axisRow" fieldPosition="0"/>
    </format>
    <format dxfId="21">
      <pivotArea dataOnly="0" labelOnly="1" fieldPosition="0">
        <references count="1">
          <reference field="7" count="0"/>
        </references>
      </pivotArea>
    </format>
    <format dxfId="2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A7FC3-E438-46C2-97DF-AA28CF73A421}" name="Tabella pivot3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2" rowHeaderCaption="Tipo di pagamento">
  <location ref="A3:C9" firstHeaderRow="0" firstDataRow="1" firstDataCol="1"/>
  <pivotFields count="12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numFmtId="44" showAll="0"/>
    <pivotField numFmtId="1" showAll="0"/>
    <pivotField showAll="0"/>
    <pivotField axis="axisRow" dataField="1" showAll="0">
      <items count="6">
        <item x="1"/>
        <item x="2"/>
        <item x="4"/>
        <item x="0"/>
        <item x="3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% rispetto al fatturato complessivo" fld="8" showDataAs="percentOfTotal" baseField="11" baseItem="0" numFmtId="10"/>
    <dataField name="% rispetto al numero di vendite complessivo" fld="11" subtotal="count" showDataAs="percentOfTotal" baseField="11" baseItem="0" numFmtId="10"/>
  </dataFields>
  <formats count="2"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ettore" xr10:uid="{C74C942D-2803-4DF6-BC15-AC8D428A8BC9}" sourceName="Settore">
  <pivotTables>
    <pivotTable tabId="6" name="Tabella pivot2"/>
  </pivotTables>
  <data>
    <tabular pivotCacheId="31674089">
      <items count="5">
        <i x="2"/>
        <i x="3" s="1"/>
        <i x="4"/>
        <i x="1" s="1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Provincia" xr10:uid="{0F3D0367-977F-4779-9AC9-33EB610361AC}" sourceName="Provincia">
  <pivotTables>
    <pivotTable tabId="6" name="Tabella pivot2"/>
  </pivotTables>
  <data>
    <tabular pivotCacheId="31674089">
      <items count="41">
        <i x="13"/>
        <i x="32"/>
        <i x="21"/>
        <i x="39"/>
        <i x="0"/>
        <i x="4"/>
        <i x="1"/>
        <i x="33"/>
        <i x="10"/>
        <i x="26"/>
        <i x="3"/>
        <i x="30"/>
        <i x="11"/>
        <i x="8"/>
        <i x="36"/>
        <i x="17" s="1"/>
        <i x="25"/>
        <i x="6" s="1"/>
        <i x="14"/>
        <i x="9"/>
        <i x="37"/>
        <i x="19"/>
        <i x="40"/>
        <i x="28"/>
        <i x="24"/>
        <i x="18"/>
        <i x="22" s="1"/>
        <i x="12"/>
        <i x="7"/>
        <i x="34"/>
        <i x="35"/>
        <i x="15"/>
        <i x="2"/>
        <i x="5"/>
        <i x="16"/>
        <i x="27"/>
        <i x="20"/>
        <i x="23"/>
        <i x="29" nd="1"/>
        <i x="38" nd="1"/>
        <i x="3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enditore" xr10:uid="{A241C1D0-793D-4926-88F8-B0273BEA8F01}" sourceName="Venditore">
  <pivotTables>
    <pivotTable tabId="6" name="Tabella pivot2"/>
  </pivotTables>
  <data>
    <tabular pivotCacheId="31674089">
      <items count="6">
        <i x="2"/>
        <i x="1" s="1"/>
        <i x="5"/>
        <i x="0" s="1"/>
        <i x="3"/>
        <i x="4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Zone_d_Italia" xr10:uid="{36C0210A-84DD-4DBD-B6E0-7BAA0C5241E4}" sourceName="Zone d'Italia">
  <pivotTables>
    <pivotTable tabId="11" name="Tabella pivot2"/>
  </pivotTables>
  <data>
    <tabular pivotCacheId="1570922124">
      <items count="4">
        <i x="1" s="1"/>
        <i x="2"/>
        <i x="0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ettore1" xr10:uid="{FAEA8D01-AF9B-4C98-931C-F97D8D42104F}" sourceName="Settore">
  <pivotTables>
    <pivotTable tabId="11" name="Tabella pivot2"/>
  </pivotTables>
  <data>
    <tabular pivotCacheId="1570922124">
      <items count="5">
        <i x="2"/>
        <i x="3" s="1"/>
        <i x="4"/>
        <i x="1" s="1"/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Zone_d_Italia1" xr10:uid="{B9F1ED2F-8D7E-42E7-8A8F-3C1862096000}" sourceName="Zone d'Italia">
  <pivotTables>
    <pivotTable tabId="9" name="Tabella pivot5"/>
  </pivotTables>
  <data>
    <tabular pivotCacheId="31674089">
      <items count="4">
        <i x="1" s="1"/>
        <i x="2" s="1"/>
        <i x="0" s="1"/>
        <i x="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Regione" xr10:uid="{B09B9A98-DA87-4D08-BF79-9FAC3566B203}" sourceName="Regione">
  <pivotTables>
    <pivotTable tabId="8" name="Tabella pivot4"/>
  </pivotTables>
  <data>
    <tabular pivotCacheId="31674089">
      <items count="18">
        <i x="16" s="1"/>
        <i x="5" s="1"/>
        <i x="14" s="1"/>
        <i x="13" s="1"/>
        <i x="0" s="1"/>
        <i x="4" s="1"/>
        <i x="12" s="1"/>
        <i x="8" s="1"/>
        <i x="7" s="1"/>
        <i x="10" s="1"/>
        <i x="2" s="1"/>
        <i x="17" s="1"/>
        <i x="3" s="1"/>
        <i x="9" s="1"/>
        <i x="1" s="1"/>
        <i x="11" s="1"/>
        <i x="15" s="1"/>
        <i x="6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ettore2" xr10:uid="{B401EA7A-9AD9-4C6F-B443-28C2E5AFD83A}" sourceName="Settore">
  <pivotTables>
    <pivotTable tabId="8" name="Tabella pivot4"/>
  </pivotTables>
  <data>
    <tabular pivotCacheId="31674089">
      <items count="5">
        <i x="2" s="1"/>
        <i x="3" s="1"/>
        <i x="4" s="1"/>
        <i x="1" s="1"/>
        <i x="0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ettore3" xr10:uid="{E91864CC-21B5-4AE3-9ADE-C0D21EAEDF87}" sourceName="Settore">
  <pivotTables>
    <pivotTable tabId="7" name="Tabella pivot3"/>
  </pivotTables>
  <data>
    <tabular pivotCacheId="31674089">
      <items count="5">
        <i x="2" s="1"/>
        <i x="3" s="1"/>
        <i x="4" s="1"/>
        <i x="1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enditore1" xr10:uid="{6F394F32-495F-4190-963E-F30216D0DB63}" sourceName="Venditore">
  <pivotTables>
    <pivotTable tabId="5" name="Tabella pivot1"/>
  </pivotTables>
  <data>
    <tabular pivotCacheId="31674089">
      <items count="6">
        <i x="2" s="1"/>
        <i x="1" s="1"/>
        <i x="5" s="1"/>
        <i x="0" s="1"/>
        <i x="3" s="1"/>
        <i x="4" s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ettore4" xr10:uid="{897EA6BD-D748-494E-8C39-1C69DE1C72ED}" sourceName="Settore">
  <pivotTables>
    <pivotTable tabId="5" name="Tabella pivot1"/>
  </pivotTables>
  <data>
    <tabular pivotCacheId="31674089">
      <items count="5">
        <i x="2" s="1"/>
        <i x="3" s="1"/>
        <i x="4" s="1"/>
        <i x="1" s="1"/>
        <i x="0" s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enditore2" xr10:uid="{BB78D77B-6EF9-4196-9CDA-F78B8C7A56EA}" sourceName="Venditore">
  <pivotTables>
    <pivotTable tabId="10" name="Tabella pivot1"/>
  </pivotTables>
  <data>
    <tabular pivotCacheId="1570922124">
      <items count="6">
        <i x="2" s="1"/>
        <i x="1" s="1"/>
        <i x="5" s="1"/>
        <i x="0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nte 1" xr10:uid="{6CF4062F-D87D-4E3A-8961-1BB3443F365A}" cache="FiltroDati_Venditore1" caption="Agente" style="SlicerStyleDark4" rowHeight="241300"/>
  <slicer name="Settore 4" xr10:uid="{D88A306D-8B45-4C05-8FB4-7300C7FF25C0}" cache="FiltroDati_Settore4" caption="Settore" style="SlicerStyleDark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ttore" xr10:uid="{2A0E3709-491F-4987-AC2F-7AB9B16147C7}" cache="FiltroDati_Settore" caption="Settore" style="SlicerStyleLight6" rowHeight="241300"/>
  <slicer name="Provincia" xr10:uid="{6FC78AD7-3E7B-43E9-B980-B90A10B14426}" cache="FiltroDati_Provincia" caption="Provincia" rowHeight="241300"/>
  <slicer name="Agente" xr10:uid="{4A7C532F-35A7-4B24-B536-11456129B950}" cache="FiltroDati_Venditore" caption="Agente" style="SlicerStyleDark4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ttore 3" xr10:uid="{AB0A7DE8-1444-4E5F-8955-F658B6721FE1}" cache="FiltroDati_Settore3" caption="Settore" style="SlicerStyleDark2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e" xr10:uid="{A9EA4E2F-38F1-41C1-BAA6-FD0718952112}" cache="FiltroDati_Regione" caption="Regione" style="SlicerStyleLight6" rowHeight="241300"/>
  <slicer name="Settore 2" xr10:uid="{228A25BA-9BDC-4A7C-B786-562BA80B0925}" cache="FiltroDati_Settore2" caption="Settore" style="SlicerStyleDark4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Zone d'Italia 1" xr10:uid="{E3E80EDE-921E-4DC7-9FA7-1545A71651C0}" cache="FiltroDati_Zone_d_Italia1" caption="Zone d'Italia" style="SlicerStyleLight6" rowHeight="2413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itore" xr10:uid="{0480B3BC-F9AF-4A35-9D56-E1AADE1CF5CF}" cache="FiltroDati_Venditore2" caption="Venditore" style="SlicerStyleDark6" rowHeight="24130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Zone d'Italia" xr10:uid="{A556A048-0C1D-41E4-939E-BA9C8535A318}" cache="FiltroDati_Zone_d_Italia" caption="Zone d'Italia" style="SlicerStyleLight3" rowHeight="241300"/>
  <slicer name="Settore 1" xr10:uid="{D7CC70F7-EDCF-4CAE-BDA7-981CBBF89B46}" cache="FiltroDati_Settore1" caption="Settore" style="SlicerStyleDark6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F095-0B19-4669-AEB6-07C06B9DE3C0}">
  <dimension ref="A3:G11"/>
  <sheetViews>
    <sheetView workbookViewId="0">
      <selection activeCell="G26" sqref="G26"/>
    </sheetView>
  </sheetViews>
  <sheetFormatPr defaultRowHeight="15" x14ac:dyDescent="0.25"/>
  <cols>
    <col min="1" max="1" width="18.28515625" bestFit="1" customWidth="1"/>
    <col min="2" max="2" width="10.7109375" bestFit="1" customWidth="1"/>
    <col min="3" max="3" width="10.85546875" bestFit="1" customWidth="1"/>
    <col min="4" max="4" width="9.7109375" bestFit="1" customWidth="1"/>
    <col min="5" max="5" width="11.140625" bestFit="1" customWidth="1"/>
    <col min="6" max="6" width="9.5703125" bestFit="1" customWidth="1"/>
    <col min="7" max="7" width="18.28515625" bestFit="1" customWidth="1"/>
  </cols>
  <sheetData>
    <row r="3" spans="1:7" x14ac:dyDescent="0.25">
      <c r="A3" s="16" t="s">
        <v>265</v>
      </c>
      <c r="B3" s="16" t="s">
        <v>8</v>
      </c>
    </row>
    <row r="4" spans="1:7" x14ac:dyDescent="0.25">
      <c r="A4" s="16" t="s">
        <v>266</v>
      </c>
      <c r="B4" t="s">
        <v>250</v>
      </c>
      <c r="C4" t="s">
        <v>10</v>
      </c>
      <c r="D4" t="s">
        <v>249</v>
      </c>
      <c r="E4" t="s">
        <v>9</v>
      </c>
      <c r="F4" t="s">
        <v>251</v>
      </c>
      <c r="G4" t="s">
        <v>264</v>
      </c>
    </row>
    <row r="5" spans="1:7" x14ac:dyDescent="0.25">
      <c r="A5" s="17" t="s">
        <v>246</v>
      </c>
      <c r="B5" s="18">
        <v>1061.5999999999999</v>
      </c>
      <c r="C5" s="18">
        <v>1088.7857142857142</v>
      </c>
      <c r="D5" s="18">
        <v>1240.4375</v>
      </c>
      <c r="E5" s="18">
        <v>856.76470588235293</v>
      </c>
      <c r="F5" s="18">
        <v>1097.5714285714287</v>
      </c>
      <c r="G5" s="18">
        <v>1067.8072289156626</v>
      </c>
    </row>
    <row r="6" spans="1:7" x14ac:dyDescent="0.25">
      <c r="A6" s="17" t="s">
        <v>3</v>
      </c>
      <c r="B6" s="18">
        <v>1039.8095238095239</v>
      </c>
      <c r="C6" s="18">
        <v>664</v>
      </c>
      <c r="D6" s="18">
        <v>1077.047619047619</v>
      </c>
      <c r="E6" s="18">
        <v>1223.8666666666666</v>
      </c>
      <c r="F6" s="18">
        <v>1131.4000000000001</v>
      </c>
      <c r="G6" s="18">
        <v>1058.3908045977012</v>
      </c>
    </row>
    <row r="7" spans="1:7" x14ac:dyDescent="0.25">
      <c r="A7" s="17" t="s">
        <v>247</v>
      </c>
      <c r="B7" s="18">
        <v>1065.7272727272727</v>
      </c>
      <c r="C7" s="18">
        <v>927.73684210526312</v>
      </c>
      <c r="D7" s="18">
        <v>998.07142857142856</v>
      </c>
      <c r="E7" s="18">
        <v>956.53846153846155</v>
      </c>
      <c r="F7" s="18">
        <v>1116.3333333333333</v>
      </c>
      <c r="G7" s="18">
        <v>1010.9625</v>
      </c>
    </row>
    <row r="8" spans="1:7" x14ac:dyDescent="0.25">
      <c r="A8" s="17" t="s">
        <v>7</v>
      </c>
      <c r="B8" s="18">
        <v>1182.7333333333333</v>
      </c>
      <c r="C8" s="18">
        <v>1108.1666666666667</v>
      </c>
      <c r="D8" s="18">
        <v>1032.3571428571429</v>
      </c>
      <c r="E8" s="18">
        <v>1019.6428571428571</v>
      </c>
      <c r="F8" s="18">
        <v>760.4666666666667</v>
      </c>
      <c r="G8" s="18">
        <v>1016.7714285714286</v>
      </c>
    </row>
    <row r="9" spans="1:7" x14ac:dyDescent="0.25">
      <c r="A9" s="17" t="s">
        <v>1</v>
      </c>
      <c r="B9" s="18">
        <v>963.36842105263156</v>
      </c>
      <c r="C9" s="18">
        <v>1067</v>
      </c>
      <c r="D9" s="18">
        <v>859.29411764705878</v>
      </c>
      <c r="E9" s="18">
        <v>1024.9444444444443</v>
      </c>
      <c r="F9" s="18">
        <v>936.35</v>
      </c>
      <c r="G9" s="18">
        <v>974.60416666666663</v>
      </c>
    </row>
    <row r="10" spans="1:7" x14ac:dyDescent="0.25">
      <c r="A10" s="17" t="s">
        <v>2</v>
      </c>
      <c r="B10" s="18">
        <v>913.61111111111109</v>
      </c>
      <c r="C10" s="18">
        <v>899.5454545454545</v>
      </c>
      <c r="D10" s="18">
        <v>1138.2666666666667</v>
      </c>
      <c r="E10" s="18">
        <v>1359.2142857142858</v>
      </c>
      <c r="F10" s="18">
        <v>982.6</v>
      </c>
      <c r="G10" s="18">
        <v>1036.6309523809523</v>
      </c>
    </row>
    <row r="11" spans="1:7" x14ac:dyDescent="0.25">
      <c r="A11" s="17" t="s">
        <v>264</v>
      </c>
      <c r="B11" s="18">
        <v>1033.5999999999999</v>
      </c>
      <c r="C11" s="18">
        <v>970.42424242424238</v>
      </c>
      <c r="D11" s="18">
        <v>1057.4536082474226</v>
      </c>
      <c r="E11" s="18">
        <v>1067.1538461538462</v>
      </c>
      <c r="F11" s="18">
        <v>1009.1844660194175</v>
      </c>
      <c r="G11" s="18">
        <v>1026.796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818A-B56C-4954-B332-19EE7BF00893}">
  <dimension ref="A4:D15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0.85546875" bestFit="1" customWidth="1"/>
    <col min="3" max="3" width="11.140625" bestFit="1" customWidth="1"/>
    <col min="4" max="4" width="18.28515625" bestFit="1" customWidth="1"/>
    <col min="5" max="5" width="11.140625" bestFit="1" customWidth="1"/>
    <col min="6" max="6" width="7" bestFit="1" customWidth="1"/>
    <col min="7" max="7" width="18.28515625" bestFit="1" customWidth="1"/>
  </cols>
  <sheetData>
    <row r="4" spans="1:4" x14ac:dyDescent="0.25">
      <c r="A4" s="16" t="s">
        <v>277</v>
      </c>
      <c r="B4" s="16" t="s">
        <v>8</v>
      </c>
    </row>
    <row r="5" spans="1:4" x14ac:dyDescent="0.25">
      <c r="A5" s="16" t="s">
        <v>276</v>
      </c>
      <c r="B5" t="s">
        <v>10</v>
      </c>
      <c r="C5" t="s">
        <v>9</v>
      </c>
      <c r="D5" t="s">
        <v>264</v>
      </c>
    </row>
    <row r="6" spans="1:4" x14ac:dyDescent="0.25">
      <c r="A6" s="17" t="s">
        <v>3</v>
      </c>
      <c r="B6" s="18">
        <v>715</v>
      </c>
      <c r="C6" s="18">
        <v>1090</v>
      </c>
      <c r="D6" s="18">
        <v>1805</v>
      </c>
    </row>
    <row r="7" spans="1:4" x14ac:dyDescent="0.25">
      <c r="A7" s="19" t="s">
        <v>113</v>
      </c>
      <c r="B7" s="18"/>
      <c r="C7" s="18">
        <v>1090</v>
      </c>
      <c r="D7" s="18">
        <v>1090</v>
      </c>
    </row>
    <row r="8" spans="1:4" x14ac:dyDescent="0.25">
      <c r="A8" s="19" t="s">
        <v>123</v>
      </c>
      <c r="B8" s="18">
        <v>715</v>
      </c>
      <c r="C8" s="18"/>
      <c r="D8" s="18">
        <v>715</v>
      </c>
    </row>
    <row r="9" spans="1:4" x14ac:dyDescent="0.25">
      <c r="A9" s="17" t="s">
        <v>7</v>
      </c>
      <c r="B9" s="18">
        <v>1421</v>
      </c>
      <c r="C9" s="18"/>
      <c r="D9" s="18">
        <v>1421</v>
      </c>
    </row>
    <row r="10" spans="1:4" x14ac:dyDescent="0.25">
      <c r="A10" s="19" t="s">
        <v>111</v>
      </c>
      <c r="B10" s="18">
        <v>1421</v>
      </c>
      <c r="C10" s="18"/>
      <c r="D10" s="18">
        <v>1421</v>
      </c>
    </row>
    <row r="11" spans="1:4" x14ac:dyDescent="0.25">
      <c r="A11" s="17" t="s">
        <v>2</v>
      </c>
      <c r="B11" s="18">
        <v>2501</v>
      </c>
      <c r="C11" s="18"/>
      <c r="D11" s="18">
        <v>2501</v>
      </c>
    </row>
    <row r="12" spans="1:4" x14ac:dyDescent="0.25">
      <c r="A12" s="19" t="s">
        <v>111</v>
      </c>
      <c r="B12" s="18">
        <v>3</v>
      </c>
      <c r="C12" s="18"/>
      <c r="D12" s="18">
        <v>3</v>
      </c>
    </row>
    <row r="13" spans="1:4" x14ac:dyDescent="0.25">
      <c r="A13" s="19" t="s">
        <v>113</v>
      </c>
      <c r="B13" s="18">
        <v>1916</v>
      </c>
      <c r="C13" s="18"/>
      <c r="D13" s="18">
        <v>1916</v>
      </c>
    </row>
    <row r="14" spans="1:4" x14ac:dyDescent="0.25">
      <c r="A14" s="19" t="s">
        <v>123</v>
      </c>
      <c r="B14" s="18">
        <v>582</v>
      </c>
      <c r="C14" s="18"/>
      <c r="D14" s="18">
        <v>582</v>
      </c>
    </row>
    <row r="15" spans="1:4" x14ac:dyDescent="0.25">
      <c r="A15" s="17" t="s">
        <v>264</v>
      </c>
      <c r="B15" s="18">
        <v>4637</v>
      </c>
      <c r="C15" s="18">
        <v>1090</v>
      </c>
      <c r="D15" s="18">
        <v>5727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3333-3AEC-4377-97C6-206A3D4A2164}">
  <dimension ref="A3:G11"/>
  <sheetViews>
    <sheetView workbookViewId="0">
      <selection activeCell="G7" sqref="G7"/>
    </sheetView>
  </sheetViews>
  <sheetFormatPr defaultRowHeight="15" x14ac:dyDescent="0.25"/>
  <cols>
    <col min="1" max="1" width="22.42578125" bestFit="1" customWidth="1"/>
    <col min="2" max="2" width="10.7109375" bestFit="1" customWidth="1"/>
    <col min="3" max="3" width="10.85546875" bestFit="1" customWidth="1"/>
    <col min="4" max="4" width="9.7109375" bestFit="1" customWidth="1"/>
    <col min="5" max="5" width="11.140625" bestFit="1" customWidth="1"/>
    <col min="6" max="6" width="9" bestFit="1" customWidth="1"/>
    <col min="7" max="7" width="18.28515625" bestFit="1" customWidth="1"/>
  </cols>
  <sheetData>
    <row r="3" spans="1:7" x14ac:dyDescent="0.25">
      <c r="A3" s="16" t="s">
        <v>275</v>
      </c>
      <c r="B3" s="16" t="s">
        <v>8</v>
      </c>
    </row>
    <row r="4" spans="1:7" x14ac:dyDescent="0.25">
      <c r="A4" s="16" t="s">
        <v>263</v>
      </c>
      <c r="B4" t="s">
        <v>250</v>
      </c>
      <c r="C4" t="s">
        <v>10</v>
      </c>
      <c r="D4" t="s">
        <v>249</v>
      </c>
      <c r="E4" t="s">
        <v>9</v>
      </c>
      <c r="F4" t="s">
        <v>251</v>
      </c>
      <c r="G4" t="s">
        <v>264</v>
      </c>
    </row>
    <row r="5" spans="1:7" x14ac:dyDescent="0.25">
      <c r="A5" s="17" t="s">
        <v>269</v>
      </c>
      <c r="B5" s="20">
        <v>8993</v>
      </c>
      <c r="C5" s="20">
        <v>18166</v>
      </c>
      <c r="D5" s="20">
        <v>18737</v>
      </c>
      <c r="E5" s="20">
        <v>12190</v>
      </c>
      <c r="F5" s="20">
        <v>16234</v>
      </c>
      <c r="G5" s="20">
        <v>74320</v>
      </c>
    </row>
    <row r="6" spans="1:7" x14ac:dyDescent="0.25">
      <c r="A6" s="17" t="s">
        <v>270</v>
      </c>
      <c r="B6" s="20">
        <v>24821</v>
      </c>
      <c r="C6" s="20">
        <v>13396</v>
      </c>
      <c r="D6" s="20">
        <v>22665</v>
      </c>
      <c r="E6" s="20">
        <v>16942</v>
      </c>
      <c r="F6" s="20">
        <v>20553</v>
      </c>
      <c r="G6" s="20">
        <v>98377</v>
      </c>
    </row>
    <row r="7" spans="1:7" x14ac:dyDescent="0.25">
      <c r="A7" s="17" t="s">
        <v>271</v>
      </c>
      <c r="B7" s="20">
        <v>14467</v>
      </c>
      <c r="C7" s="20">
        <v>15587</v>
      </c>
      <c r="D7" s="20">
        <v>10142</v>
      </c>
      <c r="E7" s="20">
        <v>20558</v>
      </c>
      <c r="F7" s="20">
        <v>15611</v>
      </c>
      <c r="G7" s="20">
        <v>76365</v>
      </c>
    </row>
    <row r="8" spans="1:7" x14ac:dyDescent="0.25">
      <c r="A8" s="17" t="s">
        <v>272</v>
      </c>
      <c r="B8" s="20">
        <v>22590</v>
      </c>
      <c r="C8" s="20">
        <v>13960</v>
      </c>
      <c r="D8" s="20">
        <v>14922</v>
      </c>
      <c r="E8" s="20">
        <v>18124</v>
      </c>
      <c r="F8" s="20">
        <v>14466</v>
      </c>
      <c r="G8" s="20">
        <v>84062</v>
      </c>
    </row>
    <row r="9" spans="1:7" x14ac:dyDescent="0.25">
      <c r="A9" s="17" t="s">
        <v>273</v>
      </c>
      <c r="B9" s="20">
        <v>20012</v>
      </c>
      <c r="C9" s="20">
        <v>16914</v>
      </c>
      <c r="D9" s="20">
        <v>24718</v>
      </c>
      <c r="E9" s="20">
        <v>13463</v>
      </c>
      <c r="F9" s="20">
        <v>14273</v>
      </c>
      <c r="G9" s="20">
        <v>89380</v>
      </c>
    </row>
    <row r="10" spans="1:7" x14ac:dyDescent="0.25">
      <c r="A10" s="17" t="s">
        <v>274</v>
      </c>
      <c r="B10" s="20">
        <v>22813</v>
      </c>
      <c r="C10" s="20">
        <v>18049</v>
      </c>
      <c r="D10" s="20">
        <v>11389</v>
      </c>
      <c r="E10" s="20">
        <v>15834</v>
      </c>
      <c r="F10" s="20">
        <v>22809</v>
      </c>
      <c r="G10" s="20">
        <v>90894</v>
      </c>
    </row>
    <row r="11" spans="1:7" x14ac:dyDescent="0.25">
      <c r="A11" s="17" t="s">
        <v>264</v>
      </c>
      <c r="B11" s="20">
        <v>113696</v>
      </c>
      <c r="C11" s="20">
        <v>96072</v>
      </c>
      <c r="D11" s="20">
        <v>102573</v>
      </c>
      <c r="E11" s="20">
        <v>97111</v>
      </c>
      <c r="F11" s="20">
        <v>103946</v>
      </c>
      <c r="G11" s="20">
        <v>513398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398F-8CB1-4FC2-B578-B0C7D89DB099}">
  <dimension ref="A3:G23"/>
  <sheetViews>
    <sheetView workbookViewId="0">
      <selection activeCell="L29" sqref="L29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10.85546875" bestFit="1" customWidth="1"/>
    <col min="4" max="4" width="9.7109375" bestFit="1" customWidth="1"/>
    <col min="5" max="5" width="11.140625" bestFit="1" customWidth="1"/>
    <col min="6" max="6" width="9.5703125" bestFit="1" customWidth="1"/>
    <col min="7" max="7" width="18.28515625" bestFit="1" customWidth="1"/>
  </cols>
  <sheetData>
    <row r="3" spans="1:7" x14ac:dyDescent="0.25">
      <c r="A3" s="16" t="s">
        <v>265</v>
      </c>
      <c r="B3" s="16" t="s">
        <v>8</v>
      </c>
    </row>
    <row r="4" spans="1:7" x14ac:dyDescent="0.25">
      <c r="A4" s="16" t="s">
        <v>278</v>
      </c>
      <c r="B4" t="s">
        <v>250</v>
      </c>
      <c r="C4" t="s">
        <v>10</v>
      </c>
      <c r="D4" t="s">
        <v>249</v>
      </c>
      <c r="E4" t="s">
        <v>9</v>
      </c>
      <c r="F4" t="s">
        <v>251</v>
      </c>
      <c r="G4" t="s">
        <v>264</v>
      </c>
    </row>
    <row r="5" spans="1:7" x14ac:dyDescent="0.25">
      <c r="A5" s="17" t="s">
        <v>13</v>
      </c>
      <c r="B5" s="18">
        <v>417</v>
      </c>
      <c r="C5" s="18">
        <v>726</v>
      </c>
      <c r="D5" s="18">
        <v>1724.8</v>
      </c>
      <c r="E5" s="18">
        <v>933.4</v>
      </c>
      <c r="F5" s="18">
        <v>947.5</v>
      </c>
      <c r="G5" s="18">
        <v>1097.1052631578948</v>
      </c>
    </row>
    <row r="6" spans="1:7" x14ac:dyDescent="0.25">
      <c r="A6" s="17" t="s">
        <v>16</v>
      </c>
      <c r="B6" s="18">
        <v>1030.5999999999999</v>
      </c>
      <c r="C6" s="18">
        <v>764.66666666666663</v>
      </c>
      <c r="D6" s="18">
        <v>855</v>
      </c>
      <c r="E6" s="18">
        <v>1897</v>
      </c>
      <c r="F6" s="18">
        <v>1208</v>
      </c>
      <c r="G6" s="18">
        <v>1012</v>
      </c>
    </row>
    <row r="7" spans="1:7" x14ac:dyDescent="0.25">
      <c r="A7" s="17" t="s">
        <v>19</v>
      </c>
      <c r="B7" s="18">
        <v>1236.25</v>
      </c>
      <c r="C7" s="18">
        <v>1472.75</v>
      </c>
      <c r="D7" s="18">
        <v>1149.2</v>
      </c>
      <c r="E7" s="18">
        <v>865.81818181818187</v>
      </c>
      <c r="F7" s="18">
        <v>1041.5714285714287</v>
      </c>
      <c r="G7" s="18">
        <v>1077.3225806451612</v>
      </c>
    </row>
    <row r="8" spans="1:7" x14ac:dyDescent="0.25">
      <c r="A8" s="17" t="s">
        <v>21</v>
      </c>
      <c r="B8" s="18">
        <v>1239.25</v>
      </c>
      <c r="C8" s="18"/>
      <c r="D8" s="18">
        <v>721.25</v>
      </c>
      <c r="E8" s="18">
        <v>155</v>
      </c>
      <c r="F8" s="18">
        <v>1611</v>
      </c>
      <c r="G8" s="18">
        <v>1146.5714285714287</v>
      </c>
    </row>
    <row r="9" spans="1:7" x14ac:dyDescent="0.25">
      <c r="A9" s="17" t="s">
        <v>24</v>
      </c>
      <c r="B9" s="18">
        <v>1299.8888888888889</v>
      </c>
      <c r="C9" s="18">
        <v>1040.3076923076924</v>
      </c>
      <c r="D9" s="18">
        <v>790.16666666666663</v>
      </c>
      <c r="E9" s="18">
        <v>1175.8571428571429</v>
      </c>
      <c r="F9" s="18">
        <v>868.75</v>
      </c>
      <c r="G9" s="18">
        <v>1034.4680851063829</v>
      </c>
    </row>
    <row r="10" spans="1:7" x14ac:dyDescent="0.25">
      <c r="A10" s="17" t="s">
        <v>26</v>
      </c>
      <c r="B10" s="18">
        <v>723.33333333333337</v>
      </c>
      <c r="C10" s="18">
        <v>531.33333333333337</v>
      </c>
      <c r="D10" s="18">
        <v>1327.4285714285713</v>
      </c>
      <c r="E10" s="18">
        <v>1235.75</v>
      </c>
      <c r="F10" s="18">
        <v>684.75</v>
      </c>
      <c r="G10" s="18">
        <v>907.48148148148152</v>
      </c>
    </row>
    <row r="11" spans="1:7" x14ac:dyDescent="0.25">
      <c r="A11" s="17" t="s">
        <v>18</v>
      </c>
      <c r="B11" s="18">
        <v>1107.3636363636363</v>
      </c>
      <c r="C11" s="18">
        <v>1129.4285714285713</v>
      </c>
      <c r="D11" s="18">
        <v>953.57142857142856</v>
      </c>
      <c r="E11" s="18">
        <v>839.6</v>
      </c>
      <c r="F11" s="18">
        <v>1114.625</v>
      </c>
      <c r="G11" s="18">
        <v>1049.3947368421052</v>
      </c>
    </row>
    <row r="12" spans="1:7" x14ac:dyDescent="0.25">
      <c r="A12" s="17" t="s">
        <v>29</v>
      </c>
      <c r="B12" s="18">
        <v>688.5</v>
      </c>
      <c r="C12" s="18">
        <v>1493</v>
      </c>
      <c r="D12" s="18">
        <v>1247.5</v>
      </c>
      <c r="E12" s="18">
        <v>1236.2</v>
      </c>
      <c r="F12" s="18">
        <v>1537.4285714285713</v>
      </c>
      <c r="G12" s="18">
        <v>1207.0454545454545</v>
      </c>
    </row>
    <row r="13" spans="1:7" x14ac:dyDescent="0.25">
      <c r="A13" s="17" t="s">
        <v>5</v>
      </c>
      <c r="B13" s="18">
        <v>860.28571428571433</v>
      </c>
      <c r="C13" s="18">
        <v>1039.125</v>
      </c>
      <c r="D13" s="18">
        <v>976.2</v>
      </c>
      <c r="E13" s="18">
        <v>1008</v>
      </c>
      <c r="F13" s="18">
        <v>786.16666666666663</v>
      </c>
      <c r="G13" s="18">
        <v>931.9375</v>
      </c>
    </row>
    <row r="14" spans="1:7" x14ac:dyDescent="0.25">
      <c r="A14" s="17" t="s">
        <v>20</v>
      </c>
      <c r="B14" s="18">
        <v>947.66666666666663</v>
      </c>
      <c r="C14" s="18">
        <v>1032.6666666666667</v>
      </c>
      <c r="D14" s="18">
        <v>1234</v>
      </c>
      <c r="E14" s="18">
        <v>1421.3333333333333</v>
      </c>
      <c r="F14" s="18">
        <v>1596</v>
      </c>
      <c r="G14" s="18">
        <v>1185</v>
      </c>
    </row>
    <row r="15" spans="1:7" x14ac:dyDescent="0.25">
      <c r="A15" s="17" t="s">
        <v>31</v>
      </c>
      <c r="B15" s="18">
        <v>1180.5454545454545</v>
      </c>
      <c r="C15" s="18">
        <v>532.55555555555554</v>
      </c>
      <c r="D15" s="18">
        <v>783</v>
      </c>
      <c r="E15" s="18">
        <v>1524.5</v>
      </c>
      <c r="F15" s="18">
        <v>892</v>
      </c>
      <c r="G15" s="18">
        <v>902.7560975609756</v>
      </c>
    </row>
    <row r="16" spans="1:7" x14ac:dyDescent="0.25">
      <c r="A16" s="17" t="s">
        <v>32</v>
      </c>
      <c r="B16" s="18"/>
      <c r="C16" s="18"/>
      <c r="D16" s="18">
        <v>840</v>
      </c>
      <c r="E16" s="18">
        <v>662</v>
      </c>
      <c r="F16" s="18">
        <v>997</v>
      </c>
      <c r="G16" s="18">
        <v>764.6</v>
      </c>
    </row>
    <row r="17" spans="1:7" x14ac:dyDescent="0.25">
      <c r="A17" s="17" t="s">
        <v>28</v>
      </c>
      <c r="B17" s="18">
        <v>1123.8</v>
      </c>
      <c r="C17" s="18">
        <v>1045.6666666666667</v>
      </c>
      <c r="D17" s="18">
        <v>1494</v>
      </c>
      <c r="E17" s="18">
        <v>623</v>
      </c>
      <c r="F17" s="18">
        <v>908.66666666666663</v>
      </c>
      <c r="G17" s="18">
        <v>989.66666666666663</v>
      </c>
    </row>
    <row r="18" spans="1:7" x14ac:dyDescent="0.25">
      <c r="A18" s="17" t="s">
        <v>30</v>
      </c>
      <c r="B18" s="18">
        <v>1231.7142857142858</v>
      </c>
      <c r="C18" s="18">
        <v>1156.6666666666667</v>
      </c>
      <c r="D18" s="18">
        <v>1045</v>
      </c>
      <c r="E18" s="18">
        <v>1160.7272727272727</v>
      </c>
      <c r="F18" s="18">
        <v>702.83333333333337</v>
      </c>
      <c r="G18" s="18">
        <v>1080.2058823529412</v>
      </c>
    </row>
    <row r="19" spans="1:7" x14ac:dyDescent="0.25">
      <c r="A19" s="17" t="s">
        <v>25</v>
      </c>
      <c r="B19" s="18">
        <v>831</v>
      </c>
      <c r="C19" s="18">
        <v>1178.090909090909</v>
      </c>
      <c r="D19" s="18">
        <v>1001.6</v>
      </c>
      <c r="E19" s="18">
        <v>817.09090909090912</v>
      </c>
      <c r="F19" s="18">
        <v>1016.3333333333334</v>
      </c>
      <c r="G19" s="18">
        <v>966.36538461538464</v>
      </c>
    </row>
    <row r="20" spans="1:7" x14ac:dyDescent="0.25">
      <c r="A20" s="17" t="s">
        <v>33</v>
      </c>
      <c r="B20" s="18"/>
      <c r="C20" s="18">
        <v>685.33333333333337</v>
      </c>
      <c r="D20" s="18">
        <v>1774</v>
      </c>
      <c r="E20" s="18">
        <v>1136.5</v>
      </c>
      <c r="F20" s="18">
        <v>689</v>
      </c>
      <c r="G20" s="18">
        <v>970.28571428571433</v>
      </c>
    </row>
    <row r="21" spans="1:7" x14ac:dyDescent="0.25">
      <c r="A21" s="17" t="s">
        <v>27</v>
      </c>
      <c r="B21" s="18">
        <v>675.875</v>
      </c>
      <c r="C21" s="18">
        <v>1001.25</v>
      </c>
      <c r="D21" s="18">
        <v>1170.5714285714287</v>
      </c>
      <c r="E21" s="18">
        <v>1353.4</v>
      </c>
      <c r="F21" s="18">
        <v>1138</v>
      </c>
      <c r="G21" s="18">
        <v>1029.0625</v>
      </c>
    </row>
    <row r="22" spans="1:7" x14ac:dyDescent="0.25">
      <c r="A22" s="17" t="s">
        <v>4</v>
      </c>
      <c r="B22" s="18">
        <v>1269.4166666666667</v>
      </c>
      <c r="C22" s="18">
        <v>865.90909090909088</v>
      </c>
      <c r="D22" s="18">
        <v>1048</v>
      </c>
      <c r="E22" s="18">
        <v>1303.909090909091</v>
      </c>
      <c r="F22" s="18">
        <v>923.44444444444446</v>
      </c>
      <c r="G22" s="18">
        <v>1088.4827586206898</v>
      </c>
    </row>
    <row r="23" spans="1:7" x14ac:dyDescent="0.25">
      <c r="A23" s="17" t="s">
        <v>264</v>
      </c>
      <c r="B23" s="18">
        <v>1033.5999999999999</v>
      </c>
      <c r="C23" s="18">
        <v>970.42424242424238</v>
      </c>
      <c r="D23" s="18">
        <v>1057.4536082474226</v>
      </c>
      <c r="E23" s="18">
        <v>1067.1538461538462</v>
      </c>
      <c r="F23" s="18">
        <v>1009.1844660194175</v>
      </c>
      <c r="G23" s="18">
        <v>1026.796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A5C7-8B95-4A3D-A96A-EA12AA6BCCD2}">
  <dimension ref="A3:F11"/>
  <sheetViews>
    <sheetView workbookViewId="0">
      <selection activeCell="F7" sqref="F7"/>
    </sheetView>
  </sheetViews>
  <sheetFormatPr defaultRowHeight="15" x14ac:dyDescent="0.25"/>
  <cols>
    <col min="1" max="1" width="18.28515625" bestFit="1" customWidth="1"/>
    <col min="2" max="2" width="8.140625" bestFit="1" customWidth="1"/>
    <col min="3" max="3" width="5.85546875" bestFit="1" customWidth="1"/>
    <col min="4" max="4" width="6.28515625" bestFit="1" customWidth="1"/>
    <col min="5" max="5" width="4.7109375" bestFit="1" customWidth="1"/>
    <col min="6" max="6" width="18.28515625" bestFit="1" customWidth="1"/>
  </cols>
  <sheetData>
    <row r="3" spans="1:6" x14ac:dyDescent="0.25">
      <c r="A3" s="16" t="s">
        <v>280</v>
      </c>
      <c r="B3" s="16" t="s">
        <v>281</v>
      </c>
    </row>
    <row r="4" spans="1:6" x14ac:dyDescent="0.25">
      <c r="A4" s="16" t="s">
        <v>0</v>
      </c>
      <c r="B4" t="s">
        <v>14</v>
      </c>
      <c r="C4" t="s">
        <v>22</v>
      </c>
      <c r="D4" t="s">
        <v>15</v>
      </c>
      <c r="E4" t="s">
        <v>17</v>
      </c>
      <c r="F4" t="s">
        <v>264</v>
      </c>
    </row>
    <row r="5" spans="1:6" x14ac:dyDescent="0.25">
      <c r="A5" s="17" t="s">
        <v>246</v>
      </c>
      <c r="B5" s="30">
        <v>30</v>
      </c>
      <c r="C5" s="30">
        <v>11</v>
      </c>
      <c r="D5" s="30">
        <v>29</v>
      </c>
      <c r="E5" s="30">
        <v>13</v>
      </c>
      <c r="F5" s="30">
        <v>83</v>
      </c>
    </row>
    <row r="6" spans="1:6" x14ac:dyDescent="0.25">
      <c r="A6" s="17" t="s">
        <v>3</v>
      </c>
      <c r="B6" s="30">
        <v>26</v>
      </c>
      <c r="C6" s="30">
        <v>12</v>
      </c>
      <c r="D6" s="30">
        <v>44</v>
      </c>
      <c r="E6" s="30">
        <v>5</v>
      </c>
      <c r="F6" s="30">
        <v>87</v>
      </c>
    </row>
    <row r="7" spans="1:6" x14ac:dyDescent="0.25">
      <c r="A7" s="17" t="s">
        <v>247</v>
      </c>
      <c r="B7" s="30">
        <v>20</v>
      </c>
      <c r="C7" s="30">
        <v>6</v>
      </c>
      <c r="D7" s="30">
        <v>42</v>
      </c>
      <c r="E7" s="30">
        <v>12</v>
      </c>
      <c r="F7" s="30">
        <v>80</v>
      </c>
    </row>
    <row r="8" spans="1:6" x14ac:dyDescent="0.25">
      <c r="A8" s="17" t="s">
        <v>7</v>
      </c>
      <c r="B8" s="30">
        <v>18</v>
      </c>
      <c r="C8" s="30">
        <v>5</v>
      </c>
      <c r="D8" s="30">
        <v>40</v>
      </c>
      <c r="E8" s="30">
        <v>7</v>
      </c>
      <c r="F8" s="30">
        <v>70</v>
      </c>
    </row>
    <row r="9" spans="1:6" x14ac:dyDescent="0.25">
      <c r="A9" s="17" t="s">
        <v>1</v>
      </c>
      <c r="B9" s="30">
        <v>29</v>
      </c>
      <c r="C9" s="30">
        <v>8</v>
      </c>
      <c r="D9" s="30">
        <v>45</v>
      </c>
      <c r="E9" s="30">
        <v>14</v>
      </c>
      <c r="F9" s="30">
        <v>96</v>
      </c>
    </row>
    <row r="10" spans="1:6" x14ac:dyDescent="0.25">
      <c r="A10" s="17" t="s">
        <v>2</v>
      </c>
      <c r="B10" s="30">
        <v>29</v>
      </c>
      <c r="C10" s="30">
        <v>7</v>
      </c>
      <c r="D10" s="30">
        <v>34</v>
      </c>
      <c r="E10" s="30">
        <v>14</v>
      </c>
      <c r="F10" s="30">
        <v>84</v>
      </c>
    </row>
    <row r="11" spans="1:6" x14ac:dyDescent="0.25">
      <c r="A11" s="17" t="s">
        <v>264</v>
      </c>
      <c r="B11" s="30">
        <v>152</v>
      </c>
      <c r="C11" s="30">
        <v>49</v>
      </c>
      <c r="D11" s="30">
        <v>234</v>
      </c>
      <c r="E11" s="30">
        <v>65</v>
      </c>
      <c r="F11" s="30">
        <v>500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510D-0E65-4FA3-B76F-6DEF2076A908}">
  <dimension ref="A3:H10"/>
  <sheetViews>
    <sheetView workbookViewId="0">
      <selection activeCell="H32" sqref="H32"/>
    </sheetView>
  </sheetViews>
  <sheetFormatPr defaultRowHeight="15" x14ac:dyDescent="0.25"/>
  <cols>
    <col min="1" max="1" width="33.85546875" bestFit="1" customWidth="1"/>
    <col min="2" max="2" width="12.28515625" bestFit="1" customWidth="1"/>
    <col min="3" max="3" width="7.42578125" bestFit="1" customWidth="1"/>
    <col min="4" max="4" width="5.7109375" bestFit="1" customWidth="1"/>
    <col min="5" max="5" width="4.85546875" bestFit="1" customWidth="1"/>
    <col min="6" max="6" width="5.5703125" bestFit="1" customWidth="1"/>
    <col min="7" max="7" width="5.85546875" bestFit="1" customWidth="1"/>
    <col min="8" max="8" width="18.28515625" bestFit="1" customWidth="1"/>
  </cols>
  <sheetData>
    <row r="3" spans="1:8" x14ac:dyDescent="0.25">
      <c r="A3" s="16" t="s">
        <v>289</v>
      </c>
      <c r="B3" s="16" t="s">
        <v>0</v>
      </c>
    </row>
    <row r="4" spans="1:8" x14ac:dyDescent="0.25">
      <c r="A4" s="16" t="s">
        <v>288</v>
      </c>
      <c r="B4" t="s">
        <v>246</v>
      </c>
      <c r="C4" t="s">
        <v>3</v>
      </c>
      <c r="D4" t="s">
        <v>247</v>
      </c>
      <c r="E4" t="s">
        <v>7</v>
      </c>
      <c r="F4" t="s">
        <v>1</v>
      </c>
      <c r="G4" t="s">
        <v>2</v>
      </c>
      <c r="H4" t="s">
        <v>264</v>
      </c>
    </row>
    <row r="5" spans="1:8" x14ac:dyDescent="0.25">
      <c r="A5" s="17" t="s">
        <v>283</v>
      </c>
      <c r="B5" s="30">
        <v>18</v>
      </c>
      <c r="C5" s="30">
        <v>13</v>
      </c>
      <c r="D5" s="30">
        <v>16</v>
      </c>
      <c r="E5" s="30">
        <v>13</v>
      </c>
      <c r="F5" s="30">
        <v>14</v>
      </c>
      <c r="G5" s="30">
        <v>17</v>
      </c>
      <c r="H5" s="30">
        <v>91</v>
      </c>
    </row>
    <row r="6" spans="1:8" x14ac:dyDescent="0.25">
      <c r="A6" s="17" t="s">
        <v>284</v>
      </c>
      <c r="B6" s="30">
        <v>10</v>
      </c>
      <c r="C6" s="30">
        <v>17</v>
      </c>
      <c r="D6" s="30">
        <v>17</v>
      </c>
      <c r="E6" s="30">
        <v>11</v>
      </c>
      <c r="F6" s="30">
        <v>27</v>
      </c>
      <c r="G6" s="30">
        <v>15</v>
      </c>
      <c r="H6" s="30">
        <v>97</v>
      </c>
    </row>
    <row r="7" spans="1:8" x14ac:dyDescent="0.25">
      <c r="A7" s="17" t="s">
        <v>285</v>
      </c>
      <c r="B7" s="30">
        <v>15</v>
      </c>
      <c r="C7" s="30">
        <v>19</v>
      </c>
      <c r="D7" s="30">
        <v>14</v>
      </c>
      <c r="E7" s="30">
        <v>18</v>
      </c>
      <c r="F7" s="30">
        <v>20</v>
      </c>
      <c r="G7" s="30">
        <v>13</v>
      </c>
      <c r="H7" s="30">
        <v>99</v>
      </c>
    </row>
    <row r="8" spans="1:8" x14ac:dyDescent="0.25">
      <c r="A8" s="17" t="s">
        <v>286</v>
      </c>
      <c r="B8" s="30">
        <v>15</v>
      </c>
      <c r="C8" s="30">
        <v>14</v>
      </c>
      <c r="D8" s="30">
        <v>10</v>
      </c>
      <c r="E8" s="30">
        <v>12</v>
      </c>
      <c r="F8" s="30">
        <v>14</v>
      </c>
      <c r="G8" s="30">
        <v>16</v>
      </c>
      <c r="H8" s="30">
        <v>81</v>
      </c>
    </row>
    <row r="9" spans="1:8" x14ac:dyDescent="0.25">
      <c r="A9" s="17" t="s">
        <v>287</v>
      </c>
      <c r="B9" s="30">
        <v>25</v>
      </c>
      <c r="C9" s="30">
        <v>24</v>
      </c>
      <c r="D9" s="30">
        <v>23</v>
      </c>
      <c r="E9" s="30">
        <v>16</v>
      </c>
      <c r="F9" s="30">
        <v>21</v>
      </c>
      <c r="G9" s="30">
        <v>23</v>
      </c>
      <c r="H9" s="30">
        <v>132</v>
      </c>
    </row>
    <row r="10" spans="1:8" x14ac:dyDescent="0.25">
      <c r="A10" s="17" t="s">
        <v>264</v>
      </c>
      <c r="B10" s="30">
        <v>83</v>
      </c>
      <c r="C10" s="30">
        <v>87</v>
      </c>
      <c r="D10" s="30">
        <v>80</v>
      </c>
      <c r="E10" s="30">
        <v>70</v>
      </c>
      <c r="F10" s="30">
        <v>96</v>
      </c>
      <c r="G10" s="30">
        <v>84</v>
      </c>
      <c r="H10" s="30">
        <v>500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DCA5-AEED-499D-8BB8-7687C083AEC2}">
  <dimension ref="A3:E24"/>
  <sheetViews>
    <sheetView workbookViewId="0">
      <selection activeCell="N11" sqref="N11"/>
    </sheetView>
  </sheetViews>
  <sheetFormatPr defaultRowHeight="15" x14ac:dyDescent="0.25"/>
  <cols>
    <col min="1" max="1" width="23" bestFit="1" customWidth="1"/>
    <col min="2" max="2" width="21.140625" bestFit="1" customWidth="1"/>
    <col min="3" max="3" width="11.140625" bestFit="1" customWidth="1"/>
    <col min="4" max="4" width="10.5703125" bestFit="1" customWidth="1"/>
    <col min="5" max="5" width="18.28515625" bestFit="1" customWidth="1"/>
    <col min="6" max="6" width="10.5703125" bestFit="1" customWidth="1"/>
    <col min="7" max="7" width="18.28515625" bestFit="1" customWidth="1"/>
  </cols>
  <sheetData>
    <row r="3" spans="1:5" x14ac:dyDescent="0.25">
      <c r="A3" s="27" t="s">
        <v>290</v>
      </c>
      <c r="B3" s="27" t="s">
        <v>8</v>
      </c>
    </row>
    <row r="4" spans="1:5" x14ac:dyDescent="0.25">
      <c r="A4" s="27" t="s">
        <v>291</v>
      </c>
      <c r="B4" s="15" t="s">
        <v>10</v>
      </c>
      <c r="C4" s="15" t="s">
        <v>9</v>
      </c>
      <c r="D4" s="15" t="s">
        <v>251</v>
      </c>
      <c r="E4" s="15" t="s">
        <v>264</v>
      </c>
    </row>
    <row r="5" spans="1:5" x14ac:dyDescent="0.25">
      <c r="A5" s="17" t="s">
        <v>14</v>
      </c>
      <c r="B5" s="18">
        <v>33425</v>
      </c>
      <c r="C5" s="18">
        <v>28884</v>
      </c>
      <c r="D5" s="18">
        <v>29897</v>
      </c>
      <c r="E5" s="18">
        <v>92206</v>
      </c>
    </row>
    <row r="6" spans="1:5" x14ac:dyDescent="0.25">
      <c r="A6" s="19" t="s">
        <v>13</v>
      </c>
      <c r="B6" s="18">
        <v>1452</v>
      </c>
      <c r="C6" s="18">
        <v>4667</v>
      </c>
      <c r="D6" s="18">
        <v>5685</v>
      </c>
      <c r="E6" s="18">
        <v>11804</v>
      </c>
    </row>
    <row r="7" spans="1:5" x14ac:dyDescent="0.25">
      <c r="A7" s="19" t="s">
        <v>18</v>
      </c>
      <c r="B7" s="18">
        <v>7906</v>
      </c>
      <c r="C7" s="18">
        <v>4198</v>
      </c>
      <c r="D7" s="18">
        <v>8917</v>
      </c>
      <c r="E7" s="18">
        <v>21021</v>
      </c>
    </row>
    <row r="8" spans="1:5" x14ac:dyDescent="0.25">
      <c r="A8" s="19" t="s">
        <v>20</v>
      </c>
      <c r="B8" s="18">
        <v>3098</v>
      </c>
      <c r="C8" s="18">
        <v>4264</v>
      </c>
      <c r="D8" s="18">
        <v>1596</v>
      </c>
      <c r="E8" s="18">
        <v>8958</v>
      </c>
    </row>
    <row r="9" spans="1:5" x14ac:dyDescent="0.25">
      <c r="A9" s="19" t="s">
        <v>25</v>
      </c>
      <c r="B9" s="18">
        <v>12959</v>
      </c>
      <c r="C9" s="18">
        <v>8988</v>
      </c>
      <c r="D9" s="18">
        <v>9147</v>
      </c>
      <c r="E9" s="18">
        <v>31094</v>
      </c>
    </row>
    <row r="10" spans="1:5" x14ac:dyDescent="0.25">
      <c r="A10" s="19" t="s">
        <v>27</v>
      </c>
      <c r="B10" s="18">
        <v>8010</v>
      </c>
      <c r="C10" s="18">
        <v>6767</v>
      </c>
      <c r="D10" s="18">
        <v>4552</v>
      </c>
      <c r="E10" s="18">
        <v>19329</v>
      </c>
    </row>
    <row r="11" spans="1:5" x14ac:dyDescent="0.25">
      <c r="A11" s="17" t="s">
        <v>15</v>
      </c>
      <c r="B11" s="18">
        <v>44385</v>
      </c>
      <c r="C11" s="18">
        <v>40028</v>
      </c>
      <c r="D11" s="18">
        <v>48347</v>
      </c>
      <c r="E11" s="18">
        <v>132760</v>
      </c>
    </row>
    <row r="12" spans="1:5" x14ac:dyDescent="0.25">
      <c r="A12" s="19" t="s">
        <v>24</v>
      </c>
      <c r="B12" s="18">
        <v>13524</v>
      </c>
      <c r="C12" s="18">
        <v>8231</v>
      </c>
      <c r="D12" s="18">
        <v>10425</v>
      </c>
      <c r="E12" s="18">
        <v>32180</v>
      </c>
    </row>
    <row r="13" spans="1:5" x14ac:dyDescent="0.25">
      <c r="A13" s="19" t="s">
        <v>26</v>
      </c>
      <c r="B13" s="18">
        <v>3188</v>
      </c>
      <c r="C13" s="18">
        <v>4943</v>
      </c>
      <c r="D13" s="18">
        <v>2739</v>
      </c>
      <c r="E13" s="18">
        <v>10870</v>
      </c>
    </row>
    <row r="14" spans="1:5" x14ac:dyDescent="0.25">
      <c r="A14" s="19" t="s">
        <v>29</v>
      </c>
      <c r="B14" s="18">
        <v>2986</v>
      </c>
      <c r="C14" s="18">
        <v>6181</v>
      </c>
      <c r="D14" s="18">
        <v>10762</v>
      </c>
      <c r="E14" s="18">
        <v>19929</v>
      </c>
    </row>
    <row r="15" spans="1:5" x14ac:dyDescent="0.25">
      <c r="A15" s="19" t="s">
        <v>5</v>
      </c>
      <c r="B15" s="18">
        <v>8313</v>
      </c>
      <c r="C15" s="18">
        <v>1008</v>
      </c>
      <c r="D15" s="18">
        <v>4717</v>
      </c>
      <c r="E15" s="18">
        <v>14038</v>
      </c>
    </row>
    <row r="16" spans="1:5" x14ac:dyDescent="0.25">
      <c r="A16" s="19" t="s">
        <v>31</v>
      </c>
      <c r="B16" s="18">
        <v>4793</v>
      </c>
      <c r="C16" s="18">
        <v>3049</v>
      </c>
      <c r="D16" s="18">
        <v>10704</v>
      </c>
      <c r="E16" s="18">
        <v>18546</v>
      </c>
    </row>
    <row r="17" spans="1:5" x14ac:dyDescent="0.25">
      <c r="A17" s="19" t="s">
        <v>33</v>
      </c>
      <c r="B17" s="18">
        <v>2056</v>
      </c>
      <c r="C17" s="18">
        <v>2273</v>
      </c>
      <c r="D17" s="18">
        <v>689</v>
      </c>
      <c r="E17" s="18">
        <v>5018</v>
      </c>
    </row>
    <row r="18" spans="1:5" x14ac:dyDescent="0.25">
      <c r="A18" s="19" t="s">
        <v>4</v>
      </c>
      <c r="B18" s="18">
        <v>9525</v>
      </c>
      <c r="C18" s="18">
        <v>14343</v>
      </c>
      <c r="D18" s="18">
        <v>8311</v>
      </c>
      <c r="E18" s="18">
        <v>32179</v>
      </c>
    </row>
    <row r="19" spans="1:5" x14ac:dyDescent="0.25">
      <c r="A19" s="17" t="s">
        <v>17</v>
      </c>
      <c r="B19" s="18">
        <v>8185</v>
      </c>
      <c r="C19" s="18">
        <v>13562</v>
      </c>
      <c r="D19" s="18">
        <v>18759</v>
      </c>
      <c r="E19" s="18">
        <v>40506</v>
      </c>
    </row>
    <row r="20" spans="1:5" x14ac:dyDescent="0.25">
      <c r="A20" s="19" t="s">
        <v>16</v>
      </c>
      <c r="B20" s="18">
        <v>2294</v>
      </c>
      <c r="C20" s="18">
        <v>1897</v>
      </c>
      <c r="D20" s="18">
        <v>2416</v>
      </c>
      <c r="E20" s="18">
        <v>6607</v>
      </c>
    </row>
    <row r="21" spans="1:5" x14ac:dyDescent="0.25">
      <c r="A21" s="19" t="s">
        <v>19</v>
      </c>
      <c r="B21" s="18">
        <v>5891</v>
      </c>
      <c r="C21" s="18">
        <v>9524</v>
      </c>
      <c r="D21" s="18">
        <v>7291</v>
      </c>
      <c r="E21" s="18">
        <v>22706</v>
      </c>
    </row>
    <row r="22" spans="1:5" x14ac:dyDescent="0.25">
      <c r="A22" s="19" t="s">
        <v>21</v>
      </c>
      <c r="B22" s="18"/>
      <c r="C22" s="18">
        <v>155</v>
      </c>
      <c r="D22" s="18">
        <v>8055</v>
      </c>
      <c r="E22" s="18">
        <v>8210</v>
      </c>
    </row>
    <row r="23" spans="1:5" x14ac:dyDescent="0.25">
      <c r="A23" s="19" t="s">
        <v>32</v>
      </c>
      <c r="B23" s="18"/>
      <c r="C23" s="18">
        <v>1986</v>
      </c>
      <c r="D23" s="18">
        <v>997</v>
      </c>
      <c r="E23" s="18">
        <v>2983</v>
      </c>
    </row>
    <row r="24" spans="1:5" x14ac:dyDescent="0.25">
      <c r="A24" s="17" t="s">
        <v>264</v>
      </c>
      <c r="B24" s="18">
        <v>85995</v>
      </c>
      <c r="C24" s="18">
        <v>82474</v>
      </c>
      <c r="D24" s="18">
        <v>97003</v>
      </c>
      <c r="E24" s="18">
        <v>265472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BDB9-FA4A-4C24-93EF-A40ED591C774}">
  <dimension ref="A3:C9"/>
  <sheetViews>
    <sheetView tabSelected="1" workbookViewId="0">
      <selection activeCell="D14" sqref="D14"/>
    </sheetView>
  </sheetViews>
  <sheetFormatPr defaultRowHeight="15" x14ac:dyDescent="0.25"/>
  <cols>
    <col min="1" max="1" width="20" bestFit="1" customWidth="1"/>
    <col min="2" max="2" width="32.42578125" bestFit="1" customWidth="1"/>
    <col min="3" max="3" width="41.28515625" customWidth="1"/>
  </cols>
  <sheetData>
    <row r="3" spans="1:3" x14ac:dyDescent="0.25">
      <c r="A3" s="16" t="s">
        <v>292</v>
      </c>
      <c r="B3" s="29" t="s">
        <v>293</v>
      </c>
      <c r="C3" s="29" t="s">
        <v>294</v>
      </c>
    </row>
    <row r="4" spans="1:3" x14ac:dyDescent="0.25">
      <c r="A4" s="17" t="s">
        <v>261</v>
      </c>
      <c r="B4" s="28">
        <v>0.20932687700380601</v>
      </c>
      <c r="C4" s="28">
        <v>0.216</v>
      </c>
    </row>
    <row r="5" spans="1:3" x14ac:dyDescent="0.25">
      <c r="A5" s="17" t="s">
        <v>260</v>
      </c>
      <c r="B5" s="28">
        <v>0.18610512701646675</v>
      </c>
      <c r="C5" s="28">
        <v>0.182</v>
      </c>
    </row>
    <row r="6" spans="1:3" x14ac:dyDescent="0.25">
      <c r="A6" s="17" t="s">
        <v>258</v>
      </c>
      <c r="B6" s="28">
        <v>0.18649663613804496</v>
      </c>
      <c r="C6" s="28">
        <v>0.186</v>
      </c>
    </row>
    <row r="7" spans="1:3" x14ac:dyDescent="0.25">
      <c r="A7" s="17" t="s">
        <v>259</v>
      </c>
      <c r="B7" s="28">
        <v>0.2406378676971862</v>
      </c>
      <c r="C7" s="28">
        <v>0.222</v>
      </c>
    </row>
    <row r="8" spans="1:3" x14ac:dyDescent="0.25">
      <c r="A8" s="17" t="s">
        <v>257</v>
      </c>
      <c r="B8" s="28">
        <v>0.17743349214449608</v>
      </c>
      <c r="C8" s="28">
        <v>0.19400000000000001</v>
      </c>
    </row>
    <row r="9" spans="1:3" x14ac:dyDescent="0.25">
      <c r="A9" s="17" t="s">
        <v>264</v>
      </c>
      <c r="B9" s="28">
        <v>1</v>
      </c>
      <c r="C9" s="28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workbookViewId="0">
      <pane ySplit="4695" activePane="bottomLeft"/>
      <selection activeCell="M6" sqref="M6"/>
      <selection pane="bottomLeft" activeCell="K7" sqref="K7"/>
    </sheetView>
  </sheetViews>
  <sheetFormatPr defaultRowHeight="15" x14ac:dyDescent="0.25"/>
  <cols>
    <col min="1" max="1" width="10.28515625" bestFit="1" customWidth="1"/>
    <col min="2" max="2" width="10.7109375" style="6" bestFit="1" customWidth="1"/>
    <col min="3" max="3" width="10.7109375" style="6" customWidth="1"/>
    <col min="4" max="4" width="9.85546875" bestFit="1" customWidth="1"/>
    <col min="5" max="5" width="21" bestFit="1" customWidth="1"/>
    <col min="6" max="6" width="21" customWidth="1"/>
    <col min="7" max="7" width="11.140625" bestFit="1" customWidth="1"/>
    <col min="8" max="8" width="11.140625" customWidth="1"/>
    <col min="9" max="9" width="11" style="24" bestFit="1" customWidth="1"/>
    <col min="10" max="10" width="11" style="15" customWidth="1"/>
    <col min="11" max="11" width="33.85546875" bestFit="1" customWidth="1"/>
    <col min="12" max="12" width="24.85546875" bestFit="1" customWidth="1"/>
    <col min="16" max="16" width="10.85546875" bestFit="1" customWidth="1"/>
    <col min="17" max="17" width="34.28515625" bestFit="1" customWidth="1"/>
  </cols>
  <sheetData>
    <row r="1" spans="1:18" ht="38.25" x14ac:dyDescent="0.25">
      <c r="A1" s="4" t="s">
        <v>252</v>
      </c>
      <c r="B1" s="4" t="s">
        <v>268</v>
      </c>
      <c r="C1" s="4" t="s">
        <v>267</v>
      </c>
      <c r="D1" s="3" t="s">
        <v>0</v>
      </c>
      <c r="E1" s="3" t="s">
        <v>243</v>
      </c>
      <c r="F1" s="21" t="s">
        <v>278</v>
      </c>
      <c r="G1" s="3" t="s">
        <v>279</v>
      </c>
      <c r="H1" s="3" t="s">
        <v>8</v>
      </c>
      <c r="I1" s="23" t="s">
        <v>6</v>
      </c>
      <c r="J1" s="13" t="s">
        <v>262</v>
      </c>
      <c r="K1" s="3" t="s">
        <v>282</v>
      </c>
      <c r="L1" s="3" t="s">
        <v>256</v>
      </c>
      <c r="P1" s="7" t="s">
        <v>254</v>
      </c>
      <c r="Q1" s="7" t="s">
        <v>253</v>
      </c>
      <c r="R1" s="7" t="s">
        <v>255</v>
      </c>
    </row>
    <row r="2" spans="1:18" x14ac:dyDescent="0.25">
      <c r="A2" s="10">
        <v>1</v>
      </c>
      <c r="B2" s="5">
        <v>41719</v>
      </c>
      <c r="C2" s="5" t="str">
        <f>TEXT(B2,"mmmm")</f>
        <v>marzo</v>
      </c>
      <c r="D2" s="1" t="s">
        <v>7</v>
      </c>
      <c r="E2" s="2" t="s">
        <v>100</v>
      </c>
      <c r="F2" s="2" t="str">
        <f>_xlfn.XLOOKUP(E2,'Dati di Supporto'!$B$2:$B$104,'Dati di Supporto'!$C$2:$C$104)</f>
        <v>Emilia-Romagna</v>
      </c>
      <c r="G2" s="2" t="str">
        <f>_xlfn.XLOOKUP(F2,'Dati di Supporto'!$G$2:$G$21,'Dati di Supporto'!$H$2:$H$21)</f>
        <v>NORD</v>
      </c>
      <c r="H2" s="2" t="s">
        <v>251</v>
      </c>
      <c r="I2" s="25">
        <v>360</v>
      </c>
      <c r="J2" s="14">
        <v>3</v>
      </c>
      <c r="K2" s="10" t="str" cm="1">
        <f t="array" ref="K2">_xlfn.IFS(I2&lt;$P$3,$Q$2,AND(I2&gt;=$P$3,I2&lt;$P$4),$Q$3,AND(I2&gt;=$P$4,I2&lt;$P$5),$Q$4,AND(I2&gt;=$P$5,I2&lt;$P$6),$Q$5,I2&gt;=$P$6,$Q$6)</f>
        <v>Fascia 1 (inferiore a 400 €)</v>
      </c>
      <c r="L2" s="10" t="str">
        <f>_xlfn.XLOOKUP(J2,'Dati di Supporto'!$O$10:$O$14,'Dati di Supporto'!$P$10:$P$14)</f>
        <v>Carta di credito</v>
      </c>
      <c r="P2" s="26">
        <v>0</v>
      </c>
      <c r="Q2" s="9" t="str">
        <f>"Fascia " &amp; R2 &amp; " (inferiore a "&amp; P3 &amp; " €)"</f>
        <v>Fascia 1 (inferiore a 400 €)</v>
      </c>
      <c r="R2" s="9">
        <v>1</v>
      </c>
    </row>
    <row r="3" spans="1:18" x14ac:dyDescent="0.25">
      <c r="A3" s="10">
        <v>2</v>
      </c>
      <c r="B3" s="5">
        <v>41714</v>
      </c>
      <c r="C3" s="5" t="str">
        <f t="shared" ref="C3:C66" si="0">TEXT(B3,"mmmm")</f>
        <v>marzo</v>
      </c>
      <c r="D3" s="1" t="s">
        <v>3</v>
      </c>
      <c r="E3" s="2" t="s">
        <v>102</v>
      </c>
      <c r="F3" s="2" t="str">
        <f>_xlfn.XLOOKUP(E3,'Dati di Supporto'!$B$2:$B$104,'Dati di Supporto'!$C$2:$C$104)</f>
        <v>Toscana</v>
      </c>
      <c r="G3" s="2" t="str">
        <f>_xlfn.XLOOKUP(F3,'Dati di Supporto'!$G$2:$G$21,'Dati di Supporto'!$H$2:$H$21)</f>
        <v>CENTRO</v>
      </c>
      <c r="H3" s="2" t="s">
        <v>251</v>
      </c>
      <c r="I3" s="25">
        <v>1496</v>
      </c>
      <c r="J3" s="14">
        <v>5</v>
      </c>
      <c r="K3" s="10" t="str" cm="1">
        <f t="array" ref="K3">_xlfn.IFS(I3&lt;$P$3,$Q$2,AND(I3&gt;=$P$3,I3&lt;$P$4),$Q$3,AND(I3&gt;=$P$4,I3&lt;$P$5),$Q$4,AND(I3&gt;=$P$5,I3&lt;$P$6),$Q$5,I3&gt;=$P$6,$Q$6)</f>
        <v>Fascia 4 (da 1200 €  a meno di 1500 €)</v>
      </c>
      <c r="L3" s="10" t="str">
        <f>_xlfn.XLOOKUP(J3,'Dati di Supporto'!$O$10:$O$14,'Dati di Supporto'!$P$10:$P$14)</f>
        <v>Assegno Bancario</v>
      </c>
      <c r="P3" s="26">
        <v>400</v>
      </c>
      <c r="Q3" s="9" t="str">
        <f>"Fascia " &amp; R3 &amp; " (da "&amp; P3 &amp;" €  a meno di "&amp; P4 &amp; " €)"</f>
        <v>Fascia 2 (da 400 €  a meno di 800 €)</v>
      </c>
      <c r="R3" s="9">
        <v>2</v>
      </c>
    </row>
    <row r="4" spans="1:18" x14ac:dyDescent="0.25">
      <c r="A4" s="10">
        <v>3</v>
      </c>
      <c r="B4" s="5">
        <v>41694</v>
      </c>
      <c r="C4" s="5" t="str">
        <f t="shared" si="0"/>
        <v>febbraio</v>
      </c>
      <c r="D4" s="1" t="s">
        <v>3</v>
      </c>
      <c r="E4" s="2" t="s">
        <v>129</v>
      </c>
      <c r="F4" s="2" t="str">
        <f>_xlfn.XLOOKUP(E4,'Dati di Supporto'!$B$2:$B$104,'Dati di Supporto'!$C$2:$C$104)</f>
        <v>Piemonte</v>
      </c>
      <c r="G4" s="2" t="str">
        <f>_xlfn.XLOOKUP(F4,'Dati di Supporto'!$G$2:$G$21,'Dati di Supporto'!$H$2:$H$21)</f>
        <v>NORD</v>
      </c>
      <c r="H4" s="2" t="s">
        <v>9</v>
      </c>
      <c r="I4" s="25">
        <v>1342</v>
      </c>
      <c r="J4" s="14">
        <v>4</v>
      </c>
      <c r="K4" s="10" t="str" cm="1">
        <f t="array" ref="K4">_xlfn.IFS(I4&lt;$P$3,$Q$2,AND(I4&gt;=$P$3,I4&lt;$P$4),$Q$3,AND(I4&gt;=$P$4,I4&lt;$P$5),$Q$4,AND(I4&gt;=$P$5,I4&lt;$P$6),$Q$5,I4&gt;=$P$6,$Q$6)</f>
        <v>Fascia 4 (da 1200 €  a meno di 1500 €)</v>
      </c>
      <c r="L4" s="10" t="str">
        <f>_xlfn.XLOOKUP(J4,'Dati di Supporto'!$O$10:$O$14,'Dati di Supporto'!$P$10:$P$14)</f>
        <v>Bollettino postale</v>
      </c>
      <c r="P4" s="26">
        <v>800</v>
      </c>
      <c r="Q4" s="9" t="str">
        <f t="shared" ref="Q4:Q5" si="1">"Fascia " &amp; R4 &amp; " (da "&amp; P4 &amp;" €  a meno di "&amp; P5 &amp; " €)"</f>
        <v>Fascia 3 (da 800 €  a meno di 1200 €)</v>
      </c>
      <c r="R4" s="9">
        <v>3</v>
      </c>
    </row>
    <row r="5" spans="1:18" x14ac:dyDescent="0.25">
      <c r="A5" s="10">
        <v>4</v>
      </c>
      <c r="B5" s="5">
        <v>41810</v>
      </c>
      <c r="C5" s="5" t="str">
        <f t="shared" si="0"/>
        <v>giugno</v>
      </c>
      <c r="D5" s="1" t="s">
        <v>246</v>
      </c>
      <c r="E5" s="2" t="s">
        <v>107</v>
      </c>
      <c r="F5" s="2" t="str">
        <f>_xlfn.XLOOKUP(E5,'Dati di Supporto'!$B$2:$B$104,'Dati di Supporto'!$C$2:$C$104)</f>
        <v>Emilia-Romagna</v>
      </c>
      <c r="G5" s="2" t="str">
        <f>_xlfn.XLOOKUP(F5,'Dati di Supporto'!$G$2:$G$21,'Dati di Supporto'!$H$2:$H$21)</f>
        <v>NORD</v>
      </c>
      <c r="H5" s="2" t="s">
        <v>250</v>
      </c>
      <c r="I5" s="25">
        <v>972</v>
      </c>
      <c r="J5" s="14">
        <v>1</v>
      </c>
      <c r="K5" s="10" t="str" cm="1">
        <f t="array" ref="K5">_xlfn.IFS(I5&lt;$P$3,$Q$2,AND(I5&gt;=$P$3,I5&lt;$P$4),$Q$3,AND(I5&gt;=$P$4,I5&lt;$P$5),$Q$4,AND(I5&gt;=$P$5,I5&lt;$P$6),$Q$5,I5&gt;=$P$6,$Q$6)</f>
        <v>Fascia 3 (da 800 €  a meno di 1200 €)</v>
      </c>
      <c r="L5" s="10" t="str">
        <f>_xlfn.XLOOKUP(J5,'Dati di Supporto'!$O$10:$O$14,'Dati di Supporto'!$P$10:$P$14)</f>
        <v>Contanti</v>
      </c>
      <c r="P5" s="26">
        <v>1200</v>
      </c>
      <c r="Q5" s="9" t="str">
        <f t="shared" si="1"/>
        <v>Fascia 4 (da 1200 €  a meno di 1500 €)</v>
      </c>
      <c r="R5" s="9">
        <v>4</v>
      </c>
    </row>
    <row r="6" spans="1:18" x14ac:dyDescent="0.25">
      <c r="A6" s="10">
        <v>5</v>
      </c>
      <c r="B6" s="5">
        <v>41663</v>
      </c>
      <c r="C6" s="5" t="str">
        <f t="shared" si="0"/>
        <v>gennaio</v>
      </c>
      <c r="D6" s="1" t="s">
        <v>3</v>
      </c>
      <c r="E6" s="2" t="s">
        <v>101</v>
      </c>
      <c r="F6" s="2" t="str">
        <f>_xlfn.XLOOKUP(E6,'Dati di Supporto'!$B$2:$B$104,'Dati di Supporto'!$C$2:$C$104)</f>
        <v>Toscana</v>
      </c>
      <c r="G6" s="2" t="str">
        <f>_xlfn.XLOOKUP(F6,'Dati di Supporto'!$G$2:$G$21,'Dati di Supporto'!$H$2:$H$21)</f>
        <v>CENTRO</v>
      </c>
      <c r="H6" s="2" t="s">
        <v>9</v>
      </c>
      <c r="I6" s="25">
        <v>348</v>
      </c>
      <c r="J6" s="14">
        <v>2</v>
      </c>
      <c r="K6" s="10" t="str" cm="1">
        <f t="array" ref="K6">_xlfn.IFS(I6&lt;$P$3,$Q$2,AND(I6&gt;=$P$3,I6&lt;$P$4),$Q$3,AND(I6&gt;=$P$4,I6&lt;$P$5),$Q$4,AND(I6&gt;=$P$5,I6&lt;$P$6),$Q$5,I6&gt;=$P$6,$Q$6)</f>
        <v>Fascia 1 (inferiore a 400 €)</v>
      </c>
      <c r="L6" s="10" t="str">
        <f>_xlfn.XLOOKUP(J6,'Dati di Supporto'!$O$10:$O$14,'Dati di Supporto'!$P$10:$P$14)</f>
        <v>Bonifico Bancario</v>
      </c>
      <c r="P6" s="26">
        <v>1500</v>
      </c>
      <c r="Q6" s="9" t="str">
        <f>"Fascia " &amp; R6 &amp; " (da "&amp;P6 &amp; " € e oltre)"</f>
        <v>Fascia 5 (da 1500 € e oltre)</v>
      </c>
      <c r="R6" s="9">
        <v>5</v>
      </c>
    </row>
    <row r="7" spans="1:18" x14ac:dyDescent="0.25">
      <c r="A7" s="10">
        <v>6</v>
      </c>
      <c r="B7" s="5">
        <v>41701</v>
      </c>
      <c r="C7" s="5" t="str">
        <f t="shared" si="0"/>
        <v>marzo</v>
      </c>
      <c r="D7" s="1" t="s">
        <v>3</v>
      </c>
      <c r="E7" s="2" t="s">
        <v>130</v>
      </c>
      <c r="F7" s="2" t="str">
        <f>_xlfn.XLOOKUP(E7,'Dati di Supporto'!$B$2:$B$104,'Dati di Supporto'!$C$2:$C$104)</f>
        <v>Piemonte</v>
      </c>
      <c r="G7" s="2" t="str">
        <f>_xlfn.XLOOKUP(F7,'Dati di Supporto'!$G$2:$G$21,'Dati di Supporto'!$H$2:$H$21)</f>
        <v>NORD</v>
      </c>
      <c r="H7" s="2" t="s">
        <v>10</v>
      </c>
      <c r="I7" s="25">
        <v>31</v>
      </c>
      <c r="J7" s="14">
        <v>1</v>
      </c>
      <c r="K7" s="10" t="str" cm="1">
        <f t="array" ref="K7">_xlfn.IFS(I7&lt;$P$3,$Q$2,AND(I7&gt;=$P$3,I7&lt;$P$4),$Q$3,AND(I7&gt;=$P$4,I7&lt;$P$5),$Q$4,AND(I7&gt;=$P$5,I7&lt;$P$6),$Q$5,I7&gt;=$P$6,$Q$6)</f>
        <v>Fascia 1 (inferiore a 400 €)</v>
      </c>
      <c r="L7" s="10" t="str">
        <f>_xlfn.XLOOKUP(J7,'Dati di Supporto'!$O$10:$O$14,'Dati di Supporto'!$P$10:$P$14)</f>
        <v>Contanti</v>
      </c>
    </row>
    <row r="8" spans="1:18" x14ac:dyDescent="0.25">
      <c r="A8" s="10">
        <v>7</v>
      </c>
      <c r="B8" s="5">
        <v>41738</v>
      </c>
      <c r="C8" s="5" t="str">
        <f t="shared" si="0"/>
        <v>aprile</v>
      </c>
      <c r="D8" s="1" t="s">
        <v>3</v>
      </c>
      <c r="E8" s="2" t="s">
        <v>113</v>
      </c>
      <c r="F8" s="2" t="str">
        <f>_xlfn.XLOOKUP(E8,'Dati di Supporto'!$B$2:$B$104,'Dati di Supporto'!$C$2:$C$104)</f>
        <v>Sardegna</v>
      </c>
      <c r="G8" s="2" t="str">
        <f>_xlfn.XLOOKUP(F8,'Dati di Supporto'!$G$2:$G$21,'Dati di Supporto'!$H$2:$H$21)</f>
        <v>ISOLE</v>
      </c>
      <c r="H8" s="2" t="s">
        <v>250</v>
      </c>
      <c r="I8" s="25">
        <v>1087</v>
      </c>
      <c r="J8" s="14">
        <v>4</v>
      </c>
      <c r="K8" s="10" t="str" cm="1">
        <f t="array" ref="K8">_xlfn.IFS(I8&lt;$P$3,$Q$2,AND(I8&gt;=$P$3,I8&lt;$P$4),$Q$3,AND(I8&gt;=$P$4,I8&lt;$P$5),$Q$4,AND(I8&gt;=$P$5,I8&lt;$P$6),$Q$5,I8&gt;=$P$6,$Q$6)</f>
        <v>Fascia 3 (da 800 €  a meno di 1200 €)</v>
      </c>
      <c r="L8" s="10" t="str">
        <f>_xlfn.XLOOKUP(J8,'Dati di Supporto'!$O$10:$O$14,'Dati di Supporto'!$P$10:$P$14)</f>
        <v>Bollettino postale</v>
      </c>
    </row>
    <row r="9" spans="1:18" x14ac:dyDescent="0.25">
      <c r="A9" s="10">
        <v>8</v>
      </c>
      <c r="B9" s="5">
        <v>41742</v>
      </c>
      <c r="C9" s="5" t="str">
        <f t="shared" si="0"/>
        <v>aprile</v>
      </c>
      <c r="D9" s="1" t="s">
        <v>246</v>
      </c>
      <c r="E9" s="2" t="s">
        <v>113</v>
      </c>
      <c r="F9" s="2" t="str">
        <f>_xlfn.XLOOKUP(E9,'Dati di Supporto'!$B$2:$B$104,'Dati di Supporto'!$C$2:$C$104)</f>
        <v>Sardegna</v>
      </c>
      <c r="G9" s="2" t="str">
        <f>_xlfn.XLOOKUP(F9,'Dati di Supporto'!$G$2:$G$21,'Dati di Supporto'!$H$2:$H$21)</f>
        <v>ISOLE</v>
      </c>
      <c r="H9" s="2" t="s">
        <v>9</v>
      </c>
      <c r="I9" s="25">
        <v>760</v>
      </c>
      <c r="J9" s="14">
        <v>2</v>
      </c>
      <c r="K9" s="10" t="str" cm="1">
        <f t="array" ref="K9">_xlfn.IFS(I9&lt;$P$3,$Q$2,AND(I9&gt;=$P$3,I9&lt;$P$4),$Q$3,AND(I9&gt;=$P$4,I9&lt;$P$5),$Q$4,AND(I9&gt;=$P$5,I9&lt;$P$6),$Q$5,I9&gt;=$P$6,$Q$6)</f>
        <v>Fascia 2 (da 400 €  a meno di 800 €)</v>
      </c>
      <c r="L9" s="10" t="str">
        <f>_xlfn.XLOOKUP(J9,'Dati di Supporto'!$O$10:$O$14,'Dati di Supporto'!$P$10:$P$14)</f>
        <v>Bonifico Bancario</v>
      </c>
    </row>
    <row r="10" spans="1:18" x14ac:dyDescent="0.25">
      <c r="A10" s="10">
        <v>9</v>
      </c>
      <c r="B10" s="5">
        <v>41754</v>
      </c>
      <c r="C10" s="5" t="str">
        <f t="shared" si="0"/>
        <v>aprile</v>
      </c>
      <c r="D10" s="1" t="s">
        <v>246</v>
      </c>
      <c r="E10" s="2" t="s">
        <v>102</v>
      </c>
      <c r="F10" s="2" t="str">
        <f>_xlfn.XLOOKUP(E10,'Dati di Supporto'!$B$2:$B$104,'Dati di Supporto'!$C$2:$C$104)</f>
        <v>Toscana</v>
      </c>
      <c r="G10" s="2" t="str">
        <f>_xlfn.XLOOKUP(F10,'Dati di Supporto'!$G$2:$G$21,'Dati di Supporto'!$H$2:$H$21)</f>
        <v>CENTRO</v>
      </c>
      <c r="H10" s="2" t="s">
        <v>9</v>
      </c>
      <c r="I10" s="25">
        <v>10</v>
      </c>
      <c r="J10" s="14">
        <v>5</v>
      </c>
      <c r="K10" s="10" t="str" cm="1">
        <f t="array" ref="K10">_xlfn.IFS(I10&lt;$P$3,$Q$2,AND(I10&gt;=$P$3,I10&lt;$P$4),$Q$3,AND(I10&gt;=$P$4,I10&lt;$P$5),$Q$4,AND(I10&gt;=$P$5,I10&lt;$P$6),$Q$5,I10&gt;=$P$6,$Q$6)</f>
        <v>Fascia 1 (inferiore a 400 €)</v>
      </c>
      <c r="L10" s="10" t="str">
        <f>_xlfn.XLOOKUP(J10,'Dati di Supporto'!$O$10:$O$14,'Dati di Supporto'!$P$10:$P$14)</f>
        <v>Assegno Bancario</v>
      </c>
    </row>
    <row r="11" spans="1:18" x14ac:dyDescent="0.25">
      <c r="A11" s="10">
        <v>10</v>
      </c>
      <c r="B11" s="5">
        <v>41722</v>
      </c>
      <c r="C11" s="5" t="str">
        <f t="shared" si="0"/>
        <v>marzo</v>
      </c>
      <c r="D11" s="1" t="s">
        <v>246</v>
      </c>
      <c r="E11" s="2" t="s">
        <v>125</v>
      </c>
      <c r="F11" s="2" t="str">
        <f>_xlfn.XLOOKUP(E11,'Dati di Supporto'!$B$2:$B$104,'Dati di Supporto'!$C$2:$C$104)</f>
        <v>Friuli-Venezia Giulia</v>
      </c>
      <c r="G11" s="2" t="str">
        <f>_xlfn.XLOOKUP(F11,'Dati di Supporto'!$G$2:$G$21,'Dati di Supporto'!$H$2:$H$21)</f>
        <v>NORD</v>
      </c>
      <c r="H11" s="2" t="s">
        <v>251</v>
      </c>
      <c r="I11" s="25">
        <v>357</v>
      </c>
      <c r="J11" s="14">
        <v>2</v>
      </c>
      <c r="K11" s="10" t="str" cm="1">
        <f t="array" ref="K11">_xlfn.IFS(I11&lt;$P$3,$Q$2,AND(I11&gt;=$P$3,I11&lt;$P$4),$Q$3,AND(I11&gt;=$P$4,I11&lt;$P$5),$Q$4,AND(I11&gt;=$P$5,I11&lt;$P$6),$Q$5,I11&gt;=$P$6,$Q$6)</f>
        <v>Fascia 1 (inferiore a 400 €)</v>
      </c>
      <c r="L11" s="10" t="str">
        <f>_xlfn.XLOOKUP(J11,'Dati di Supporto'!$O$10:$O$14,'Dati di Supporto'!$P$10:$P$14)</f>
        <v>Bonifico Bancario</v>
      </c>
    </row>
    <row r="12" spans="1:18" x14ac:dyDescent="0.25">
      <c r="A12" s="10">
        <v>11</v>
      </c>
      <c r="B12" s="5">
        <v>41784</v>
      </c>
      <c r="C12" s="5" t="str">
        <f t="shared" si="0"/>
        <v>maggio</v>
      </c>
      <c r="D12" s="1" t="s">
        <v>246</v>
      </c>
      <c r="E12" s="2" t="s">
        <v>113</v>
      </c>
      <c r="F12" s="2" t="str">
        <f>_xlfn.XLOOKUP(E12,'Dati di Supporto'!$B$2:$B$104,'Dati di Supporto'!$C$2:$C$104)</f>
        <v>Sardegna</v>
      </c>
      <c r="G12" s="2" t="str">
        <f>_xlfn.XLOOKUP(F12,'Dati di Supporto'!$G$2:$G$21,'Dati di Supporto'!$H$2:$H$21)</f>
        <v>ISOLE</v>
      </c>
      <c r="H12" s="2" t="s">
        <v>9</v>
      </c>
      <c r="I12" s="25">
        <v>19</v>
      </c>
      <c r="J12" s="14">
        <v>1</v>
      </c>
      <c r="K12" s="10" t="str" cm="1">
        <f t="array" ref="K12">_xlfn.IFS(I12&lt;$P$3,$Q$2,AND(I12&gt;=$P$3,I12&lt;$P$4),$Q$3,AND(I12&gt;=$P$4,I12&lt;$P$5),$Q$4,AND(I12&gt;=$P$5,I12&lt;$P$6),$Q$5,I12&gt;=$P$6,$Q$6)</f>
        <v>Fascia 1 (inferiore a 400 €)</v>
      </c>
      <c r="L12" s="10" t="str">
        <f>_xlfn.XLOOKUP(J12,'Dati di Supporto'!$O$10:$O$14,'Dati di Supporto'!$P$10:$P$14)</f>
        <v>Contanti</v>
      </c>
    </row>
    <row r="13" spans="1:18" x14ac:dyDescent="0.25">
      <c r="A13" s="10">
        <v>12</v>
      </c>
      <c r="B13" s="5">
        <v>41774</v>
      </c>
      <c r="C13" s="5" t="str">
        <f t="shared" si="0"/>
        <v>maggio</v>
      </c>
      <c r="D13" s="1" t="s">
        <v>1</v>
      </c>
      <c r="E13" s="2" t="s">
        <v>109</v>
      </c>
      <c r="F13" s="2" t="str">
        <f>_xlfn.XLOOKUP(E13,'Dati di Supporto'!$B$2:$B$104,'Dati di Supporto'!$C$2:$C$104)</f>
        <v>Emilia-Romagna</v>
      </c>
      <c r="G13" s="2" t="str">
        <f>_xlfn.XLOOKUP(F13,'Dati di Supporto'!$G$2:$G$21,'Dati di Supporto'!$H$2:$H$21)</f>
        <v>NORD</v>
      </c>
      <c r="H13" s="2" t="s">
        <v>10</v>
      </c>
      <c r="I13" s="25">
        <v>20</v>
      </c>
      <c r="J13" s="14">
        <v>1</v>
      </c>
      <c r="K13" s="10" t="str" cm="1">
        <f t="array" ref="K13">_xlfn.IFS(I13&lt;$P$3,$Q$2,AND(I13&gt;=$P$3,I13&lt;$P$4),$Q$3,AND(I13&gt;=$P$4,I13&lt;$P$5),$Q$4,AND(I13&gt;=$P$5,I13&lt;$P$6),$Q$5,I13&gt;=$P$6,$Q$6)</f>
        <v>Fascia 1 (inferiore a 400 €)</v>
      </c>
      <c r="L13" s="10" t="str">
        <f>_xlfn.XLOOKUP(J13,'Dati di Supporto'!$O$10:$O$14,'Dati di Supporto'!$P$10:$P$14)</f>
        <v>Contanti</v>
      </c>
    </row>
    <row r="14" spans="1:18" x14ac:dyDescent="0.25">
      <c r="A14" s="10">
        <v>13</v>
      </c>
      <c r="B14" s="5">
        <v>41777</v>
      </c>
      <c r="C14" s="5" t="str">
        <f t="shared" si="0"/>
        <v>maggio</v>
      </c>
      <c r="D14" s="1" t="s">
        <v>246</v>
      </c>
      <c r="E14" s="2" t="s">
        <v>115</v>
      </c>
      <c r="F14" s="2" t="str">
        <f>_xlfn.XLOOKUP(E14,'Dati di Supporto'!$B$2:$B$104,'Dati di Supporto'!$C$2:$C$104)</f>
        <v>Toscana</v>
      </c>
      <c r="G14" s="2" t="str">
        <f>_xlfn.XLOOKUP(F14,'Dati di Supporto'!$G$2:$G$21,'Dati di Supporto'!$H$2:$H$21)</f>
        <v>CENTRO</v>
      </c>
      <c r="H14" s="2" t="s">
        <v>251</v>
      </c>
      <c r="I14" s="25">
        <v>604</v>
      </c>
      <c r="J14" s="14">
        <v>1</v>
      </c>
      <c r="K14" s="10" t="str" cm="1">
        <f t="array" ref="K14">_xlfn.IFS(I14&lt;$P$3,$Q$2,AND(I14&gt;=$P$3,I14&lt;$P$4),$Q$3,AND(I14&gt;=$P$4,I14&lt;$P$5),$Q$4,AND(I14&gt;=$P$5,I14&lt;$P$6),$Q$5,I14&gt;=$P$6,$Q$6)</f>
        <v>Fascia 2 (da 400 €  a meno di 800 €)</v>
      </c>
      <c r="L14" s="10" t="str">
        <f>_xlfn.XLOOKUP(J14,'Dati di Supporto'!$O$10:$O$14,'Dati di Supporto'!$P$10:$P$14)</f>
        <v>Contanti</v>
      </c>
    </row>
    <row r="15" spans="1:18" x14ac:dyDescent="0.25">
      <c r="A15" s="10">
        <v>14</v>
      </c>
      <c r="B15" s="5">
        <v>41641</v>
      </c>
      <c r="C15" s="5" t="str">
        <f t="shared" si="0"/>
        <v>gennaio</v>
      </c>
      <c r="D15" s="1" t="s">
        <v>2</v>
      </c>
      <c r="E15" s="2" t="s">
        <v>104</v>
      </c>
      <c r="F15" s="2" t="str">
        <f>_xlfn.XLOOKUP(E15,'Dati di Supporto'!$B$2:$B$104,'Dati di Supporto'!$C$2:$C$104)</f>
        <v>Basilicata</v>
      </c>
      <c r="G15" s="2" t="str">
        <f>_xlfn.XLOOKUP(F15,'Dati di Supporto'!$G$2:$G$21,'Dati di Supporto'!$H$2:$H$21)</f>
        <v>SUD</v>
      </c>
      <c r="H15" s="2" t="s">
        <v>249</v>
      </c>
      <c r="I15" s="25">
        <v>856</v>
      </c>
      <c r="J15" s="14">
        <v>3</v>
      </c>
      <c r="K15" s="10" t="str" cm="1">
        <f t="array" ref="K15">_xlfn.IFS(I15&lt;$P$3,$Q$2,AND(I15&gt;=$P$3,I15&lt;$P$4),$Q$3,AND(I15&gt;=$P$4,I15&lt;$P$5),$Q$4,AND(I15&gt;=$P$5,I15&lt;$P$6),$Q$5,I15&gt;=$P$6,$Q$6)</f>
        <v>Fascia 3 (da 800 €  a meno di 1200 €)</v>
      </c>
      <c r="L15" s="10" t="str">
        <f>_xlfn.XLOOKUP(J15,'Dati di Supporto'!$O$10:$O$14,'Dati di Supporto'!$P$10:$P$14)</f>
        <v>Carta di credito</v>
      </c>
    </row>
    <row r="16" spans="1:18" x14ac:dyDescent="0.25">
      <c r="A16" s="10">
        <v>15</v>
      </c>
      <c r="B16" s="5">
        <v>41712</v>
      </c>
      <c r="C16" s="5" t="str">
        <f t="shared" si="0"/>
        <v>marzo</v>
      </c>
      <c r="D16" s="1" t="s">
        <v>3</v>
      </c>
      <c r="E16" s="2" t="s">
        <v>212</v>
      </c>
      <c r="F16" s="2" t="str">
        <f>_xlfn.XLOOKUP(E16,'Dati di Supporto'!$B$2:$B$104,'Dati di Supporto'!$C$2:$C$104)</f>
        <v>Emilia-Romagna</v>
      </c>
      <c r="G16" s="2" t="str">
        <f>_xlfn.XLOOKUP(F16,'Dati di Supporto'!$G$2:$G$21,'Dati di Supporto'!$H$2:$H$21)</f>
        <v>NORD</v>
      </c>
      <c r="H16" s="2" t="s">
        <v>249</v>
      </c>
      <c r="I16" s="25">
        <v>833</v>
      </c>
      <c r="J16" s="14">
        <v>3</v>
      </c>
      <c r="K16" s="10" t="str" cm="1">
        <f t="array" ref="K16">_xlfn.IFS(I16&lt;$P$3,$Q$2,AND(I16&gt;=$P$3,I16&lt;$P$4),$Q$3,AND(I16&gt;=$P$4,I16&lt;$P$5),$Q$4,AND(I16&gt;=$P$5,I16&lt;$P$6),$Q$5,I16&gt;=$P$6,$Q$6)</f>
        <v>Fascia 3 (da 800 €  a meno di 1200 €)</v>
      </c>
      <c r="L16" s="10" t="str">
        <f>_xlfn.XLOOKUP(J16,'Dati di Supporto'!$O$10:$O$14,'Dati di Supporto'!$P$10:$P$14)</f>
        <v>Carta di credito</v>
      </c>
    </row>
    <row r="17" spans="1:12" x14ac:dyDescent="0.25">
      <c r="A17" s="10">
        <v>16</v>
      </c>
      <c r="B17" s="5">
        <v>41675</v>
      </c>
      <c r="C17" s="5" t="str">
        <f t="shared" si="0"/>
        <v>febbraio</v>
      </c>
      <c r="D17" s="1" t="s">
        <v>2</v>
      </c>
      <c r="E17" s="2" t="s">
        <v>124</v>
      </c>
      <c r="F17" s="2" t="str">
        <f>_xlfn.XLOOKUP(E17,'Dati di Supporto'!$B$2:$B$104,'Dati di Supporto'!$C$2:$C$104)</f>
        <v>Veneto</v>
      </c>
      <c r="G17" s="2" t="str">
        <f>_xlfn.XLOOKUP(F17,'Dati di Supporto'!$G$2:$G$21,'Dati di Supporto'!$H$2:$H$21)</f>
        <v>NORD</v>
      </c>
      <c r="H17" s="2" t="s">
        <v>250</v>
      </c>
      <c r="I17" s="25">
        <v>1782</v>
      </c>
      <c r="J17" s="14">
        <v>2</v>
      </c>
      <c r="K17" s="10" t="str" cm="1">
        <f t="array" ref="K17">_xlfn.IFS(I17&lt;$P$3,$Q$2,AND(I17&gt;=$P$3,I17&lt;$P$4),$Q$3,AND(I17&gt;=$P$4,I17&lt;$P$5),$Q$4,AND(I17&gt;=$P$5,I17&lt;$P$6),$Q$5,I17&gt;=$P$6,$Q$6)</f>
        <v>Fascia 5 (da 1500 € e oltre)</v>
      </c>
      <c r="L17" s="10" t="str">
        <f>_xlfn.XLOOKUP(J17,'Dati di Supporto'!$O$10:$O$14,'Dati di Supporto'!$P$10:$P$14)</f>
        <v>Bonifico Bancario</v>
      </c>
    </row>
    <row r="18" spans="1:12" x14ac:dyDescent="0.25">
      <c r="A18" s="10">
        <v>17</v>
      </c>
      <c r="B18" s="5">
        <v>41780</v>
      </c>
      <c r="C18" s="5" t="str">
        <f t="shared" si="0"/>
        <v>maggio</v>
      </c>
      <c r="D18" s="1" t="s">
        <v>3</v>
      </c>
      <c r="E18" s="2" t="s">
        <v>96</v>
      </c>
      <c r="F18" s="2" t="str">
        <f>_xlfn.XLOOKUP(E18,'Dati di Supporto'!$B$2:$B$104,'Dati di Supporto'!$C$2:$C$104)</f>
        <v>Lombardia</v>
      </c>
      <c r="G18" s="2" t="str">
        <f>_xlfn.XLOOKUP(F18,'Dati di Supporto'!$G$2:$G$21,'Dati di Supporto'!$H$2:$H$21)</f>
        <v>NORD</v>
      </c>
      <c r="H18" s="2" t="s">
        <v>249</v>
      </c>
      <c r="I18" s="25">
        <v>1428</v>
      </c>
      <c r="J18" s="14">
        <v>5</v>
      </c>
      <c r="K18" s="10" t="str" cm="1">
        <f t="array" ref="K18">_xlfn.IFS(I18&lt;$P$3,$Q$2,AND(I18&gt;=$P$3,I18&lt;$P$4),$Q$3,AND(I18&gt;=$P$4,I18&lt;$P$5),$Q$4,AND(I18&gt;=$P$5,I18&lt;$P$6),$Q$5,I18&gt;=$P$6,$Q$6)</f>
        <v>Fascia 4 (da 1200 €  a meno di 1500 €)</v>
      </c>
      <c r="L18" s="10" t="str">
        <f>_xlfn.XLOOKUP(J18,'Dati di Supporto'!$O$10:$O$14,'Dati di Supporto'!$P$10:$P$14)</f>
        <v>Assegno Bancario</v>
      </c>
    </row>
    <row r="19" spans="1:12" x14ac:dyDescent="0.25">
      <c r="A19" s="10">
        <v>18</v>
      </c>
      <c r="B19" s="5">
        <v>41720</v>
      </c>
      <c r="C19" s="5" t="str">
        <f t="shared" si="0"/>
        <v>marzo</v>
      </c>
      <c r="D19" s="1" t="s">
        <v>3</v>
      </c>
      <c r="E19" s="2" t="s">
        <v>114</v>
      </c>
      <c r="F19" s="2" t="str">
        <f>_xlfn.XLOOKUP(E19,'Dati di Supporto'!$B$2:$B$104,'Dati di Supporto'!$C$2:$C$104)</f>
        <v>Liguria</v>
      </c>
      <c r="G19" s="2" t="str">
        <f>_xlfn.XLOOKUP(F19,'Dati di Supporto'!$G$2:$G$21,'Dati di Supporto'!$H$2:$H$21)</f>
        <v>NORD</v>
      </c>
      <c r="H19" s="2" t="s">
        <v>9</v>
      </c>
      <c r="I19" s="25">
        <v>1677</v>
      </c>
      <c r="J19" s="14">
        <v>5</v>
      </c>
      <c r="K19" s="10" t="str" cm="1">
        <f t="array" ref="K19">_xlfn.IFS(I19&lt;$P$3,$Q$2,AND(I19&gt;=$P$3,I19&lt;$P$4),$Q$3,AND(I19&gt;=$P$4,I19&lt;$P$5),$Q$4,AND(I19&gt;=$P$5,I19&lt;$P$6),$Q$5,I19&gt;=$P$6,$Q$6)</f>
        <v>Fascia 5 (da 1500 € e oltre)</v>
      </c>
      <c r="L19" s="10" t="str">
        <f>_xlfn.XLOOKUP(J19,'Dati di Supporto'!$O$10:$O$14,'Dati di Supporto'!$P$10:$P$14)</f>
        <v>Assegno Bancario</v>
      </c>
    </row>
    <row r="20" spans="1:12" x14ac:dyDescent="0.25">
      <c r="A20" s="10">
        <v>19</v>
      </c>
      <c r="B20" s="5">
        <v>41734</v>
      </c>
      <c r="C20" s="5" t="str">
        <f t="shared" si="0"/>
        <v>aprile</v>
      </c>
      <c r="D20" s="1" t="s">
        <v>247</v>
      </c>
      <c r="E20" s="2" t="s">
        <v>109</v>
      </c>
      <c r="F20" s="2" t="str">
        <f>_xlfn.XLOOKUP(E20,'Dati di Supporto'!$B$2:$B$104,'Dati di Supporto'!$C$2:$C$104)</f>
        <v>Emilia-Romagna</v>
      </c>
      <c r="G20" s="2" t="str">
        <f>_xlfn.XLOOKUP(F20,'Dati di Supporto'!$G$2:$G$21,'Dati di Supporto'!$H$2:$H$21)</f>
        <v>NORD</v>
      </c>
      <c r="H20" s="2" t="s">
        <v>250</v>
      </c>
      <c r="I20" s="25">
        <v>1514</v>
      </c>
      <c r="J20" s="14">
        <v>2</v>
      </c>
      <c r="K20" s="10" t="str" cm="1">
        <f t="array" ref="K20">_xlfn.IFS(I20&lt;$P$3,$Q$2,AND(I20&gt;=$P$3,I20&lt;$P$4),$Q$3,AND(I20&gt;=$P$4,I20&lt;$P$5),$Q$4,AND(I20&gt;=$P$5,I20&lt;$P$6),$Q$5,I20&gt;=$P$6,$Q$6)</f>
        <v>Fascia 5 (da 1500 € e oltre)</v>
      </c>
      <c r="L20" s="10" t="str">
        <f>_xlfn.XLOOKUP(J20,'Dati di Supporto'!$O$10:$O$14,'Dati di Supporto'!$P$10:$P$14)</f>
        <v>Bonifico Bancario</v>
      </c>
    </row>
    <row r="21" spans="1:12" x14ac:dyDescent="0.25">
      <c r="A21" s="10">
        <v>20</v>
      </c>
      <c r="B21" s="5">
        <v>41740</v>
      </c>
      <c r="C21" s="5" t="str">
        <f t="shared" si="0"/>
        <v>aprile</v>
      </c>
      <c r="D21" s="1" t="s">
        <v>1</v>
      </c>
      <c r="E21" s="2" t="s">
        <v>128</v>
      </c>
      <c r="F21" s="2" t="str">
        <f>_xlfn.XLOOKUP(E21,'Dati di Supporto'!$B$2:$B$104,'Dati di Supporto'!$C$2:$C$104)</f>
        <v>Veneto</v>
      </c>
      <c r="G21" s="2" t="str">
        <f>_xlfn.XLOOKUP(F21,'Dati di Supporto'!$G$2:$G$21,'Dati di Supporto'!$H$2:$H$21)</f>
        <v>NORD</v>
      </c>
      <c r="H21" s="2" t="s">
        <v>249</v>
      </c>
      <c r="I21" s="25">
        <v>459</v>
      </c>
      <c r="J21" s="14">
        <v>3</v>
      </c>
      <c r="K21" s="10" t="str" cm="1">
        <f t="array" ref="K21">_xlfn.IFS(I21&lt;$P$3,$Q$2,AND(I21&gt;=$P$3,I21&lt;$P$4),$Q$3,AND(I21&gt;=$P$4,I21&lt;$P$5),$Q$4,AND(I21&gt;=$P$5,I21&lt;$P$6),$Q$5,I21&gt;=$P$6,$Q$6)</f>
        <v>Fascia 2 (da 400 €  a meno di 800 €)</v>
      </c>
      <c r="L21" s="10" t="str">
        <f>_xlfn.XLOOKUP(J21,'Dati di Supporto'!$O$10:$O$14,'Dati di Supporto'!$P$10:$P$14)</f>
        <v>Carta di credito</v>
      </c>
    </row>
    <row r="22" spans="1:12" x14ac:dyDescent="0.25">
      <c r="A22" s="10">
        <v>21</v>
      </c>
      <c r="B22" s="5">
        <v>41642</v>
      </c>
      <c r="C22" s="5" t="str">
        <f t="shared" si="0"/>
        <v>gennaio</v>
      </c>
      <c r="D22" s="1" t="s">
        <v>2</v>
      </c>
      <c r="E22" s="2" t="s">
        <v>130</v>
      </c>
      <c r="F22" s="2" t="str">
        <f>_xlfn.XLOOKUP(E22,'Dati di Supporto'!$B$2:$B$104,'Dati di Supporto'!$C$2:$C$104)</f>
        <v>Piemonte</v>
      </c>
      <c r="G22" s="2" t="str">
        <f>_xlfn.XLOOKUP(F22,'Dati di Supporto'!$G$2:$G$21,'Dati di Supporto'!$H$2:$H$21)</f>
        <v>NORD</v>
      </c>
      <c r="H22" s="2" t="s">
        <v>10</v>
      </c>
      <c r="I22" s="25">
        <v>344</v>
      </c>
      <c r="J22" s="14">
        <v>2</v>
      </c>
      <c r="K22" s="10" t="str" cm="1">
        <f t="array" ref="K22">_xlfn.IFS(I22&lt;$P$3,$Q$2,AND(I22&gt;=$P$3,I22&lt;$P$4),$Q$3,AND(I22&gt;=$P$4,I22&lt;$P$5),$Q$4,AND(I22&gt;=$P$5,I22&lt;$P$6),$Q$5,I22&gt;=$P$6,$Q$6)</f>
        <v>Fascia 1 (inferiore a 400 €)</v>
      </c>
      <c r="L22" s="10" t="str">
        <f>_xlfn.XLOOKUP(J22,'Dati di Supporto'!$O$10:$O$14,'Dati di Supporto'!$P$10:$P$14)</f>
        <v>Bonifico Bancario</v>
      </c>
    </row>
    <row r="23" spans="1:12" x14ac:dyDescent="0.25">
      <c r="A23" s="10">
        <v>22</v>
      </c>
      <c r="B23" s="5">
        <v>41816</v>
      </c>
      <c r="C23" s="5" t="str">
        <f t="shared" si="0"/>
        <v>giugno</v>
      </c>
      <c r="D23" s="1" t="s">
        <v>7</v>
      </c>
      <c r="E23" s="2" t="s">
        <v>131</v>
      </c>
      <c r="F23" s="2" t="str">
        <f>_xlfn.XLOOKUP(E23,'Dati di Supporto'!$B$2:$B$104,'Dati di Supporto'!$C$2:$C$104)</f>
        <v>Veneto</v>
      </c>
      <c r="G23" s="2" t="str">
        <f>_xlfn.XLOOKUP(F23,'Dati di Supporto'!$G$2:$G$21,'Dati di Supporto'!$H$2:$H$21)</f>
        <v>NORD</v>
      </c>
      <c r="H23" s="2" t="s">
        <v>249</v>
      </c>
      <c r="I23" s="25">
        <v>10</v>
      </c>
      <c r="J23" s="14">
        <v>4</v>
      </c>
      <c r="K23" s="10" t="str" cm="1">
        <f t="array" ref="K23">_xlfn.IFS(I23&lt;$P$3,$Q$2,AND(I23&gt;=$P$3,I23&lt;$P$4),$Q$3,AND(I23&gt;=$P$4,I23&lt;$P$5),$Q$4,AND(I23&gt;=$P$5,I23&lt;$P$6),$Q$5,I23&gt;=$P$6,$Q$6)</f>
        <v>Fascia 1 (inferiore a 400 €)</v>
      </c>
      <c r="L23" s="10" t="str">
        <f>_xlfn.XLOOKUP(J23,'Dati di Supporto'!$O$10:$O$14,'Dati di Supporto'!$P$10:$P$14)</f>
        <v>Bollettino postale</v>
      </c>
    </row>
    <row r="24" spans="1:12" x14ac:dyDescent="0.25">
      <c r="A24" s="10">
        <v>23</v>
      </c>
      <c r="B24" s="5">
        <v>41781</v>
      </c>
      <c r="C24" s="5" t="str">
        <f t="shared" si="0"/>
        <v>maggio</v>
      </c>
      <c r="D24" s="1" t="s">
        <v>1</v>
      </c>
      <c r="E24" s="2" t="s">
        <v>111</v>
      </c>
      <c r="F24" s="2" t="str">
        <f>_xlfn.XLOOKUP(E24,'Dati di Supporto'!$B$2:$B$104,'Dati di Supporto'!$C$2:$C$104)</f>
        <v>Veneto</v>
      </c>
      <c r="G24" s="2" t="str">
        <f>_xlfn.XLOOKUP(F24,'Dati di Supporto'!$G$2:$G$21,'Dati di Supporto'!$H$2:$H$21)</f>
        <v>NORD</v>
      </c>
      <c r="H24" s="2" t="s">
        <v>9</v>
      </c>
      <c r="I24" s="25">
        <v>1582</v>
      </c>
      <c r="J24" s="14">
        <v>3</v>
      </c>
      <c r="K24" s="10" t="str" cm="1">
        <f t="array" ref="K24">_xlfn.IFS(I24&lt;$P$3,$Q$2,AND(I24&gt;=$P$3,I24&lt;$P$4),$Q$3,AND(I24&gt;=$P$4,I24&lt;$P$5),$Q$4,AND(I24&gt;=$P$5,I24&lt;$P$6),$Q$5,I24&gt;=$P$6,$Q$6)</f>
        <v>Fascia 5 (da 1500 € e oltre)</v>
      </c>
      <c r="L24" s="10" t="str">
        <f>_xlfn.XLOOKUP(J24,'Dati di Supporto'!$O$10:$O$14,'Dati di Supporto'!$P$10:$P$14)</f>
        <v>Carta di credito</v>
      </c>
    </row>
    <row r="25" spans="1:12" x14ac:dyDescent="0.25">
      <c r="A25" s="10">
        <v>24</v>
      </c>
      <c r="B25" s="5">
        <v>41694</v>
      </c>
      <c r="C25" s="5" t="str">
        <f t="shared" si="0"/>
        <v>febbraio</v>
      </c>
      <c r="D25" s="1" t="s">
        <v>246</v>
      </c>
      <c r="E25" s="2" t="s">
        <v>122</v>
      </c>
      <c r="F25" s="2" t="str">
        <f>_xlfn.XLOOKUP(E25,'Dati di Supporto'!$B$2:$B$104,'Dati di Supporto'!$C$2:$C$104)</f>
        <v>Sicilia</v>
      </c>
      <c r="G25" s="2" t="str">
        <f>_xlfn.XLOOKUP(F25,'Dati di Supporto'!$G$2:$G$21,'Dati di Supporto'!$H$2:$H$21)</f>
        <v>ISOLE</v>
      </c>
      <c r="H25" s="2" t="s">
        <v>249</v>
      </c>
      <c r="I25" s="25">
        <v>1072</v>
      </c>
      <c r="J25" s="14">
        <v>5</v>
      </c>
      <c r="K25" s="10" t="str" cm="1">
        <f t="array" ref="K25">_xlfn.IFS(I25&lt;$P$3,$Q$2,AND(I25&gt;=$P$3,I25&lt;$P$4),$Q$3,AND(I25&gt;=$P$4,I25&lt;$P$5),$Q$4,AND(I25&gt;=$P$5,I25&lt;$P$6),$Q$5,I25&gt;=$P$6,$Q$6)</f>
        <v>Fascia 3 (da 800 €  a meno di 1200 €)</v>
      </c>
      <c r="L25" s="10" t="str">
        <f>_xlfn.XLOOKUP(J25,'Dati di Supporto'!$O$10:$O$14,'Dati di Supporto'!$P$10:$P$14)</f>
        <v>Assegno Bancario</v>
      </c>
    </row>
    <row r="26" spans="1:12" x14ac:dyDescent="0.25">
      <c r="A26" s="10">
        <v>25</v>
      </c>
      <c r="B26" s="5">
        <v>41740</v>
      </c>
      <c r="C26" s="5" t="str">
        <f t="shared" si="0"/>
        <v>aprile</v>
      </c>
      <c r="D26" s="1" t="s">
        <v>1</v>
      </c>
      <c r="E26" s="2" t="s">
        <v>117</v>
      </c>
      <c r="F26" s="2" t="str">
        <f>_xlfn.XLOOKUP(E26,'Dati di Supporto'!$B$2:$B$104,'Dati di Supporto'!$C$2:$C$104)</f>
        <v>Lombardia</v>
      </c>
      <c r="G26" s="2" t="str">
        <f>_xlfn.XLOOKUP(F26,'Dati di Supporto'!$G$2:$G$21,'Dati di Supporto'!$H$2:$H$21)</f>
        <v>NORD</v>
      </c>
      <c r="H26" s="2" t="s">
        <v>249</v>
      </c>
      <c r="I26" s="25">
        <v>1793</v>
      </c>
      <c r="J26" s="14">
        <v>5</v>
      </c>
      <c r="K26" s="10" t="str" cm="1">
        <f t="array" ref="K26">_xlfn.IFS(I26&lt;$P$3,$Q$2,AND(I26&gt;=$P$3,I26&lt;$P$4),$Q$3,AND(I26&gt;=$P$4,I26&lt;$P$5),$Q$4,AND(I26&gt;=$P$5,I26&lt;$P$6),$Q$5,I26&gt;=$P$6,$Q$6)</f>
        <v>Fascia 5 (da 1500 € e oltre)</v>
      </c>
      <c r="L26" s="10" t="str">
        <f>_xlfn.XLOOKUP(J26,'Dati di Supporto'!$O$10:$O$14,'Dati di Supporto'!$P$10:$P$14)</f>
        <v>Assegno Bancario</v>
      </c>
    </row>
    <row r="27" spans="1:12" x14ac:dyDescent="0.25">
      <c r="A27" s="10">
        <v>26</v>
      </c>
      <c r="B27" s="5">
        <v>41669</v>
      </c>
      <c r="C27" s="5" t="str">
        <f t="shared" si="0"/>
        <v>gennaio</v>
      </c>
      <c r="D27" s="1" t="s">
        <v>7</v>
      </c>
      <c r="E27" s="2" t="s">
        <v>109</v>
      </c>
      <c r="F27" s="2" t="str">
        <f>_xlfn.XLOOKUP(E27,'Dati di Supporto'!$B$2:$B$104,'Dati di Supporto'!$C$2:$C$104)</f>
        <v>Emilia-Romagna</v>
      </c>
      <c r="G27" s="2" t="str">
        <f>_xlfn.XLOOKUP(F27,'Dati di Supporto'!$G$2:$G$21,'Dati di Supporto'!$H$2:$H$21)</f>
        <v>NORD</v>
      </c>
      <c r="H27" s="2" t="s">
        <v>10</v>
      </c>
      <c r="I27" s="25">
        <v>1039</v>
      </c>
      <c r="J27" s="14">
        <v>1</v>
      </c>
      <c r="K27" s="10" t="str" cm="1">
        <f t="array" ref="K27">_xlfn.IFS(I27&lt;$P$3,$Q$2,AND(I27&gt;=$P$3,I27&lt;$P$4),$Q$3,AND(I27&gt;=$P$4,I27&lt;$P$5),$Q$4,AND(I27&gt;=$P$5,I27&lt;$P$6),$Q$5,I27&gt;=$P$6,$Q$6)</f>
        <v>Fascia 3 (da 800 €  a meno di 1200 €)</v>
      </c>
      <c r="L27" s="10" t="str">
        <f>_xlfn.XLOOKUP(J27,'Dati di Supporto'!$O$10:$O$14,'Dati di Supporto'!$P$10:$P$14)</f>
        <v>Contanti</v>
      </c>
    </row>
    <row r="28" spans="1:12" x14ac:dyDescent="0.25">
      <c r="A28" s="10">
        <v>27</v>
      </c>
      <c r="B28" s="5">
        <v>41801</v>
      </c>
      <c r="C28" s="5" t="str">
        <f t="shared" si="0"/>
        <v>giugno</v>
      </c>
      <c r="D28" s="1" t="s">
        <v>7</v>
      </c>
      <c r="E28" s="2" t="s">
        <v>133</v>
      </c>
      <c r="F28" s="2" t="str">
        <f>_xlfn.XLOOKUP(E28,'Dati di Supporto'!$B$2:$B$104,'Dati di Supporto'!$C$2:$C$104)</f>
        <v>Veneto</v>
      </c>
      <c r="G28" s="2" t="str">
        <f>_xlfn.XLOOKUP(F28,'Dati di Supporto'!$G$2:$G$21,'Dati di Supporto'!$H$2:$H$21)</f>
        <v>NORD</v>
      </c>
      <c r="H28" s="2" t="s">
        <v>250</v>
      </c>
      <c r="I28" s="25">
        <v>1114</v>
      </c>
      <c r="J28" s="14">
        <v>5</v>
      </c>
      <c r="K28" s="10" t="str" cm="1">
        <f t="array" ref="K28">_xlfn.IFS(I28&lt;$P$3,$Q$2,AND(I28&gt;=$P$3,I28&lt;$P$4),$Q$3,AND(I28&gt;=$P$4,I28&lt;$P$5),$Q$4,AND(I28&gt;=$P$5,I28&lt;$P$6),$Q$5,I28&gt;=$P$6,$Q$6)</f>
        <v>Fascia 3 (da 800 €  a meno di 1200 €)</v>
      </c>
      <c r="L28" s="10" t="str">
        <f>_xlfn.XLOOKUP(J28,'Dati di Supporto'!$O$10:$O$14,'Dati di Supporto'!$P$10:$P$14)</f>
        <v>Assegno Bancario</v>
      </c>
    </row>
    <row r="29" spans="1:12" x14ac:dyDescent="0.25">
      <c r="A29" s="10">
        <v>28</v>
      </c>
      <c r="B29" s="5">
        <v>41728</v>
      </c>
      <c r="C29" s="5" t="str">
        <f t="shared" si="0"/>
        <v>marzo</v>
      </c>
      <c r="D29" s="1" t="s">
        <v>246</v>
      </c>
      <c r="E29" s="2" t="s">
        <v>102</v>
      </c>
      <c r="F29" s="2" t="str">
        <f>_xlfn.XLOOKUP(E29,'Dati di Supporto'!$B$2:$B$104,'Dati di Supporto'!$C$2:$C$104)</f>
        <v>Toscana</v>
      </c>
      <c r="G29" s="2" t="str">
        <f>_xlfn.XLOOKUP(F29,'Dati di Supporto'!$G$2:$G$21,'Dati di Supporto'!$H$2:$H$21)</f>
        <v>CENTRO</v>
      </c>
      <c r="H29" s="2" t="s">
        <v>10</v>
      </c>
      <c r="I29" s="25">
        <v>643</v>
      </c>
      <c r="J29" s="14">
        <v>1</v>
      </c>
      <c r="K29" s="10" t="str" cm="1">
        <f t="array" ref="K29">_xlfn.IFS(I29&lt;$P$3,$Q$2,AND(I29&gt;=$P$3,I29&lt;$P$4),$Q$3,AND(I29&gt;=$P$4,I29&lt;$P$5),$Q$4,AND(I29&gt;=$P$5,I29&lt;$P$6),$Q$5,I29&gt;=$P$6,$Q$6)</f>
        <v>Fascia 2 (da 400 €  a meno di 800 €)</v>
      </c>
      <c r="L29" s="10" t="str">
        <f>_xlfn.XLOOKUP(J29,'Dati di Supporto'!$O$10:$O$14,'Dati di Supporto'!$P$10:$P$14)</f>
        <v>Contanti</v>
      </c>
    </row>
    <row r="30" spans="1:12" x14ac:dyDescent="0.25">
      <c r="A30" s="10">
        <v>29</v>
      </c>
      <c r="B30" s="5">
        <v>41786</v>
      </c>
      <c r="C30" s="5" t="str">
        <f t="shared" si="0"/>
        <v>maggio</v>
      </c>
      <c r="D30" s="1" t="s">
        <v>247</v>
      </c>
      <c r="E30" s="2" t="s">
        <v>212</v>
      </c>
      <c r="F30" s="2" t="str">
        <f>_xlfn.XLOOKUP(E30,'Dati di Supporto'!$B$2:$B$104,'Dati di Supporto'!$C$2:$C$104)</f>
        <v>Emilia-Romagna</v>
      </c>
      <c r="G30" s="2" t="str">
        <f>_xlfn.XLOOKUP(F30,'Dati di Supporto'!$G$2:$G$21,'Dati di Supporto'!$H$2:$H$21)</f>
        <v>NORD</v>
      </c>
      <c r="H30" s="2" t="s">
        <v>10</v>
      </c>
      <c r="I30" s="25">
        <v>328</v>
      </c>
      <c r="J30" s="14">
        <v>4</v>
      </c>
      <c r="K30" s="10" t="str" cm="1">
        <f t="array" ref="K30">_xlfn.IFS(I30&lt;$P$3,$Q$2,AND(I30&gt;=$P$3,I30&lt;$P$4),$Q$3,AND(I30&gt;=$P$4,I30&lt;$P$5),$Q$4,AND(I30&gt;=$P$5,I30&lt;$P$6),$Q$5,I30&gt;=$P$6,$Q$6)</f>
        <v>Fascia 1 (inferiore a 400 €)</v>
      </c>
      <c r="L30" s="10" t="str">
        <f>_xlfn.XLOOKUP(J30,'Dati di Supporto'!$O$10:$O$14,'Dati di Supporto'!$P$10:$P$14)</f>
        <v>Bollettino postale</v>
      </c>
    </row>
    <row r="31" spans="1:12" x14ac:dyDescent="0.25">
      <c r="A31" s="10">
        <v>30</v>
      </c>
      <c r="B31" s="5">
        <v>41798</v>
      </c>
      <c r="C31" s="5" t="str">
        <f t="shared" si="0"/>
        <v>giugno</v>
      </c>
      <c r="D31" s="1" t="s">
        <v>3</v>
      </c>
      <c r="E31" s="2" t="s">
        <v>98</v>
      </c>
      <c r="F31" s="2" t="str">
        <f>_xlfn.XLOOKUP(E31,'Dati di Supporto'!$B$2:$B$104,'Dati di Supporto'!$C$2:$C$104)</f>
        <v>Marche</v>
      </c>
      <c r="G31" s="2" t="str">
        <f>_xlfn.XLOOKUP(F31,'Dati di Supporto'!$G$2:$G$21,'Dati di Supporto'!$H$2:$H$21)</f>
        <v>CENTRO</v>
      </c>
      <c r="H31" s="2" t="s">
        <v>250</v>
      </c>
      <c r="I31" s="25">
        <v>95</v>
      </c>
      <c r="J31" s="14">
        <v>3</v>
      </c>
      <c r="K31" s="10" t="str" cm="1">
        <f t="array" ref="K31">_xlfn.IFS(I31&lt;$P$3,$Q$2,AND(I31&gt;=$P$3,I31&lt;$P$4),$Q$3,AND(I31&gt;=$P$4,I31&lt;$P$5),$Q$4,AND(I31&gt;=$P$5,I31&lt;$P$6),$Q$5,I31&gt;=$P$6,$Q$6)</f>
        <v>Fascia 1 (inferiore a 400 €)</v>
      </c>
      <c r="L31" s="10" t="str">
        <f>_xlfn.XLOOKUP(J31,'Dati di Supporto'!$O$10:$O$14,'Dati di Supporto'!$P$10:$P$14)</f>
        <v>Carta di credito</v>
      </c>
    </row>
    <row r="32" spans="1:12" x14ac:dyDescent="0.25">
      <c r="A32" s="10">
        <v>31</v>
      </c>
      <c r="B32" s="5">
        <v>41733</v>
      </c>
      <c r="C32" s="5" t="str">
        <f t="shared" si="0"/>
        <v>aprile</v>
      </c>
      <c r="D32" s="1" t="s">
        <v>3</v>
      </c>
      <c r="E32" s="2" t="s">
        <v>124</v>
      </c>
      <c r="F32" s="2" t="str">
        <f>_xlfn.XLOOKUP(E32,'Dati di Supporto'!$B$2:$B$104,'Dati di Supporto'!$C$2:$C$104)</f>
        <v>Veneto</v>
      </c>
      <c r="G32" s="2" t="str">
        <f>_xlfn.XLOOKUP(F32,'Dati di Supporto'!$G$2:$G$21,'Dati di Supporto'!$H$2:$H$21)</f>
        <v>NORD</v>
      </c>
      <c r="H32" s="2" t="s">
        <v>251</v>
      </c>
      <c r="I32" s="25">
        <v>270</v>
      </c>
      <c r="J32" s="14">
        <v>5</v>
      </c>
      <c r="K32" s="10" t="str" cm="1">
        <f t="array" ref="K32">_xlfn.IFS(I32&lt;$P$3,$Q$2,AND(I32&gt;=$P$3,I32&lt;$P$4),$Q$3,AND(I32&gt;=$P$4,I32&lt;$P$5),$Q$4,AND(I32&gt;=$P$5,I32&lt;$P$6),$Q$5,I32&gt;=$P$6,$Q$6)</f>
        <v>Fascia 1 (inferiore a 400 €)</v>
      </c>
      <c r="L32" s="10" t="str">
        <f>_xlfn.XLOOKUP(J32,'Dati di Supporto'!$O$10:$O$14,'Dati di Supporto'!$P$10:$P$14)</f>
        <v>Assegno Bancario</v>
      </c>
    </row>
    <row r="33" spans="1:12" x14ac:dyDescent="0.25">
      <c r="A33" s="10">
        <v>32</v>
      </c>
      <c r="B33" s="5">
        <v>41766</v>
      </c>
      <c r="C33" s="5" t="str">
        <f t="shared" si="0"/>
        <v>maggio</v>
      </c>
      <c r="D33" s="1" t="s">
        <v>7</v>
      </c>
      <c r="E33" s="2" t="s">
        <v>113</v>
      </c>
      <c r="F33" s="2" t="str">
        <f>_xlfn.XLOOKUP(E33,'Dati di Supporto'!$B$2:$B$104,'Dati di Supporto'!$C$2:$C$104)</f>
        <v>Sardegna</v>
      </c>
      <c r="G33" s="2" t="str">
        <f>_xlfn.XLOOKUP(F33,'Dati di Supporto'!$G$2:$G$21,'Dati di Supporto'!$H$2:$H$21)</f>
        <v>ISOLE</v>
      </c>
      <c r="H33" s="2" t="s">
        <v>250</v>
      </c>
      <c r="I33" s="25">
        <v>1640</v>
      </c>
      <c r="J33" s="14">
        <v>5</v>
      </c>
      <c r="K33" s="10" t="str" cm="1">
        <f t="array" ref="K33">_xlfn.IFS(I33&lt;$P$3,$Q$2,AND(I33&gt;=$P$3,I33&lt;$P$4),$Q$3,AND(I33&gt;=$P$4,I33&lt;$P$5),$Q$4,AND(I33&gt;=$P$5,I33&lt;$P$6),$Q$5,I33&gt;=$P$6,$Q$6)</f>
        <v>Fascia 5 (da 1500 € e oltre)</v>
      </c>
      <c r="L33" s="10" t="str">
        <f>_xlfn.XLOOKUP(J33,'Dati di Supporto'!$O$10:$O$14,'Dati di Supporto'!$P$10:$P$14)</f>
        <v>Assegno Bancario</v>
      </c>
    </row>
    <row r="34" spans="1:12" x14ac:dyDescent="0.25">
      <c r="A34" s="10">
        <v>33</v>
      </c>
      <c r="B34" s="5">
        <v>41662</v>
      </c>
      <c r="C34" s="5" t="str">
        <f t="shared" si="0"/>
        <v>gennaio</v>
      </c>
      <c r="D34" s="1" t="s">
        <v>247</v>
      </c>
      <c r="E34" s="2" t="s">
        <v>123</v>
      </c>
      <c r="F34" s="2" t="str">
        <f>_xlfn.XLOOKUP(E34,'Dati di Supporto'!$B$2:$B$104,'Dati di Supporto'!$C$2:$C$104)</f>
        <v>Trentino-Alto Adige</v>
      </c>
      <c r="G34" s="2" t="str">
        <f>_xlfn.XLOOKUP(F34,'Dati di Supporto'!$G$2:$G$21,'Dati di Supporto'!$H$2:$H$21)</f>
        <v>NORD</v>
      </c>
      <c r="H34" s="2" t="s">
        <v>10</v>
      </c>
      <c r="I34" s="25">
        <v>759</v>
      </c>
      <c r="J34" s="14">
        <v>2</v>
      </c>
      <c r="K34" s="10" t="str" cm="1">
        <f t="array" ref="K34">_xlfn.IFS(I34&lt;$P$3,$Q$2,AND(I34&gt;=$P$3,I34&lt;$P$4),$Q$3,AND(I34&gt;=$P$4,I34&lt;$P$5),$Q$4,AND(I34&gt;=$P$5,I34&lt;$P$6),$Q$5,I34&gt;=$P$6,$Q$6)</f>
        <v>Fascia 2 (da 400 €  a meno di 800 €)</v>
      </c>
      <c r="L34" s="10" t="str">
        <f>_xlfn.XLOOKUP(J34,'Dati di Supporto'!$O$10:$O$14,'Dati di Supporto'!$P$10:$P$14)</f>
        <v>Bonifico Bancario</v>
      </c>
    </row>
    <row r="35" spans="1:12" x14ac:dyDescent="0.25">
      <c r="A35" s="10">
        <v>34</v>
      </c>
      <c r="B35" s="5">
        <v>41783</v>
      </c>
      <c r="C35" s="5" t="str">
        <f t="shared" si="0"/>
        <v>maggio</v>
      </c>
      <c r="D35" s="1" t="s">
        <v>246</v>
      </c>
      <c r="E35" s="2" t="s">
        <v>122</v>
      </c>
      <c r="F35" s="2" t="str">
        <f>_xlfn.XLOOKUP(E35,'Dati di Supporto'!$B$2:$B$104,'Dati di Supporto'!$C$2:$C$104)</f>
        <v>Sicilia</v>
      </c>
      <c r="G35" s="2" t="str">
        <f>_xlfn.XLOOKUP(F35,'Dati di Supporto'!$G$2:$G$21,'Dati di Supporto'!$H$2:$H$21)</f>
        <v>ISOLE</v>
      </c>
      <c r="H35" s="2" t="s">
        <v>9</v>
      </c>
      <c r="I35" s="25">
        <v>1288</v>
      </c>
      <c r="J35" s="14">
        <v>1</v>
      </c>
      <c r="K35" s="10" t="str" cm="1">
        <f t="array" ref="K35">_xlfn.IFS(I35&lt;$P$3,$Q$2,AND(I35&gt;=$P$3,I35&lt;$P$4),$Q$3,AND(I35&gt;=$P$4,I35&lt;$P$5),$Q$4,AND(I35&gt;=$P$5,I35&lt;$P$6),$Q$5,I35&gt;=$P$6,$Q$6)</f>
        <v>Fascia 4 (da 1200 €  a meno di 1500 €)</v>
      </c>
      <c r="L35" s="10" t="str">
        <f>_xlfn.XLOOKUP(J35,'Dati di Supporto'!$O$10:$O$14,'Dati di Supporto'!$P$10:$P$14)</f>
        <v>Contanti</v>
      </c>
    </row>
    <row r="36" spans="1:12" x14ac:dyDescent="0.25">
      <c r="A36" s="10">
        <v>35</v>
      </c>
      <c r="B36" s="5">
        <v>41729</v>
      </c>
      <c r="C36" s="5" t="str">
        <f t="shared" si="0"/>
        <v>marzo</v>
      </c>
      <c r="D36" s="1" t="s">
        <v>246</v>
      </c>
      <c r="E36" s="2" t="s">
        <v>134</v>
      </c>
      <c r="F36" s="2" t="str">
        <f>_xlfn.XLOOKUP(E36,'Dati di Supporto'!$B$2:$B$104,'Dati di Supporto'!$C$2:$C$104)</f>
        <v>Lazio</v>
      </c>
      <c r="G36" s="2" t="str">
        <f>_xlfn.XLOOKUP(F36,'Dati di Supporto'!$G$2:$G$21,'Dati di Supporto'!$H$2:$H$21)</f>
        <v>CENTRO</v>
      </c>
      <c r="H36" s="2" t="s">
        <v>251</v>
      </c>
      <c r="I36" s="25">
        <v>1857</v>
      </c>
      <c r="J36" s="14">
        <v>3</v>
      </c>
      <c r="K36" s="10" t="str" cm="1">
        <f t="array" ref="K36">_xlfn.IFS(I36&lt;$P$3,$Q$2,AND(I36&gt;=$P$3,I36&lt;$P$4),$Q$3,AND(I36&gt;=$P$4,I36&lt;$P$5),$Q$4,AND(I36&gt;=$P$5,I36&lt;$P$6),$Q$5,I36&gt;=$P$6,$Q$6)</f>
        <v>Fascia 5 (da 1500 € e oltre)</v>
      </c>
      <c r="L36" s="10" t="str">
        <f>_xlfn.XLOOKUP(J36,'Dati di Supporto'!$O$10:$O$14,'Dati di Supporto'!$P$10:$P$14)</f>
        <v>Carta di credito</v>
      </c>
    </row>
    <row r="37" spans="1:12" x14ac:dyDescent="0.25">
      <c r="A37" s="10">
        <v>36</v>
      </c>
      <c r="B37" s="5">
        <v>41765</v>
      </c>
      <c r="C37" s="5" t="str">
        <f t="shared" si="0"/>
        <v>maggio</v>
      </c>
      <c r="D37" s="1" t="s">
        <v>247</v>
      </c>
      <c r="E37" s="2" t="s">
        <v>121</v>
      </c>
      <c r="F37" s="2" t="str">
        <f>_xlfn.XLOOKUP(E37,'Dati di Supporto'!$B$2:$B$104,'Dati di Supporto'!$C$2:$C$104)</f>
        <v>Piemonte</v>
      </c>
      <c r="G37" s="2" t="str">
        <f>_xlfn.XLOOKUP(F37,'Dati di Supporto'!$G$2:$G$21,'Dati di Supporto'!$H$2:$H$21)</f>
        <v>NORD</v>
      </c>
      <c r="H37" s="2" t="s">
        <v>249</v>
      </c>
      <c r="I37" s="25">
        <v>1558</v>
      </c>
      <c r="J37" s="14">
        <v>3</v>
      </c>
      <c r="K37" s="10" t="str" cm="1">
        <f t="array" ref="K37">_xlfn.IFS(I37&lt;$P$3,$Q$2,AND(I37&gt;=$P$3,I37&lt;$P$4),$Q$3,AND(I37&gt;=$P$4,I37&lt;$P$5),$Q$4,AND(I37&gt;=$P$5,I37&lt;$P$6),$Q$5,I37&gt;=$P$6,$Q$6)</f>
        <v>Fascia 5 (da 1500 € e oltre)</v>
      </c>
      <c r="L37" s="10" t="str">
        <f>_xlfn.XLOOKUP(J37,'Dati di Supporto'!$O$10:$O$14,'Dati di Supporto'!$P$10:$P$14)</f>
        <v>Carta di credito</v>
      </c>
    </row>
    <row r="38" spans="1:12" x14ac:dyDescent="0.25">
      <c r="A38" s="10">
        <v>37</v>
      </c>
      <c r="B38" s="5">
        <v>41711</v>
      </c>
      <c r="C38" s="5" t="str">
        <f t="shared" si="0"/>
        <v>marzo</v>
      </c>
      <c r="D38" s="1" t="s">
        <v>247</v>
      </c>
      <c r="E38" s="2" t="s">
        <v>104</v>
      </c>
      <c r="F38" s="2" t="str">
        <f>_xlfn.XLOOKUP(E38,'Dati di Supporto'!$B$2:$B$104,'Dati di Supporto'!$C$2:$C$104)</f>
        <v>Basilicata</v>
      </c>
      <c r="G38" s="2" t="str">
        <f>_xlfn.XLOOKUP(F38,'Dati di Supporto'!$G$2:$G$21,'Dati di Supporto'!$H$2:$H$21)</f>
        <v>SUD</v>
      </c>
      <c r="H38" s="2" t="s">
        <v>249</v>
      </c>
      <c r="I38" s="25">
        <v>1879</v>
      </c>
      <c r="J38" s="14">
        <v>3</v>
      </c>
      <c r="K38" s="10" t="str" cm="1">
        <f t="array" ref="K38">_xlfn.IFS(I38&lt;$P$3,$Q$2,AND(I38&gt;=$P$3,I38&lt;$P$4),$Q$3,AND(I38&gt;=$P$4,I38&lt;$P$5),$Q$4,AND(I38&gt;=$P$5,I38&lt;$P$6),$Q$5,I38&gt;=$P$6,$Q$6)</f>
        <v>Fascia 5 (da 1500 € e oltre)</v>
      </c>
      <c r="L38" s="10" t="str">
        <f>_xlfn.XLOOKUP(J38,'Dati di Supporto'!$O$10:$O$14,'Dati di Supporto'!$P$10:$P$14)</f>
        <v>Carta di credito</v>
      </c>
    </row>
    <row r="39" spans="1:12" x14ac:dyDescent="0.25">
      <c r="A39" s="10">
        <v>38</v>
      </c>
      <c r="B39" s="5">
        <v>41771</v>
      </c>
      <c r="C39" s="5" t="str">
        <f t="shared" si="0"/>
        <v>maggio</v>
      </c>
      <c r="D39" s="1" t="s">
        <v>7</v>
      </c>
      <c r="E39" s="2" t="s">
        <v>112</v>
      </c>
      <c r="F39" s="2" t="str">
        <f>_xlfn.XLOOKUP(E39,'Dati di Supporto'!$B$2:$B$104,'Dati di Supporto'!$C$2:$C$104)</f>
        <v>Campania</v>
      </c>
      <c r="G39" s="2" t="str">
        <f>_xlfn.XLOOKUP(F39,'Dati di Supporto'!$G$2:$G$21,'Dati di Supporto'!$H$2:$H$21)</f>
        <v>SUD</v>
      </c>
      <c r="H39" s="2" t="s">
        <v>9</v>
      </c>
      <c r="I39" s="25">
        <v>155</v>
      </c>
      <c r="J39" s="14">
        <v>1</v>
      </c>
      <c r="K39" s="10" t="str" cm="1">
        <f t="array" ref="K39">_xlfn.IFS(I39&lt;$P$3,$Q$2,AND(I39&gt;=$P$3,I39&lt;$P$4),$Q$3,AND(I39&gt;=$P$4,I39&lt;$P$5),$Q$4,AND(I39&gt;=$P$5,I39&lt;$P$6),$Q$5,I39&gt;=$P$6,$Q$6)</f>
        <v>Fascia 1 (inferiore a 400 €)</v>
      </c>
      <c r="L39" s="10" t="str">
        <f>_xlfn.XLOOKUP(J39,'Dati di Supporto'!$O$10:$O$14,'Dati di Supporto'!$P$10:$P$14)</f>
        <v>Contanti</v>
      </c>
    </row>
    <row r="40" spans="1:12" x14ac:dyDescent="0.25">
      <c r="A40" s="10">
        <v>39</v>
      </c>
      <c r="B40" s="5">
        <v>41717</v>
      </c>
      <c r="C40" s="5" t="str">
        <f t="shared" si="0"/>
        <v>marzo</v>
      </c>
      <c r="D40" s="1" t="s">
        <v>1</v>
      </c>
      <c r="E40" s="2" t="s">
        <v>113</v>
      </c>
      <c r="F40" s="2" t="str">
        <f>_xlfn.XLOOKUP(E40,'Dati di Supporto'!$B$2:$B$104,'Dati di Supporto'!$C$2:$C$104)</f>
        <v>Sardegna</v>
      </c>
      <c r="G40" s="2" t="str">
        <f>_xlfn.XLOOKUP(F40,'Dati di Supporto'!$G$2:$G$21,'Dati di Supporto'!$H$2:$H$21)</f>
        <v>ISOLE</v>
      </c>
      <c r="H40" s="2" t="s">
        <v>250</v>
      </c>
      <c r="I40" s="25">
        <v>1361</v>
      </c>
      <c r="J40" s="14">
        <v>3</v>
      </c>
      <c r="K40" s="10" t="str" cm="1">
        <f t="array" ref="K40">_xlfn.IFS(I40&lt;$P$3,$Q$2,AND(I40&gt;=$P$3,I40&lt;$P$4),$Q$3,AND(I40&gt;=$P$4,I40&lt;$P$5),$Q$4,AND(I40&gt;=$P$5,I40&lt;$P$6),$Q$5,I40&gt;=$P$6,$Q$6)</f>
        <v>Fascia 4 (da 1200 €  a meno di 1500 €)</v>
      </c>
      <c r="L40" s="10" t="str">
        <f>_xlfn.XLOOKUP(J40,'Dati di Supporto'!$O$10:$O$14,'Dati di Supporto'!$P$10:$P$14)</f>
        <v>Carta di credito</v>
      </c>
    </row>
    <row r="41" spans="1:12" x14ac:dyDescent="0.25">
      <c r="A41" s="10">
        <v>40</v>
      </c>
      <c r="B41" s="5">
        <v>41811</v>
      </c>
      <c r="C41" s="5" t="str">
        <f t="shared" si="0"/>
        <v>giugno</v>
      </c>
      <c r="D41" s="1" t="s">
        <v>7</v>
      </c>
      <c r="E41" s="2" t="s">
        <v>133</v>
      </c>
      <c r="F41" s="2" t="str">
        <f>_xlfn.XLOOKUP(E41,'Dati di Supporto'!$B$2:$B$104,'Dati di Supporto'!$C$2:$C$104)</f>
        <v>Veneto</v>
      </c>
      <c r="G41" s="2" t="str">
        <f>_xlfn.XLOOKUP(F41,'Dati di Supporto'!$G$2:$G$21,'Dati di Supporto'!$H$2:$H$21)</f>
        <v>NORD</v>
      </c>
      <c r="H41" s="2" t="s">
        <v>251</v>
      </c>
      <c r="I41" s="25">
        <v>735</v>
      </c>
      <c r="J41" s="14">
        <v>5</v>
      </c>
      <c r="K41" s="10" t="str" cm="1">
        <f t="array" ref="K41">_xlfn.IFS(I41&lt;$P$3,$Q$2,AND(I41&gt;=$P$3,I41&lt;$P$4),$Q$3,AND(I41&gt;=$P$4,I41&lt;$P$5),$Q$4,AND(I41&gt;=$P$5,I41&lt;$P$6),$Q$5,I41&gt;=$P$6,$Q$6)</f>
        <v>Fascia 2 (da 400 €  a meno di 800 €)</v>
      </c>
      <c r="L41" s="10" t="str">
        <f>_xlfn.XLOOKUP(J41,'Dati di Supporto'!$O$10:$O$14,'Dati di Supporto'!$P$10:$P$14)</f>
        <v>Assegno Bancario</v>
      </c>
    </row>
    <row r="42" spans="1:12" x14ac:dyDescent="0.25">
      <c r="A42" s="10">
        <v>41</v>
      </c>
      <c r="B42" s="5">
        <v>41777</v>
      </c>
      <c r="C42" s="5" t="str">
        <f t="shared" si="0"/>
        <v>maggio</v>
      </c>
      <c r="D42" s="1" t="s">
        <v>1</v>
      </c>
      <c r="E42" s="2" t="s">
        <v>101</v>
      </c>
      <c r="F42" s="2" t="str">
        <f>_xlfn.XLOOKUP(E42,'Dati di Supporto'!$B$2:$B$104,'Dati di Supporto'!$C$2:$C$104)</f>
        <v>Toscana</v>
      </c>
      <c r="G42" s="2" t="str">
        <f>_xlfn.XLOOKUP(F42,'Dati di Supporto'!$G$2:$G$21,'Dati di Supporto'!$H$2:$H$21)</f>
        <v>CENTRO</v>
      </c>
      <c r="H42" s="2" t="s">
        <v>10</v>
      </c>
      <c r="I42" s="25">
        <v>1916</v>
      </c>
      <c r="J42" s="14">
        <v>3</v>
      </c>
      <c r="K42" s="10" t="str" cm="1">
        <f t="array" ref="K42">_xlfn.IFS(I42&lt;$P$3,$Q$2,AND(I42&gt;=$P$3,I42&lt;$P$4),$Q$3,AND(I42&gt;=$P$4,I42&lt;$P$5),$Q$4,AND(I42&gt;=$P$5,I42&lt;$P$6),$Q$5,I42&gt;=$P$6,$Q$6)</f>
        <v>Fascia 5 (da 1500 € e oltre)</v>
      </c>
      <c r="L42" s="10" t="str">
        <f>_xlfn.XLOOKUP(J42,'Dati di Supporto'!$O$10:$O$14,'Dati di Supporto'!$P$10:$P$14)</f>
        <v>Carta di credito</v>
      </c>
    </row>
    <row r="43" spans="1:12" x14ac:dyDescent="0.25">
      <c r="A43" s="10">
        <v>42</v>
      </c>
      <c r="B43" s="5">
        <v>41716</v>
      </c>
      <c r="C43" s="5" t="str">
        <f t="shared" si="0"/>
        <v>marzo</v>
      </c>
      <c r="D43" s="1" t="s">
        <v>3</v>
      </c>
      <c r="E43" s="2" t="s">
        <v>133</v>
      </c>
      <c r="F43" s="2" t="str">
        <f>_xlfn.XLOOKUP(E43,'Dati di Supporto'!$B$2:$B$104,'Dati di Supporto'!$C$2:$C$104)</f>
        <v>Veneto</v>
      </c>
      <c r="G43" s="2" t="str">
        <f>_xlfn.XLOOKUP(F43,'Dati di Supporto'!$G$2:$G$21,'Dati di Supporto'!$H$2:$H$21)</f>
        <v>NORD</v>
      </c>
      <c r="H43" s="2" t="s">
        <v>251</v>
      </c>
      <c r="I43" s="25">
        <v>1747</v>
      </c>
      <c r="J43" s="14">
        <v>5</v>
      </c>
      <c r="K43" s="10" t="str" cm="1">
        <f t="array" ref="K43">_xlfn.IFS(I43&lt;$P$3,$Q$2,AND(I43&gt;=$P$3,I43&lt;$P$4),$Q$3,AND(I43&gt;=$P$4,I43&lt;$P$5),$Q$4,AND(I43&gt;=$P$5,I43&lt;$P$6),$Q$5,I43&gt;=$P$6,$Q$6)</f>
        <v>Fascia 5 (da 1500 € e oltre)</v>
      </c>
      <c r="L43" s="10" t="str">
        <f>_xlfn.XLOOKUP(J43,'Dati di Supporto'!$O$10:$O$14,'Dati di Supporto'!$P$10:$P$14)</f>
        <v>Assegno Bancario</v>
      </c>
    </row>
    <row r="44" spans="1:12" x14ac:dyDescent="0.25">
      <c r="A44" s="10">
        <v>43</v>
      </c>
      <c r="B44" s="5">
        <v>41660</v>
      </c>
      <c r="C44" s="5" t="str">
        <f t="shared" si="0"/>
        <v>gennaio</v>
      </c>
      <c r="D44" s="1" t="s">
        <v>1</v>
      </c>
      <c r="E44" s="2" t="s">
        <v>106</v>
      </c>
      <c r="F44" s="2" t="str">
        <f>_xlfn.XLOOKUP(E44,'Dati di Supporto'!$B$2:$B$104,'Dati di Supporto'!$C$2:$C$104)</f>
        <v>Sicilia</v>
      </c>
      <c r="G44" s="2" t="str">
        <f>_xlfn.XLOOKUP(F44,'Dati di Supporto'!$G$2:$G$21,'Dati di Supporto'!$H$2:$H$21)</f>
        <v>ISOLE</v>
      </c>
      <c r="H44" s="2" t="s">
        <v>249</v>
      </c>
      <c r="I44" s="25">
        <v>1313</v>
      </c>
      <c r="J44" s="14">
        <v>4</v>
      </c>
      <c r="K44" s="10" t="str" cm="1">
        <f t="array" ref="K44">_xlfn.IFS(I44&lt;$P$3,$Q$2,AND(I44&gt;=$P$3,I44&lt;$P$4),$Q$3,AND(I44&gt;=$P$4,I44&lt;$P$5),$Q$4,AND(I44&gt;=$P$5,I44&lt;$P$6),$Q$5,I44&gt;=$P$6,$Q$6)</f>
        <v>Fascia 4 (da 1200 €  a meno di 1500 €)</v>
      </c>
      <c r="L44" s="10" t="str">
        <f>_xlfn.XLOOKUP(J44,'Dati di Supporto'!$O$10:$O$14,'Dati di Supporto'!$P$10:$P$14)</f>
        <v>Bollettino postale</v>
      </c>
    </row>
    <row r="45" spans="1:12" x14ac:dyDescent="0.25">
      <c r="A45" s="10">
        <v>44</v>
      </c>
      <c r="B45" s="5">
        <v>41712</v>
      </c>
      <c r="C45" s="5" t="str">
        <f t="shared" si="0"/>
        <v>marzo</v>
      </c>
      <c r="D45" s="1" t="s">
        <v>7</v>
      </c>
      <c r="E45" s="2" t="s">
        <v>114</v>
      </c>
      <c r="F45" s="2" t="str">
        <f>_xlfn.XLOOKUP(E45,'Dati di Supporto'!$B$2:$B$104,'Dati di Supporto'!$C$2:$C$104)</f>
        <v>Liguria</v>
      </c>
      <c r="G45" s="2" t="str">
        <f>_xlfn.XLOOKUP(F45,'Dati di Supporto'!$G$2:$G$21,'Dati di Supporto'!$H$2:$H$21)</f>
        <v>NORD</v>
      </c>
      <c r="H45" s="2" t="s">
        <v>251</v>
      </c>
      <c r="I45" s="25">
        <v>1260</v>
      </c>
      <c r="J45" s="14">
        <v>4</v>
      </c>
      <c r="K45" s="10" t="str" cm="1">
        <f t="array" ref="K45">_xlfn.IFS(I45&lt;$P$3,$Q$2,AND(I45&gt;=$P$3,I45&lt;$P$4),$Q$3,AND(I45&gt;=$P$4,I45&lt;$P$5),$Q$4,AND(I45&gt;=$P$5,I45&lt;$P$6),$Q$5,I45&gt;=$P$6,$Q$6)</f>
        <v>Fascia 4 (da 1200 €  a meno di 1500 €)</v>
      </c>
      <c r="L45" s="10" t="str">
        <f>_xlfn.XLOOKUP(J45,'Dati di Supporto'!$O$10:$O$14,'Dati di Supporto'!$P$10:$P$14)</f>
        <v>Bollettino postale</v>
      </c>
    </row>
    <row r="46" spans="1:12" x14ac:dyDescent="0.25">
      <c r="A46" s="10">
        <v>45</v>
      </c>
      <c r="B46" s="5">
        <v>41787</v>
      </c>
      <c r="C46" s="5" t="str">
        <f t="shared" si="0"/>
        <v>maggio</v>
      </c>
      <c r="D46" s="1" t="s">
        <v>247</v>
      </c>
      <c r="E46" s="2" t="s">
        <v>212</v>
      </c>
      <c r="F46" s="2" t="str">
        <f>_xlfn.XLOOKUP(E46,'Dati di Supporto'!$B$2:$B$104,'Dati di Supporto'!$C$2:$C$104)</f>
        <v>Emilia-Romagna</v>
      </c>
      <c r="G46" s="2" t="str">
        <f>_xlfn.XLOOKUP(F46,'Dati di Supporto'!$G$2:$G$21,'Dati di Supporto'!$H$2:$H$21)</f>
        <v>NORD</v>
      </c>
      <c r="H46" s="2" t="s">
        <v>10</v>
      </c>
      <c r="I46" s="25">
        <v>1484</v>
      </c>
      <c r="J46" s="14">
        <v>2</v>
      </c>
      <c r="K46" s="10" t="str" cm="1">
        <f t="array" ref="K46">_xlfn.IFS(I46&lt;$P$3,$Q$2,AND(I46&gt;=$P$3,I46&lt;$P$4),$Q$3,AND(I46&gt;=$P$4,I46&lt;$P$5),$Q$4,AND(I46&gt;=$P$5,I46&lt;$P$6),$Q$5,I46&gt;=$P$6,$Q$6)</f>
        <v>Fascia 4 (da 1200 €  a meno di 1500 €)</v>
      </c>
      <c r="L46" s="10" t="str">
        <f>_xlfn.XLOOKUP(J46,'Dati di Supporto'!$O$10:$O$14,'Dati di Supporto'!$P$10:$P$14)</f>
        <v>Bonifico Bancario</v>
      </c>
    </row>
    <row r="47" spans="1:12" x14ac:dyDescent="0.25">
      <c r="A47" s="10">
        <v>46</v>
      </c>
      <c r="B47" s="5">
        <v>41739</v>
      </c>
      <c r="C47" s="5" t="str">
        <f t="shared" si="0"/>
        <v>aprile</v>
      </c>
      <c r="D47" s="1" t="s">
        <v>247</v>
      </c>
      <c r="E47" s="2" t="s">
        <v>104</v>
      </c>
      <c r="F47" s="2" t="str">
        <f>_xlfn.XLOOKUP(E47,'Dati di Supporto'!$B$2:$B$104,'Dati di Supporto'!$C$2:$C$104)</f>
        <v>Basilicata</v>
      </c>
      <c r="G47" s="2" t="str">
        <f>_xlfn.XLOOKUP(F47,'Dati di Supporto'!$G$2:$G$21,'Dati di Supporto'!$H$2:$H$21)</f>
        <v>SUD</v>
      </c>
      <c r="H47" s="2" t="s">
        <v>250</v>
      </c>
      <c r="I47" s="25">
        <v>1887</v>
      </c>
      <c r="J47" s="14">
        <v>5</v>
      </c>
      <c r="K47" s="10" t="str" cm="1">
        <f t="array" ref="K47">_xlfn.IFS(I47&lt;$P$3,$Q$2,AND(I47&gt;=$P$3,I47&lt;$P$4),$Q$3,AND(I47&gt;=$P$4,I47&lt;$P$5),$Q$4,AND(I47&gt;=$P$5,I47&lt;$P$6),$Q$5,I47&gt;=$P$6,$Q$6)</f>
        <v>Fascia 5 (da 1500 € e oltre)</v>
      </c>
      <c r="L47" s="10" t="str">
        <f>_xlfn.XLOOKUP(J47,'Dati di Supporto'!$O$10:$O$14,'Dati di Supporto'!$P$10:$P$14)</f>
        <v>Assegno Bancario</v>
      </c>
    </row>
    <row r="48" spans="1:12" x14ac:dyDescent="0.25">
      <c r="A48" s="10">
        <v>47</v>
      </c>
      <c r="B48" s="5">
        <v>41733</v>
      </c>
      <c r="C48" s="5" t="str">
        <f t="shared" si="0"/>
        <v>aprile</v>
      </c>
      <c r="D48" s="1" t="s">
        <v>246</v>
      </c>
      <c r="E48" s="2" t="s">
        <v>132</v>
      </c>
      <c r="F48" s="2" t="str">
        <f>_xlfn.XLOOKUP(E48,'Dati di Supporto'!$B$2:$B$104,'Dati di Supporto'!$C$2:$C$104)</f>
        <v>Calabria</v>
      </c>
      <c r="G48" s="2" t="str">
        <f>_xlfn.XLOOKUP(F48,'Dati di Supporto'!$G$2:$G$21,'Dati di Supporto'!$H$2:$H$21)</f>
        <v>SUD</v>
      </c>
      <c r="H48" s="2" t="s">
        <v>251</v>
      </c>
      <c r="I48" s="25">
        <v>1918</v>
      </c>
      <c r="J48" s="14">
        <v>3</v>
      </c>
      <c r="K48" s="10" t="str" cm="1">
        <f t="array" ref="K48">_xlfn.IFS(I48&lt;$P$3,$Q$2,AND(I48&gt;=$P$3,I48&lt;$P$4),$Q$3,AND(I48&gt;=$P$4,I48&lt;$P$5),$Q$4,AND(I48&gt;=$P$5,I48&lt;$P$6),$Q$5,I48&gt;=$P$6,$Q$6)</f>
        <v>Fascia 5 (da 1500 € e oltre)</v>
      </c>
      <c r="L48" s="10" t="str">
        <f>_xlfn.XLOOKUP(J48,'Dati di Supporto'!$O$10:$O$14,'Dati di Supporto'!$P$10:$P$14)</f>
        <v>Carta di credito</v>
      </c>
    </row>
    <row r="49" spans="1:12" x14ac:dyDescent="0.25">
      <c r="A49" s="10">
        <v>48</v>
      </c>
      <c r="B49" s="5">
        <v>41798</v>
      </c>
      <c r="C49" s="5" t="str">
        <f t="shared" si="0"/>
        <v>giugno</v>
      </c>
      <c r="D49" s="1" t="s">
        <v>247</v>
      </c>
      <c r="E49" s="2" t="s">
        <v>129</v>
      </c>
      <c r="F49" s="2" t="str">
        <f>_xlfn.XLOOKUP(E49,'Dati di Supporto'!$B$2:$B$104,'Dati di Supporto'!$C$2:$C$104)</f>
        <v>Piemonte</v>
      </c>
      <c r="G49" s="2" t="str">
        <f>_xlfn.XLOOKUP(F49,'Dati di Supporto'!$G$2:$G$21,'Dati di Supporto'!$H$2:$H$21)</f>
        <v>NORD</v>
      </c>
      <c r="H49" s="2" t="s">
        <v>249</v>
      </c>
      <c r="I49" s="25">
        <v>934</v>
      </c>
      <c r="J49" s="14">
        <v>2</v>
      </c>
      <c r="K49" s="10" t="str" cm="1">
        <f t="array" ref="K49">_xlfn.IFS(I49&lt;$P$3,$Q$2,AND(I49&gt;=$P$3,I49&lt;$P$4),$Q$3,AND(I49&gt;=$P$4,I49&lt;$P$5),$Q$4,AND(I49&gt;=$P$5,I49&lt;$P$6),$Q$5,I49&gt;=$P$6,$Q$6)</f>
        <v>Fascia 3 (da 800 €  a meno di 1200 €)</v>
      </c>
      <c r="L49" s="10" t="str">
        <f>_xlfn.XLOOKUP(J49,'Dati di Supporto'!$O$10:$O$14,'Dati di Supporto'!$P$10:$P$14)</f>
        <v>Bonifico Bancario</v>
      </c>
    </row>
    <row r="50" spans="1:12" x14ac:dyDescent="0.25">
      <c r="A50" s="10">
        <v>49</v>
      </c>
      <c r="B50" s="5">
        <v>41699</v>
      </c>
      <c r="C50" s="5" t="str">
        <f t="shared" si="0"/>
        <v>marzo</v>
      </c>
      <c r="D50" s="1" t="s">
        <v>2</v>
      </c>
      <c r="E50" s="2" t="s">
        <v>128</v>
      </c>
      <c r="F50" s="2" t="str">
        <f>_xlfn.XLOOKUP(E50,'Dati di Supporto'!$B$2:$B$104,'Dati di Supporto'!$C$2:$C$104)</f>
        <v>Veneto</v>
      </c>
      <c r="G50" s="2" t="str">
        <f>_xlfn.XLOOKUP(F50,'Dati di Supporto'!$G$2:$G$21,'Dati di Supporto'!$H$2:$H$21)</f>
        <v>NORD</v>
      </c>
      <c r="H50" s="2" t="s">
        <v>10</v>
      </c>
      <c r="I50" s="25">
        <v>503</v>
      </c>
      <c r="J50" s="14">
        <v>5</v>
      </c>
      <c r="K50" s="10" t="str" cm="1">
        <f t="array" ref="K50">_xlfn.IFS(I50&lt;$P$3,$Q$2,AND(I50&gt;=$P$3,I50&lt;$P$4),$Q$3,AND(I50&gt;=$P$4,I50&lt;$P$5),$Q$4,AND(I50&gt;=$P$5,I50&lt;$P$6),$Q$5,I50&gt;=$P$6,$Q$6)</f>
        <v>Fascia 2 (da 400 €  a meno di 800 €)</v>
      </c>
      <c r="L50" s="10" t="str">
        <f>_xlfn.XLOOKUP(J50,'Dati di Supporto'!$O$10:$O$14,'Dati di Supporto'!$P$10:$P$14)</f>
        <v>Assegno Bancario</v>
      </c>
    </row>
    <row r="51" spans="1:12" x14ac:dyDescent="0.25">
      <c r="A51" s="10">
        <v>50</v>
      </c>
      <c r="B51" s="5">
        <v>41694</v>
      </c>
      <c r="C51" s="5" t="str">
        <f t="shared" si="0"/>
        <v>febbraio</v>
      </c>
      <c r="D51" s="1" t="s">
        <v>1</v>
      </c>
      <c r="E51" s="2" t="s">
        <v>134</v>
      </c>
      <c r="F51" s="2" t="str">
        <f>_xlfn.XLOOKUP(E51,'Dati di Supporto'!$B$2:$B$104,'Dati di Supporto'!$C$2:$C$104)</f>
        <v>Lazio</v>
      </c>
      <c r="G51" s="2" t="str">
        <f>_xlfn.XLOOKUP(F51,'Dati di Supporto'!$G$2:$G$21,'Dati di Supporto'!$H$2:$H$21)</f>
        <v>CENTRO</v>
      </c>
      <c r="H51" s="2" t="s">
        <v>251</v>
      </c>
      <c r="I51" s="25">
        <v>590</v>
      </c>
      <c r="J51" s="14">
        <v>4</v>
      </c>
      <c r="K51" s="10" t="str" cm="1">
        <f t="array" ref="K51">_xlfn.IFS(I51&lt;$P$3,$Q$2,AND(I51&gt;=$P$3,I51&lt;$P$4),$Q$3,AND(I51&gt;=$P$4,I51&lt;$P$5),$Q$4,AND(I51&gt;=$P$5,I51&lt;$P$6),$Q$5,I51&gt;=$P$6,$Q$6)</f>
        <v>Fascia 2 (da 400 €  a meno di 800 €)</v>
      </c>
      <c r="L51" s="10" t="str">
        <f>_xlfn.XLOOKUP(J51,'Dati di Supporto'!$O$10:$O$14,'Dati di Supporto'!$P$10:$P$14)</f>
        <v>Bollettino postale</v>
      </c>
    </row>
    <row r="52" spans="1:12" x14ac:dyDescent="0.25">
      <c r="A52" s="10">
        <v>51</v>
      </c>
      <c r="B52" s="5">
        <v>41750</v>
      </c>
      <c r="C52" s="5" t="str">
        <f t="shared" si="0"/>
        <v>aprile</v>
      </c>
      <c r="D52" s="1" t="s">
        <v>7</v>
      </c>
      <c r="E52" s="2" t="s">
        <v>115</v>
      </c>
      <c r="F52" s="2" t="str">
        <f>_xlfn.XLOOKUP(E52,'Dati di Supporto'!$B$2:$B$104,'Dati di Supporto'!$C$2:$C$104)</f>
        <v>Toscana</v>
      </c>
      <c r="G52" s="2" t="str">
        <f>_xlfn.XLOOKUP(F52,'Dati di Supporto'!$G$2:$G$21,'Dati di Supporto'!$H$2:$H$21)</f>
        <v>CENTRO</v>
      </c>
      <c r="H52" s="2" t="s">
        <v>250</v>
      </c>
      <c r="I52" s="25">
        <v>1297</v>
      </c>
      <c r="J52" s="14">
        <v>1</v>
      </c>
      <c r="K52" s="10" t="str" cm="1">
        <f t="array" ref="K52">_xlfn.IFS(I52&lt;$P$3,$Q$2,AND(I52&gt;=$P$3,I52&lt;$P$4),$Q$3,AND(I52&gt;=$P$4,I52&lt;$P$5),$Q$4,AND(I52&gt;=$P$5,I52&lt;$P$6),$Q$5,I52&gt;=$P$6,$Q$6)</f>
        <v>Fascia 4 (da 1200 €  a meno di 1500 €)</v>
      </c>
      <c r="L52" s="10" t="str">
        <f>_xlfn.XLOOKUP(J52,'Dati di Supporto'!$O$10:$O$14,'Dati di Supporto'!$P$10:$P$14)</f>
        <v>Contanti</v>
      </c>
    </row>
    <row r="53" spans="1:12" x14ac:dyDescent="0.25">
      <c r="A53" s="10">
        <v>52</v>
      </c>
      <c r="B53" s="5">
        <v>41742</v>
      </c>
      <c r="C53" s="5" t="str">
        <f t="shared" si="0"/>
        <v>aprile</v>
      </c>
      <c r="D53" s="1" t="s">
        <v>1</v>
      </c>
      <c r="E53" s="2" t="s">
        <v>120</v>
      </c>
      <c r="F53" s="2" t="str">
        <f>_xlfn.XLOOKUP(E53,'Dati di Supporto'!$B$2:$B$104,'Dati di Supporto'!$C$2:$C$104)</f>
        <v>Umbria</v>
      </c>
      <c r="G53" s="2" t="str">
        <f>_xlfn.XLOOKUP(F53,'Dati di Supporto'!$G$2:$G$21,'Dati di Supporto'!$H$2:$H$21)</f>
        <v>CENTRO</v>
      </c>
      <c r="H53" s="2" t="s">
        <v>10</v>
      </c>
      <c r="I53" s="25">
        <v>67</v>
      </c>
      <c r="J53" s="14">
        <v>2</v>
      </c>
      <c r="K53" s="10" t="str" cm="1">
        <f t="array" ref="K53">_xlfn.IFS(I53&lt;$P$3,$Q$2,AND(I53&gt;=$P$3,I53&lt;$P$4),$Q$3,AND(I53&gt;=$P$4,I53&lt;$P$5),$Q$4,AND(I53&gt;=$P$5,I53&lt;$P$6),$Q$5,I53&gt;=$P$6,$Q$6)</f>
        <v>Fascia 1 (inferiore a 400 €)</v>
      </c>
      <c r="L53" s="10" t="str">
        <f>_xlfn.XLOOKUP(J53,'Dati di Supporto'!$O$10:$O$14,'Dati di Supporto'!$P$10:$P$14)</f>
        <v>Bonifico Bancario</v>
      </c>
    </row>
    <row r="54" spans="1:12" x14ac:dyDescent="0.25">
      <c r="A54" s="10">
        <v>53</v>
      </c>
      <c r="B54" s="5">
        <v>41681</v>
      </c>
      <c r="C54" s="5" t="str">
        <f t="shared" si="0"/>
        <v>febbraio</v>
      </c>
      <c r="D54" s="1" t="s">
        <v>7</v>
      </c>
      <c r="E54" s="2" t="s">
        <v>105</v>
      </c>
      <c r="F54" s="2" t="str">
        <f>_xlfn.XLOOKUP(E54,'Dati di Supporto'!$B$2:$B$104,'Dati di Supporto'!$C$2:$C$104)</f>
        <v>Toscana</v>
      </c>
      <c r="G54" s="2" t="str">
        <f>_xlfn.XLOOKUP(F54,'Dati di Supporto'!$G$2:$G$21,'Dati di Supporto'!$H$2:$H$21)</f>
        <v>CENTRO</v>
      </c>
      <c r="H54" s="2" t="s">
        <v>251</v>
      </c>
      <c r="I54" s="25">
        <v>1152</v>
      </c>
      <c r="J54" s="14">
        <v>4</v>
      </c>
      <c r="K54" s="10" t="str" cm="1">
        <f t="array" ref="K54">_xlfn.IFS(I54&lt;$P$3,$Q$2,AND(I54&gt;=$P$3,I54&lt;$P$4),$Q$3,AND(I54&gt;=$P$4,I54&lt;$P$5),$Q$4,AND(I54&gt;=$P$5,I54&lt;$P$6),$Q$5,I54&gt;=$P$6,$Q$6)</f>
        <v>Fascia 3 (da 800 €  a meno di 1200 €)</v>
      </c>
      <c r="L54" s="10" t="str">
        <f>_xlfn.XLOOKUP(J54,'Dati di Supporto'!$O$10:$O$14,'Dati di Supporto'!$P$10:$P$14)</f>
        <v>Bollettino postale</v>
      </c>
    </row>
    <row r="55" spans="1:12" x14ac:dyDescent="0.25">
      <c r="A55" s="10">
        <v>54</v>
      </c>
      <c r="B55" s="5">
        <v>41668</v>
      </c>
      <c r="C55" s="5" t="str">
        <f t="shared" si="0"/>
        <v>gennaio</v>
      </c>
      <c r="D55" s="1" t="s">
        <v>2</v>
      </c>
      <c r="E55" s="2" t="s">
        <v>96</v>
      </c>
      <c r="F55" s="2" t="str">
        <f>_xlfn.XLOOKUP(E55,'Dati di Supporto'!$B$2:$B$104,'Dati di Supporto'!$C$2:$C$104)</f>
        <v>Lombardia</v>
      </c>
      <c r="G55" s="2" t="str">
        <f>_xlfn.XLOOKUP(F55,'Dati di Supporto'!$G$2:$G$21,'Dati di Supporto'!$H$2:$H$21)</f>
        <v>NORD</v>
      </c>
      <c r="H55" s="2" t="s">
        <v>10</v>
      </c>
      <c r="I55" s="25">
        <v>401</v>
      </c>
      <c r="J55" s="14">
        <v>2</v>
      </c>
      <c r="K55" s="10" t="str" cm="1">
        <f t="array" ref="K55">_xlfn.IFS(I55&lt;$P$3,$Q$2,AND(I55&gt;=$P$3,I55&lt;$P$4),$Q$3,AND(I55&gt;=$P$4,I55&lt;$P$5),$Q$4,AND(I55&gt;=$P$5,I55&lt;$P$6),$Q$5,I55&gt;=$P$6,$Q$6)</f>
        <v>Fascia 2 (da 400 €  a meno di 800 €)</v>
      </c>
      <c r="L55" s="10" t="str">
        <f>_xlfn.XLOOKUP(J55,'Dati di Supporto'!$O$10:$O$14,'Dati di Supporto'!$P$10:$P$14)</f>
        <v>Bonifico Bancario</v>
      </c>
    </row>
    <row r="56" spans="1:12" x14ac:dyDescent="0.25">
      <c r="A56" s="10">
        <v>55</v>
      </c>
      <c r="B56" s="5">
        <v>41721</v>
      </c>
      <c r="C56" s="5" t="str">
        <f t="shared" si="0"/>
        <v>marzo</v>
      </c>
      <c r="D56" s="1" t="s">
        <v>1</v>
      </c>
      <c r="E56" s="2" t="s">
        <v>210</v>
      </c>
      <c r="F56" s="2" t="str">
        <f>_xlfn.XLOOKUP(E56,'Dati di Supporto'!$B$2:$B$104,'Dati di Supporto'!$C$2:$C$104)</f>
        <v>Calabria</v>
      </c>
      <c r="G56" s="2" t="str">
        <f>_xlfn.XLOOKUP(F56,'Dati di Supporto'!$G$2:$G$21,'Dati di Supporto'!$H$2:$H$21)</f>
        <v>SUD</v>
      </c>
      <c r="H56" s="2" t="s">
        <v>251</v>
      </c>
      <c r="I56" s="25">
        <v>596</v>
      </c>
      <c r="J56" s="14">
        <v>3</v>
      </c>
      <c r="K56" s="10" t="str" cm="1">
        <f t="array" ref="K56">_xlfn.IFS(I56&lt;$P$3,$Q$2,AND(I56&gt;=$P$3,I56&lt;$P$4),$Q$3,AND(I56&gt;=$P$4,I56&lt;$P$5),$Q$4,AND(I56&gt;=$P$5,I56&lt;$P$6),$Q$5,I56&gt;=$P$6,$Q$6)</f>
        <v>Fascia 2 (da 400 €  a meno di 800 €)</v>
      </c>
      <c r="L56" s="10" t="str">
        <f>_xlfn.XLOOKUP(J56,'Dati di Supporto'!$O$10:$O$14,'Dati di Supporto'!$P$10:$P$14)</f>
        <v>Carta di credito</v>
      </c>
    </row>
    <row r="57" spans="1:12" x14ac:dyDescent="0.25">
      <c r="A57" s="10">
        <v>56</v>
      </c>
      <c r="B57" s="5">
        <v>41796</v>
      </c>
      <c r="C57" s="5" t="str">
        <f t="shared" si="0"/>
        <v>giugno</v>
      </c>
      <c r="D57" s="1" t="s">
        <v>246</v>
      </c>
      <c r="E57" s="2" t="s">
        <v>105</v>
      </c>
      <c r="F57" s="2" t="str">
        <f>_xlfn.XLOOKUP(E57,'Dati di Supporto'!$B$2:$B$104,'Dati di Supporto'!$C$2:$C$104)</f>
        <v>Toscana</v>
      </c>
      <c r="G57" s="2" t="str">
        <f>_xlfn.XLOOKUP(F57,'Dati di Supporto'!$G$2:$G$21,'Dati di Supporto'!$H$2:$H$21)</f>
        <v>CENTRO</v>
      </c>
      <c r="H57" s="2" t="s">
        <v>9</v>
      </c>
      <c r="I57" s="25">
        <v>1724</v>
      </c>
      <c r="J57" s="14">
        <v>4</v>
      </c>
      <c r="K57" s="10" t="str" cm="1">
        <f t="array" ref="K57">_xlfn.IFS(I57&lt;$P$3,$Q$2,AND(I57&gt;=$P$3,I57&lt;$P$4),$Q$3,AND(I57&gt;=$P$4,I57&lt;$P$5),$Q$4,AND(I57&gt;=$P$5,I57&lt;$P$6),$Q$5,I57&gt;=$P$6,$Q$6)</f>
        <v>Fascia 5 (da 1500 € e oltre)</v>
      </c>
      <c r="L57" s="10" t="str">
        <f>_xlfn.XLOOKUP(J57,'Dati di Supporto'!$O$10:$O$14,'Dati di Supporto'!$P$10:$P$14)</f>
        <v>Bollettino postale</v>
      </c>
    </row>
    <row r="58" spans="1:12" x14ac:dyDescent="0.25">
      <c r="A58" s="10">
        <v>57</v>
      </c>
      <c r="B58" s="5">
        <v>41643</v>
      </c>
      <c r="C58" s="5" t="str">
        <f t="shared" si="0"/>
        <v>gennaio</v>
      </c>
      <c r="D58" s="1" t="s">
        <v>247</v>
      </c>
      <c r="E58" s="2" t="s">
        <v>109</v>
      </c>
      <c r="F58" s="2" t="str">
        <f>_xlfn.XLOOKUP(E58,'Dati di Supporto'!$B$2:$B$104,'Dati di Supporto'!$C$2:$C$104)</f>
        <v>Emilia-Romagna</v>
      </c>
      <c r="G58" s="2" t="str">
        <f>_xlfn.XLOOKUP(F58,'Dati di Supporto'!$G$2:$G$21,'Dati di Supporto'!$H$2:$H$21)</f>
        <v>NORD</v>
      </c>
      <c r="H58" s="2" t="s">
        <v>9</v>
      </c>
      <c r="I58" s="25">
        <v>721</v>
      </c>
      <c r="J58" s="14">
        <v>3</v>
      </c>
      <c r="K58" s="10" t="str" cm="1">
        <f t="array" ref="K58">_xlfn.IFS(I58&lt;$P$3,$Q$2,AND(I58&gt;=$P$3,I58&lt;$P$4),$Q$3,AND(I58&gt;=$P$4,I58&lt;$P$5),$Q$4,AND(I58&gt;=$P$5,I58&lt;$P$6),$Q$5,I58&gt;=$P$6,$Q$6)</f>
        <v>Fascia 2 (da 400 €  a meno di 800 €)</v>
      </c>
      <c r="L58" s="10" t="str">
        <f>_xlfn.XLOOKUP(J58,'Dati di Supporto'!$O$10:$O$14,'Dati di Supporto'!$P$10:$P$14)</f>
        <v>Carta di credito</v>
      </c>
    </row>
    <row r="59" spans="1:12" x14ac:dyDescent="0.25">
      <c r="A59" s="10">
        <v>58</v>
      </c>
      <c r="B59" s="5">
        <v>41805</v>
      </c>
      <c r="C59" s="5" t="str">
        <f t="shared" si="0"/>
        <v>giugno</v>
      </c>
      <c r="D59" s="1" t="s">
        <v>3</v>
      </c>
      <c r="E59" s="2" t="s">
        <v>100</v>
      </c>
      <c r="F59" s="2" t="str">
        <f>_xlfn.XLOOKUP(E59,'Dati di Supporto'!$B$2:$B$104,'Dati di Supporto'!$C$2:$C$104)</f>
        <v>Emilia-Romagna</v>
      </c>
      <c r="G59" s="2" t="str">
        <f>_xlfn.XLOOKUP(F59,'Dati di Supporto'!$G$2:$G$21,'Dati di Supporto'!$H$2:$H$21)</f>
        <v>NORD</v>
      </c>
      <c r="H59" s="2" t="s">
        <v>250</v>
      </c>
      <c r="I59" s="25">
        <v>939</v>
      </c>
      <c r="J59" s="14">
        <v>3</v>
      </c>
      <c r="K59" s="10" t="str" cm="1">
        <f t="array" ref="K59">_xlfn.IFS(I59&lt;$P$3,$Q$2,AND(I59&gt;=$P$3,I59&lt;$P$4),$Q$3,AND(I59&gt;=$P$4,I59&lt;$P$5),$Q$4,AND(I59&gt;=$P$5,I59&lt;$P$6),$Q$5,I59&gt;=$P$6,$Q$6)</f>
        <v>Fascia 3 (da 800 €  a meno di 1200 €)</v>
      </c>
      <c r="L59" s="10" t="str">
        <f>_xlfn.XLOOKUP(J59,'Dati di Supporto'!$O$10:$O$14,'Dati di Supporto'!$P$10:$P$14)</f>
        <v>Carta di credito</v>
      </c>
    </row>
    <row r="60" spans="1:12" x14ac:dyDescent="0.25">
      <c r="A60" s="10">
        <v>59</v>
      </c>
      <c r="B60" s="5">
        <v>41657</v>
      </c>
      <c r="C60" s="5" t="str">
        <f t="shared" si="0"/>
        <v>gennaio</v>
      </c>
      <c r="D60" s="1" t="s">
        <v>1</v>
      </c>
      <c r="E60" s="2" t="s">
        <v>130</v>
      </c>
      <c r="F60" s="2" t="str">
        <f>_xlfn.XLOOKUP(E60,'Dati di Supporto'!$B$2:$B$104,'Dati di Supporto'!$C$2:$C$104)</f>
        <v>Piemonte</v>
      </c>
      <c r="G60" s="2" t="str">
        <f>_xlfn.XLOOKUP(F60,'Dati di Supporto'!$G$2:$G$21,'Dati di Supporto'!$H$2:$H$21)</f>
        <v>NORD</v>
      </c>
      <c r="H60" s="2" t="s">
        <v>249</v>
      </c>
      <c r="I60" s="25">
        <v>443</v>
      </c>
      <c r="J60" s="14">
        <v>5</v>
      </c>
      <c r="K60" s="10" t="str" cm="1">
        <f t="array" ref="K60">_xlfn.IFS(I60&lt;$P$3,$Q$2,AND(I60&gt;=$P$3,I60&lt;$P$4),$Q$3,AND(I60&gt;=$P$4,I60&lt;$P$5),$Q$4,AND(I60&gt;=$P$5,I60&lt;$P$6),$Q$5,I60&gt;=$P$6,$Q$6)</f>
        <v>Fascia 2 (da 400 €  a meno di 800 €)</v>
      </c>
      <c r="L60" s="10" t="str">
        <f>_xlfn.XLOOKUP(J60,'Dati di Supporto'!$O$10:$O$14,'Dati di Supporto'!$P$10:$P$14)</f>
        <v>Assegno Bancario</v>
      </c>
    </row>
    <row r="61" spans="1:12" x14ac:dyDescent="0.25">
      <c r="A61" s="10">
        <v>60</v>
      </c>
      <c r="B61" s="5">
        <v>41671</v>
      </c>
      <c r="C61" s="5" t="str">
        <f t="shared" si="0"/>
        <v>febbraio</v>
      </c>
      <c r="D61" s="1" t="s">
        <v>3</v>
      </c>
      <c r="E61" s="2" t="s">
        <v>210</v>
      </c>
      <c r="F61" s="2" t="str">
        <f>_xlfn.XLOOKUP(E61,'Dati di Supporto'!$B$2:$B$104,'Dati di Supporto'!$C$2:$C$104)</f>
        <v>Calabria</v>
      </c>
      <c r="G61" s="2" t="str">
        <f>_xlfn.XLOOKUP(F61,'Dati di Supporto'!$G$2:$G$21,'Dati di Supporto'!$H$2:$H$21)</f>
        <v>SUD</v>
      </c>
      <c r="H61" s="2" t="s">
        <v>249</v>
      </c>
      <c r="I61" s="25">
        <v>986</v>
      </c>
      <c r="J61" s="14">
        <v>5</v>
      </c>
      <c r="K61" s="10" t="str" cm="1">
        <f t="array" ref="K61">_xlfn.IFS(I61&lt;$P$3,$Q$2,AND(I61&gt;=$P$3,I61&lt;$P$4),$Q$3,AND(I61&gt;=$P$4,I61&lt;$P$5),$Q$4,AND(I61&gt;=$P$5,I61&lt;$P$6),$Q$5,I61&gt;=$P$6,$Q$6)</f>
        <v>Fascia 3 (da 800 €  a meno di 1200 €)</v>
      </c>
      <c r="L61" s="10" t="str">
        <f>_xlfn.XLOOKUP(J61,'Dati di Supporto'!$O$10:$O$14,'Dati di Supporto'!$P$10:$P$14)</f>
        <v>Assegno Bancario</v>
      </c>
    </row>
    <row r="62" spans="1:12" x14ac:dyDescent="0.25">
      <c r="A62" s="10">
        <v>61</v>
      </c>
      <c r="B62" s="5">
        <v>41744</v>
      </c>
      <c r="C62" s="5" t="str">
        <f t="shared" si="0"/>
        <v>aprile</v>
      </c>
      <c r="D62" s="1" t="s">
        <v>2</v>
      </c>
      <c r="E62" s="2" t="s">
        <v>212</v>
      </c>
      <c r="F62" s="2" t="str">
        <f>_xlfn.XLOOKUP(E62,'Dati di Supporto'!$B$2:$B$104,'Dati di Supporto'!$C$2:$C$104)</f>
        <v>Emilia-Romagna</v>
      </c>
      <c r="G62" s="2" t="str">
        <f>_xlfn.XLOOKUP(F62,'Dati di Supporto'!$G$2:$G$21,'Dati di Supporto'!$H$2:$H$21)</f>
        <v>NORD</v>
      </c>
      <c r="H62" s="2" t="s">
        <v>10</v>
      </c>
      <c r="I62" s="25">
        <v>90</v>
      </c>
      <c r="J62" s="14">
        <v>1</v>
      </c>
      <c r="K62" s="10" t="str" cm="1">
        <f t="array" ref="K62">_xlfn.IFS(I62&lt;$P$3,$Q$2,AND(I62&gt;=$P$3,I62&lt;$P$4),$Q$3,AND(I62&gt;=$P$4,I62&lt;$P$5),$Q$4,AND(I62&gt;=$P$5,I62&lt;$P$6),$Q$5,I62&gt;=$P$6,$Q$6)</f>
        <v>Fascia 1 (inferiore a 400 €)</v>
      </c>
      <c r="L62" s="10" t="str">
        <f>_xlfn.XLOOKUP(J62,'Dati di Supporto'!$O$10:$O$14,'Dati di Supporto'!$P$10:$P$14)</f>
        <v>Contanti</v>
      </c>
    </row>
    <row r="63" spans="1:12" x14ac:dyDescent="0.25">
      <c r="A63" s="10">
        <v>62</v>
      </c>
      <c r="B63" s="5">
        <v>41801</v>
      </c>
      <c r="C63" s="5" t="str">
        <f t="shared" si="0"/>
        <v>giugno</v>
      </c>
      <c r="D63" s="1" t="s">
        <v>7</v>
      </c>
      <c r="E63" s="2" t="s">
        <v>134</v>
      </c>
      <c r="F63" s="2" t="str">
        <f>_xlfn.XLOOKUP(E63,'Dati di Supporto'!$B$2:$B$104,'Dati di Supporto'!$C$2:$C$104)</f>
        <v>Lazio</v>
      </c>
      <c r="G63" s="2" t="str">
        <f>_xlfn.XLOOKUP(F63,'Dati di Supporto'!$G$2:$G$21,'Dati di Supporto'!$H$2:$H$21)</f>
        <v>CENTRO</v>
      </c>
      <c r="H63" s="2" t="s">
        <v>10</v>
      </c>
      <c r="I63" s="25">
        <v>32</v>
      </c>
      <c r="J63" s="14">
        <v>5</v>
      </c>
      <c r="K63" s="10" t="str" cm="1">
        <f t="array" ref="K63">_xlfn.IFS(I63&lt;$P$3,$Q$2,AND(I63&gt;=$P$3,I63&lt;$P$4),$Q$3,AND(I63&gt;=$P$4,I63&lt;$P$5),$Q$4,AND(I63&gt;=$P$5,I63&lt;$P$6),$Q$5,I63&gt;=$P$6,$Q$6)</f>
        <v>Fascia 1 (inferiore a 400 €)</v>
      </c>
      <c r="L63" s="10" t="str">
        <f>_xlfn.XLOOKUP(J63,'Dati di Supporto'!$O$10:$O$14,'Dati di Supporto'!$P$10:$P$14)</f>
        <v>Assegno Bancario</v>
      </c>
    </row>
    <row r="64" spans="1:12" x14ac:dyDescent="0.25">
      <c r="A64" s="10">
        <v>63</v>
      </c>
      <c r="B64" s="5">
        <v>41745</v>
      </c>
      <c r="C64" s="5" t="str">
        <f t="shared" si="0"/>
        <v>aprile</v>
      </c>
      <c r="D64" s="1" t="s">
        <v>7</v>
      </c>
      <c r="E64" s="2" t="s">
        <v>124</v>
      </c>
      <c r="F64" s="2" t="str">
        <f>_xlfn.XLOOKUP(E64,'Dati di Supporto'!$B$2:$B$104,'Dati di Supporto'!$C$2:$C$104)</f>
        <v>Veneto</v>
      </c>
      <c r="G64" s="2" t="str">
        <f>_xlfn.XLOOKUP(F64,'Dati di Supporto'!$G$2:$G$21,'Dati di Supporto'!$H$2:$H$21)</f>
        <v>NORD</v>
      </c>
      <c r="H64" s="2" t="s">
        <v>249</v>
      </c>
      <c r="I64" s="25">
        <v>968</v>
      </c>
      <c r="J64" s="14">
        <v>1</v>
      </c>
      <c r="K64" s="10" t="str" cm="1">
        <f t="array" ref="K64">_xlfn.IFS(I64&lt;$P$3,$Q$2,AND(I64&gt;=$P$3,I64&lt;$P$4),$Q$3,AND(I64&gt;=$P$4,I64&lt;$P$5),$Q$4,AND(I64&gt;=$P$5,I64&lt;$P$6),$Q$5,I64&gt;=$P$6,$Q$6)</f>
        <v>Fascia 3 (da 800 €  a meno di 1200 €)</v>
      </c>
      <c r="L64" s="10" t="str">
        <f>_xlfn.XLOOKUP(J64,'Dati di Supporto'!$O$10:$O$14,'Dati di Supporto'!$P$10:$P$14)</f>
        <v>Contanti</v>
      </c>
    </row>
    <row r="65" spans="1:12" x14ac:dyDescent="0.25">
      <c r="A65" s="10">
        <v>64</v>
      </c>
      <c r="B65" s="5">
        <v>41674</v>
      </c>
      <c r="C65" s="5" t="str">
        <f t="shared" si="0"/>
        <v>febbraio</v>
      </c>
      <c r="D65" s="1" t="s">
        <v>246</v>
      </c>
      <c r="E65" s="2" t="s">
        <v>117</v>
      </c>
      <c r="F65" s="2" t="str">
        <f>_xlfn.XLOOKUP(E65,'Dati di Supporto'!$B$2:$B$104,'Dati di Supporto'!$C$2:$C$104)</f>
        <v>Lombardia</v>
      </c>
      <c r="G65" s="2" t="str">
        <f>_xlfn.XLOOKUP(F65,'Dati di Supporto'!$G$2:$G$21,'Dati di Supporto'!$H$2:$H$21)</f>
        <v>NORD</v>
      </c>
      <c r="H65" s="2" t="s">
        <v>250</v>
      </c>
      <c r="I65" s="25">
        <v>772</v>
      </c>
      <c r="J65" s="14">
        <v>2</v>
      </c>
      <c r="K65" s="10" t="str" cm="1">
        <f t="array" ref="K65">_xlfn.IFS(I65&lt;$P$3,$Q$2,AND(I65&gt;=$P$3,I65&lt;$P$4),$Q$3,AND(I65&gt;=$P$4,I65&lt;$P$5),$Q$4,AND(I65&gt;=$P$5,I65&lt;$P$6),$Q$5,I65&gt;=$P$6,$Q$6)</f>
        <v>Fascia 2 (da 400 €  a meno di 800 €)</v>
      </c>
      <c r="L65" s="10" t="str">
        <f>_xlfn.XLOOKUP(J65,'Dati di Supporto'!$O$10:$O$14,'Dati di Supporto'!$P$10:$P$14)</f>
        <v>Bonifico Bancario</v>
      </c>
    </row>
    <row r="66" spans="1:12" x14ac:dyDescent="0.25">
      <c r="A66" s="10">
        <v>65</v>
      </c>
      <c r="B66" s="5">
        <v>41724</v>
      </c>
      <c r="C66" s="5" t="str">
        <f t="shared" si="0"/>
        <v>marzo</v>
      </c>
      <c r="D66" s="1" t="s">
        <v>247</v>
      </c>
      <c r="E66" s="2" t="s">
        <v>122</v>
      </c>
      <c r="F66" s="2" t="str">
        <f>_xlfn.XLOOKUP(E66,'Dati di Supporto'!$B$2:$B$104,'Dati di Supporto'!$C$2:$C$104)</f>
        <v>Sicilia</v>
      </c>
      <c r="G66" s="2" t="str">
        <f>_xlfn.XLOOKUP(F66,'Dati di Supporto'!$G$2:$G$21,'Dati di Supporto'!$H$2:$H$21)</f>
        <v>ISOLE</v>
      </c>
      <c r="H66" s="2" t="s">
        <v>9</v>
      </c>
      <c r="I66" s="25">
        <v>1838</v>
      </c>
      <c r="J66" s="14">
        <v>3</v>
      </c>
      <c r="K66" s="10" t="str" cm="1">
        <f t="array" ref="K66">_xlfn.IFS(I66&lt;$P$3,$Q$2,AND(I66&gt;=$P$3,I66&lt;$P$4),$Q$3,AND(I66&gt;=$P$4,I66&lt;$P$5),$Q$4,AND(I66&gt;=$P$5,I66&lt;$P$6),$Q$5,I66&gt;=$P$6,$Q$6)</f>
        <v>Fascia 5 (da 1500 € e oltre)</v>
      </c>
      <c r="L66" s="10" t="str">
        <f>_xlfn.XLOOKUP(J66,'Dati di Supporto'!$O$10:$O$14,'Dati di Supporto'!$P$10:$P$14)</f>
        <v>Carta di credito</v>
      </c>
    </row>
    <row r="67" spans="1:12" x14ac:dyDescent="0.25">
      <c r="A67" s="10">
        <v>66</v>
      </c>
      <c r="B67" s="5">
        <v>41816</v>
      </c>
      <c r="C67" s="5" t="str">
        <f t="shared" ref="C67:C130" si="2">TEXT(B67,"mmmm")</f>
        <v>giugno</v>
      </c>
      <c r="D67" s="1" t="s">
        <v>3</v>
      </c>
      <c r="E67" s="2" t="s">
        <v>117</v>
      </c>
      <c r="F67" s="2" t="str">
        <f>_xlfn.XLOOKUP(E67,'Dati di Supporto'!$B$2:$B$104,'Dati di Supporto'!$C$2:$C$104)</f>
        <v>Lombardia</v>
      </c>
      <c r="G67" s="2" t="str">
        <f>_xlfn.XLOOKUP(F67,'Dati di Supporto'!$G$2:$G$21,'Dati di Supporto'!$H$2:$H$21)</f>
        <v>NORD</v>
      </c>
      <c r="H67" s="2" t="s">
        <v>249</v>
      </c>
      <c r="I67" s="25">
        <v>191</v>
      </c>
      <c r="J67" s="14">
        <v>1</v>
      </c>
      <c r="K67" s="10" t="str" cm="1">
        <f t="array" ref="K67">_xlfn.IFS(I67&lt;$P$3,$Q$2,AND(I67&gt;=$P$3,I67&lt;$P$4),$Q$3,AND(I67&gt;=$P$4,I67&lt;$P$5),$Q$4,AND(I67&gt;=$P$5,I67&lt;$P$6),$Q$5,I67&gt;=$P$6,$Q$6)</f>
        <v>Fascia 1 (inferiore a 400 €)</v>
      </c>
      <c r="L67" s="10" t="str">
        <f>_xlfn.XLOOKUP(J67,'Dati di Supporto'!$O$10:$O$14,'Dati di Supporto'!$P$10:$P$14)</f>
        <v>Contanti</v>
      </c>
    </row>
    <row r="68" spans="1:12" x14ac:dyDescent="0.25">
      <c r="A68" s="10">
        <v>67</v>
      </c>
      <c r="B68" s="5">
        <v>41700</v>
      </c>
      <c r="C68" s="5" t="str">
        <f t="shared" si="2"/>
        <v>marzo</v>
      </c>
      <c r="D68" s="1" t="s">
        <v>7</v>
      </c>
      <c r="E68" s="2" t="s">
        <v>129</v>
      </c>
      <c r="F68" s="2" t="str">
        <f>_xlfn.XLOOKUP(E68,'Dati di Supporto'!$B$2:$B$104,'Dati di Supporto'!$C$2:$C$104)</f>
        <v>Piemonte</v>
      </c>
      <c r="G68" s="2" t="str">
        <f>_xlfn.XLOOKUP(F68,'Dati di Supporto'!$G$2:$G$21,'Dati di Supporto'!$H$2:$H$21)</f>
        <v>NORD</v>
      </c>
      <c r="H68" s="2" t="s">
        <v>250</v>
      </c>
      <c r="I68" s="25">
        <v>1334</v>
      </c>
      <c r="J68" s="14">
        <v>1</v>
      </c>
      <c r="K68" s="10" t="str" cm="1">
        <f t="array" ref="K68">_xlfn.IFS(I68&lt;$P$3,$Q$2,AND(I68&gt;=$P$3,I68&lt;$P$4),$Q$3,AND(I68&gt;=$P$4,I68&lt;$P$5),$Q$4,AND(I68&gt;=$P$5,I68&lt;$P$6),$Q$5,I68&gt;=$P$6,$Q$6)</f>
        <v>Fascia 4 (da 1200 €  a meno di 1500 €)</v>
      </c>
      <c r="L68" s="10" t="str">
        <f>_xlfn.XLOOKUP(J68,'Dati di Supporto'!$O$10:$O$14,'Dati di Supporto'!$P$10:$P$14)</f>
        <v>Contanti</v>
      </c>
    </row>
    <row r="69" spans="1:12" x14ac:dyDescent="0.25">
      <c r="A69" s="10">
        <v>68</v>
      </c>
      <c r="B69" s="5">
        <v>41659</v>
      </c>
      <c r="C69" s="5" t="str">
        <f t="shared" si="2"/>
        <v>gennaio</v>
      </c>
      <c r="D69" s="1" t="s">
        <v>1</v>
      </c>
      <c r="E69" s="2" t="s">
        <v>121</v>
      </c>
      <c r="F69" s="2" t="str">
        <f>_xlfn.XLOOKUP(E69,'Dati di Supporto'!$B$2:$B$104,'Dati di Supporto'!$C$2:$C$104)</f>
        <v>Piemonte</v>
      </c>
      <c r="G69" s="2" t="str">
        <f>_xlfn.XLOOKUP(F69,'Dati di Supporto'!$G$2:$G$21,'Dati di Supporto'!$H$2:$H$21)</f>
        <v>NORD</v>
      </c>
      <c r="H69" s="2" t="s">
        <v>9</v>
      </c>
      <c r="I69" s="25">
        <v>1707</v>
      </c>
      <c r="J69" s="14">
        <v>4</v>
      </c>
      <c r="K69" s="10" t="str" cm="1">
        <f t="array" ref="K69">_xlfn.IFS(I69&lt;$P$3,$Q$2,AND(I69&gt;=$P$3,I69&lt;$P$4),$Q$3,AND(I69&gt;=$P$4,I69&lt;$P$5),$Q$4,AND(I69&gt;=$P$5,I69&lt;$P$6),$Q$5,I69&gt;=$P$6,$Q$6)</f>
        <v>Fascia 5 (da 1500 € e oltre)</v>
      </c>
      <c r="L69" s="10" t="str">
        <f>_xlfn.XLOOKUP(J69,'Dati di Supporto'!$O$10:$O$14,'Dati di Supporto'!$P$10:$P$14)</f>
        <v>Bollettino postale</v>
      </c>
    </row>
    <row r="70" spans="1:12" x14ac:dyDescent="0.25">
      <c r="A70" s="10">
        <v>69</v>
      </c>
      <c r="B70" s="5">
        <v>41641</v>
      </c>
      <c r="C70" s="5" t="str">
        <f t="shared" si="2"/>
        <v>gennaio</v>
      </c>
      <c r="D70" s="1" t="s">
        <v>1</v>
      </c>
      <c r="E70" s="2" t="s">
        <v>109</v>
      </c>
      <c r="F70" s="2" t="str">
        <f>_xlfn.XLOOKUP(E70,'Dati di Supporto'!$B$2:$B$104,'Dati di Supporto'!$C$2:$C$104)</f>
        <v>Emilia-Romagna</v>
      </c>
      <c r="G70" s="2" t="str">
        <f>_xlfn.XLOOKUP(F70,'Dati di Supporto'!$G$2:$G$21,'Dati di Supporto'!$H$2:$H$21)</f>
        <v>NORD</v>
      </c>
      <c r="H70" s="2" t="s">
        <v>251</v>
      </c>
      <c r="I70" s="25">
        <v>897</v>
      </c>
      <c r="J70" s="14">
        <v>2</v>
      </c>
      <c r="K70" s="10" t="str" cm="1">
        <f t="array" ref="K70">_xlfn.IFS(I70&lt;$P$3,$Q$2,AND(I70&gt;=$P$3,I70&lt;$P$4),$Q$3,AND(I70&gt;=$P$4,I70&lt;$P$5),$Q$4,AND(I70&gt;=$P$5,I70&lt;$P$6),$Q$5,I70&gt;=$P$6,$Q$6)</f>
        <v>Fascia 3 (da 800 €  a meno di 1200 €)</v>
      </c>
      <c r="L70" s="10" t="str">
        <f>_xlfn.XLOOKUP(J70,'Dati di Supporto'!$O$10:$O$14,'Dati di Supporto'!$P$10:$P$14)</f>
        <v>Bonifico Bancario</v>
      </c>
    </row>
    <row r="71" spans="1:12" x14ac:dyDescent="0.25">
      <c r="A71" s="10">
        <v>70</v>
      </c>
      <c r="B71" s="5">
        <v>41792</v>
      </c>
      <c r="C71" s="5" t="str">
        <f t="shared" si="2"/>
        <v>giugno</v>
      </c>
      <c r="D71" s="1" t="s">
        <v>1</v>
      </c>
      <c r="E71" s="2" t="s">
        <v>119</v>
      </c>
      <c r="F71" s="2" t="str">
        <f>_xlfn.XLOOKUP(E71,'Dati di Supporto'!$B$2:$B$104,'Dati di Supporto'!$C$2:$C$104)</f>
        <v>Abruzzo</v>
      </c>
      <c r="G71" s="2" t="str">
        <f>_xlfn.XLOOKUP(F71,'Dati di Supporto'!$G$2:$G$21,'Dati di Supporto'!$H$2:$H$21)</f>
        <v>CENTRO</v>
      </c>
      <c r="H71" s="2" t="s">
        <v>9</v>
      </c>
      <c r="I71" s="25">
        <v>816</v>
      </c>
      <c r="J71" s="14">
        <v>1</v>
      </c>
      <c r="K71" s="10" t="str" cm="1">
        <f t="array" ref="K71">_xlfn.IFS(I71&lt;$P$3,$Q$2,AND(I71&gt;=$P$3,I71&lt;$P$4),$Q$3,AND(I71&gt;=$P$4,I71&lt;$P$5),$Q$4,AND(I71&gt;=$P$5,I71&lt;$P$6),$Q$5,I71&gt;=$P$6,$Q$6)</f>
        <v>Fascia 3 (da 800 €  a meno di 1200 €)</v>
      </c>
      <c r="L71" s="10" t="str">
        <f>_xlfn.XLOOKUP(J71,'Dati di Supporto'!$O$10:$O$14,'Dati di Supporto'!$P$10:$P$14)</f>
        <v>Contanti</v>
      </c>
    </row>
    <row r="72" spans="1:12" x14ac:dyDescent="0.25">
      <c r="A72" s="10">
        <v>71</v>
      </c>
      <c r="B72" s="5">
        <v>41802</v>
      </c>
      <c r="C72" s="5" t="str">
        <f t="shared" si="2"/>
        <v>giugno</v>
      </c>
      <c r="D72" s="1" t="s">
        <v>3</v>
      </c>
      <c r="E72" s="2" t="s">
        <v>132</v>
      </c>
      <c r="F72" s="2" t="str">
        <f>_xlfn.XLOOKUP(E72,'Dati di Supporto'!$B$2:$B$104,'Dati di Supporto'!$C$2:$C$104)</f>
        <v>Calabria</v>
      </c>
      <c r="G72" s="2" t="str">
        <f>_xlfn.XLOOKUP(F72,'Dati di Supporto'!$G$2:$G$21,'Dati di Supporto'!$H$2:$H$21)</f>
        <v>SUD</v>
      </c>
      <c r="H72" s="2" t="s">
        <v>251</v>
      </c>
      <c r="I72" s="25">
        <v>1049</v>
      </c>
      <c r="J72" s="14">
        <v>3</v>
      </c>
      <c r="K72" s="10" t="str" cm="1">
        <f t="array" ref="K72">_xlfn.IFS(I72&lt;$P$3,$Q$2,AND(I72&gt;=$P$3,I72&lt;$P$4),$Q$3,AND(I72&gt;=$P$4,I72&lt;$P$5),$Q$4,AND(I72&gt;=$P$5,I72&lt;$P$6),$Q$5,I72&gt;=$P$6,$Q$6)</f>
        <v>Fascia 3 (da 800 €  a meno di 1200 €)</v>
      </c>
      <c r="L72" s="10" t="str">
        <f>_xlfn.XLOOKUP(J72,'Dati di Supporto'!$O$10:$O$14,'Dati di Supporto'!$P$10:$P$14)</f>
        <v>Carta di credito</v>
      </c>
    </row>
    <row r="73" spans="1:12" x14ac:dyDescent="0.25">
      <c r="A73" s="10">
        <v>72</v>
      </c>
      <c r="B73" s="5">
        <v>41762</v>
      </c>
      <c r="C73" s="5" t="str">
        <f t="shared" si="2"/>
        <v>maggio</v>
      </c>
      <c r="D73" s="1" t="s">
        <v>1</v>
      </c>
      <c r="E73" s="2" t="s">
        <v>97</v>
      </c>
      <c r="F73" s="2" t="str">
        <f>_xlfn.XLOOKUP(E73,'Dati di Supporto'!$B$2:$B$104,'Dati di Supporto'!$C$2:$C$104)</f>
        <v>Umbria</v>
      </c>
      <c r="G73" s="2" t="str">
        <f>_xlfn.XLOOKUP(F73,'Dati di Supporto'!$G$2:$G$21,'Dati di Supporto'!$H$2:$H$21)</f>
        <v>CENTRO</v>
      </c>
      <c r="H73" s="2" t="s">
        <v>251</v>
      </c>
      <c r="I73" s="25">
        <v>1037</v>
      </c>
      <c r="J73" s="14">
        <v>4</v>
      </c>
      <c r="K73" s="10" t="str" cm="1">
        <f t="array" ref="K73">_xlfn.IFS(I73&lt;$P$3,$Q$2,AND(I73&gt;=$P$3,I73&lt;$P$4),$Q$3,AND(I73&gt;=$P$4,I73&lt;$P$5),$Q$4,AND(I73&gt;=$P$5,I73&lt;$P$6),$Q$5,I73&gt;=$P$6,$Q$6)</f>
        <v>Fascia 3 (da 800 €  a meno di 1200 €)</v>
      </c>
      <c r="L73" s="10" t="str">
        <f>_xlfn.XLOOKUP(J73,'Dati di Supporto'!$O$10:$O$14,'Dati di Supporto'!$P$10:$P$14)</f>
        <v>Bollettino postale</v>
      </c>
    </row>
    <row r="74" spans="1:12" x14ac:dyDescent="0.25">
      <c r="A74" s="10">
        <v>73</v>
      </c>
      <c r="B74" s="5">
        <v>41738</v>
      </c>
      <c r="C74" s="5" t="str">
        <f t="shared" si="2"/>
        <v>aprile</v>
      </c>
      <c r="D74" s="1" t="s">
        <v>3</v>
      </c>
      <c r="E74" s="2" t="s">
        <v>103</v>
      </c>
      <c r="F74" s="2" t="str">
        <f>_xlfn.XLOOKUP(E74,'Dati di Supporto'!$B$2:$B$104,'Dati di Supporto'!$C$2:$C$104)</f>
        <v>Friuli-Venezia Giulia</v>
      </c>
      <c r="G74" s="2" t="str">
        <f>_xlfn.XLOOKUP(F74,'Dati di Supporto'!$G$2:$G$21,'Dati di Supporto'!$H$2:$H$21)</f>
        <v>NORD</v>
      </c>
      <c r="H74" s="2" t="s">
        <v>249</v>
      </c>
      <c r="I74" s="25">
        <v>1235</v>
      </c>
      <c r="J74" s="14">
        <v>3</v>
      </c>
      <c r="K74" s="10" t="str" cm="1">
        <f t="array" ref="K74">_xlfn.IFS(I74&lt;$P$3,$Q$2,AND(I74&gt;=$P$3,I74&lt;$P$4),$Q$3,AND(I74&gt;=$P$4,I74&lt;$P$5),$Q$4,AND(I74&gt;=$P$5,I74&lt;$P$6),$Q$5,I74&gt;=$P$6,$Q$6)</f>
        <v>Fascia 4 (da 1200 €  a meno di 1500 €)</v>
      </c>
      <c r="L74" s="10" t="str">
        <f>_xlfn.XLOOKUP(J74,'Dati di Supporto'!$O$10:$O$14,'Dati di Supporto'!$P$10:$P$14)</f>
        <v>Carta di credito</v>
      </c>
    </row>
    <row r="75" spans="1:12" x14ac:dyDescent="0.25">
      <c r="A75" s="10">
        <v>74</v>
      </c>
      <c r="B75" s="5">
        <v>41720</v>
      </c>
      <c r="C75" s="5" t="str">
        <f t="shared" si="2"/>
        <v>marzo</v>
      </c>
      <c r="D75" s="1" t="s">
        <v>2</v>
      </c>
      <c r="E75" s="2" t="s">
        <v>126</v>
      </c>
      <c r="F75" s="2" t="str">
        <f>_xlfn.XLOOKUP(E75,'Dati di Supporto'!$B$2:$B$104,'Dati di Supporto'!$C$2:$C$104)</f>
        <v>Friuli-Venezia Giulia</v>
      </c>
      <c r="G75" s="2" t="str">
        <f>_xlfn.XLOOKUP(F75,'Dati di Supporto'!$G$2:$G$21,'Dati di Supporto'!$H$2:$H$21)</f>
        <v>NORD</v>
      </c>
      <c r="H75" s="2" t="s">
        <v>10</v>
      </c>
      <c r="I75" s="25">
        <v>294</v>
      </c>
      <c r="J75" s="14">
        <v>3</v>
      </c>
      <c r="K75" s="10" t="str" cm="1">
        <f t="array" ref="K75">_xlfn.IFS(I75&lt;$P$3,$Q$2,AND(I75&gt;=$P$3,I75&lt;$P$4),$Q$3,AND(I75&gt;=$P$4,I75&lt;$P$5),$Q$4,AND(I75&gt;=$P$5,I75&lt;$P$6),$Q$5,I75&gt;=$P$6,$Q$6)</f>
        <v>Fascia 1 (inferiore a 400 €)</v>
      </c>
      <c r="L75" s="10" t="str">
        <f>_xlfn.XLOOKUP(J75,'Dati di Supporto'!$O$10:$O$14,'Dati di Supporto'!$P$10:$P$14)</f>
        <v>Carta di credito</v>
      </c>
    </row>
    <row r="76" spans="1:12" x14ac:dyDescent="0.25">
      <c r="A76" s="10">
        <v>75</v>
      </c>
      <c r="B76" s="5">
        <v>41715</v>
      </c>
      <c r="C76" s="5" t="str">
        <f t="shared" si="2"/>
        <v>marzo</v>
      </c>
      <c r="D76" s="1" t="s">
        <v>247</v>
      </c>
      <c r="E76" s="2" t="s">
        <v>127</v>
      </c>
      <c r="F76" s="2" t="str">
        <f>_xlfn.XLOOKUP(E76,'Dati di Supporto'!$B$2:$B$104,'Dati di Supporto'!$C$2:$C$104)</f>
        <v>Lombardia</v>
      </c>
      <c r="G76" s="2" t="str">
        <f>_xlfn.XLOOKUP(F76,'Dati di Supporto'!$G$2:$G$21,'Dati di Supporto'!$H$2:$H$21)</f>
        <v>NORD</v>
      </c>
      <c r="H76" s="2" t="s">
        <v>249</v>
      </c>
      <c r="I76" s="25">
        <v>785</v>
      </c>
      <c r="J76" s="14">
        <v>4</v>
      </c>
      <c r="K76" s="10" t="str" cm="1">
        <f t="array" ref="K76">_xlfn.IFS(I76&lt;$P$3,$Q$2,AND(I76&gt;=$P$3,I76&lt;$P$4),$Q$3,AND(I76&gt;=$P$4,I76&lt;$P$5),$Q$4,AND(I76&gt;=$P$5,I76&lt;$P$6),$Q$5,I76&gt;=$P$6,$Q$6)</f>
        <v>Fascia 2 (da 400 €  a meno di 800 €)</v>
      </c>
      <c r="L76" s="10" t="str">
        <f>_xlfn.XLOOKUP(J76,'Dati di Supporto'!$O$10:$O$14,'Dati di Supporto'!$P$10:$P$14)</f>
        <v>Bollettino postale</v>
      </c>
    </row>
    <row r="77" spans="1:12" x14ac:dyDescent="0.25">
      <c r="A77" s="10">
        <v>76</v>
      </c>
      <c r="B77" s="5">
        <v>41728</v>
      </c>
      <c r="C77" s="5" t="str">
        <f t="shared" si="2"/>
        <v>marzo</v>
      </c>
      <c r="D77" s="1" t="s">
        <v>3</v>
      </c>
      <c r="E77" s="2" t="s">
        <v>98</v>
      </c>
      <c r="F77" s="2" t="str">
        <f>_xlfn.XLOOKUP(E77,'Dati di Supporto'!$B$2:$B$104,'Dati di Supporto'!$C$2:$C$104)</f>
        <v>Marche</v>
      </c>
      <c r="G77" s="2" t="str">
        <f>_xlfn.XLOOKUP(F77,'Dati di Supporto'!$G$2:$G$21,'Dati di Supporto'!$H$2:$H$21)</f>
        <v>CENTRO</v>
      </c>
      <c r="H77" s="2" t="s">
        <v>10</v>
      </c>
      <c r="I77" s="25">
        <v>568</v>
      </c>
      <c r="J77" s="14">
        <v>4</v>
      </c>
      <c r="K77" s="10" t="str" cm="1">
        <f t="array" ref="K77">_xlfn.IFS(I77&lt;$P$3,$Q$2,AND(I77&gt;=$P$3,I77&lt;$P$4),$Q$3,AND(I77&gt;=$P$4,I77&lt;$P$5),$Q$4,AND(I77&gt;=$P$5,I77&lt;$P$6),$Q$5,I77&gt;=$P$6,$Q$6)</f>
        <v>Fascia 2 (da 400 €  a meno di 800 €)</v>
      </c>
      <c r="L77" s="10" t="str">
        <f>_xlfn.XLOOKUP(J77,'Dati di Supporto'!$O$10:$O$14,'Dati di Supporto'!$P$10:$P$14)</f>
        <v>Bollettino postale</v>
      </c>
    </row>
    <row r="78" spans="1:12" x14ac:dyDescent="0.25">
      <c r="A78" s="10">
        <v>77</v>
      </c>
      <c r="B78" s="5">
        <v>41677</v>
      </c>
      <c r="C78" s="5" t="str">
        <f t="shared" si="2"/>
        <v>febbraio</v>
      </c>
      <c r="D78" s="1" t="s">
        <v>3</v>
      </c>
      <c r="E78" s="2" t="s">
        <v>121</v>
      </c>
      <c r="F78" s="2" t="str">
        <f>_xlfn.XLOOKUP(E78,'Dati di Supporto'!$B$2:$B$104,'Dati di Supporto'!$C$2:$C$104)</f>
        <v>Piemonte</v>
      </c>
      <c r="G78" s="2" t="str">
        <f>_xlfn.XLOOKUP(F78,'Dati di Supporto'!$G$2:$G$21,'Dati di Supporto'!$H$2:$H$21)</f>
        <v>NORD</v>
      </c>
      <c r="H78" s="2" t="s">
        <v>250</v>
      </c>
      <c r="I78" s="25">
        <v>1932</v>
      </c>
      <c r="J78" s="14">
        <v>3</v>
      </c>
      <c r="K78" s="10" t="str" cm="1">
        <f t="array" ref="K78">_xlfn.IFS(I78&lt;$P$3,$Q$2,AND(I78&gt;=$P$3,I78&lt;$P$4),$Q$3,AND(I78&gt;=$P$4,I78&lt;$P$5),$Q$4,AND(I78&gt;=$P$5,I78&lt;$P$6),$Q$5,I78&gt;=$P$6,$Q$6)</f>
        <v>Fascia 5 (da 1500 € e oltre)</v>
      </c>
      <c r="L78" s="10" t="str">
        <f>_xlfn.XLOOKUP(J78,'Dati di Supporto'!$O$10:$O$14,'Dati di Supporto'!$P$10:$P$14)</f>
        <v>Carta di credito</v>
      </c>
    </row>
    <row r="79" spans="1:12" x14ac:dyDescent="0.25">
      <c r="A79" s="10">
        <v>78</v>
      </c>
      <c r="B79" s="5">
        <v>41677</v>
      </c>
      <c r="C79" s="5" t="str">
        <f t="shared" si="2"/>
        <v>febbraio</v>
      </c>
      <c r="D79" s="1" t="s">
        <v>7</v>
      </c>
      <c r="E79" s="2" t="s">
        <v>102</v>
      </c>
      <c r="F79" s="2" t="str">
        <f>_xlfn.XLOOKUP(E79,'Dati di Supporto'!$B$2:$B$104,'Dati di Supporto'!$C$2:$C$104)</f>
        <v>Toscana</v>
      </c>
      <c r="G79" s="2" t="str">
        <f>_xlfn.XLOOKUP(F79,'Dati di Supporto'!$G$2:$G$21,'Dati di Supporto'!$H$2:$H$21)</f>
        <v>CENTRO</v>
      </c>
      <c r="H79" s="2" t="s">
        <v>9</v>
      </c>
      <c r="I79" s="25">
        <v>1124</v>
      </c>
      <c r="J79" s="14">
        <v>4</v>
      </c>
      <c r="K79" s="10" t="str" cm="1">
        <f t="array" ref="K79">_xlfn.IFS(I79&lt;$P$3,$Q$2,AND(I79&gt;=$P$3,I79&lt;$P$4),$Q$3,AND(I79&gt;=$P$4,I79&lt;$P$5),$Q$4,AND(I79&gt;=$P$5,I79&lt;$P$6),$Q$5,I79&gt;=$P$6,$Q$6)</f>
        <v>Fascia 3 (da 800 €  a meno di 1200 €)</v>
      </c>
      <c r="L79" s="10" t="str">
        <f>_xlfn.XLOOKUP(J79,'Dati di Supporto'!$O$10:$O$14,'Dati di Supporto'!$P$10:$P$14)</f>
        <v>Bollettino postale</v>
      </c>
    </row>
    <row r="80" spans="1:12" x14ac:dyDescent="0.25">
      <c r="A80" s="10">
        <v>79</v>
      </c>
      <c r="B80" s="5">
        <v>41812</v>
      </c>
      <c r="C80" s="5" t="str">
        <f t="shared" si="2"/>
        <v>giugno</v>
      </c>
      <c r="D80" s="1" t="s">
        <v>1</v>
      </c>
      <c r="E80" s="2" t="s">
        <v>117</v>
      </c>
      <c r="F80" s="2" t="str">
        <f>_xlfn.XLOOKUP(E80,'Dati di Supporto'!$B$2:$B$104,'Dati di Supporto'!$C$2:$C$104)</f>
        <v>Lombardia</v>
      </c>
      <c r="G80" s="2" t="str">
        <f>_xlfn.XLOOKUP(F80,'Dati di Supporto'!$G$2:$G$21,'Dati di Supporto'!$H$2:$H$21)</f>
        <v>NORD</v>
      </c>
      <c r="H80" s="2" t="s">
        <v>10</v>
      </c>
      <c r="I80" s="25">
        <v>920</v>
      </c>
      <c r="J80" s="14">
        <v>1</v>
      </c>
      <c r="K80" s="10" t="str" cm="1">
        <f t="array" ref="K80">_xlfn.IFS(I80&lt;$P$3,$Q$2,AND(I80&gt;=$P$3,I80&lt;$P$4),$Q$3,AND(I80&gt;=$P$4,I80&lt;$P$5),$Q$4,AND(I80&gt;=$P$5,I80&lt;$P$6),$Q$5,I80&gt;=$P$6,$Q$6)</f>
        <v>Fascia 3 (da 800 €  a meno di 1200 €)</v>
      </c>
      <c r="L80" s="10" t="str">
        <f>_xlfn.XLOOKUP(J80,'Dati di Supporto'!$O$10:$O$14,'Dati di Supporto'!$P$10:$P$14)</f>
        <v>Contanti</v>
      </c>
    </row>
    <row r="81" spans="1:12" x14ac:dyDescent="0.25">
      <c r="A81" s="10">
        <v>80</v>
      </c>
      <c r="B81" s="5">
        <v>41723</v>
      </c>
      <c r="C81" s="5" t="str">
        <f t="shared" si="2"/>
        <v>marzo</v>
      </c>
      <c r="D81" s="1" t="s">
        <v>7</v>
      </c>
      <c r="E81" s="2" t="s">
        <v>96</v>
      </c>
      <c r="F81" s="2" t="str">
        <f>_xlfn.XLOOKUP(E81,'Dati di Supporto'!$B$2:$B$104,'Dati di Supporto'!$C$2:$C$104)</f>
        <v>Lombardia</v>
      </c>
      <c r="G81" s="2" t="str">
        <f>_xlfn.XLOOKUP(F81,'Dati di Supporto'!$G$2:$G$21,'Dati di Supporto'!$H$2:$H$21)</f>
        <v>NORD</v>
      </c>
      <c r="H81" s="2" t="s">
        <v>250</v>
      </c>
      <c r="I81" s="25">
        <v>44</v>
      </c>
      <c r="J81" s="14">
        <v>1</v>
      </c>
      <c r="K81" s="10" t="str" cm="1">
        <f t="array" ref="K81">_xlfn.IFS(I81&lt;$P$3,$Q$2,AND(I81&gt;=$P$3,I81&lt;$P$4),$Q$3,AND(I81&gt;=$P$4,I81&lt;$P$5),$Q$4,AND(I81&gt;=$P$5,I81&lt;$P$6),$Q$5,I81&gt;=$P$6,$Q$6)</f>
        <v>Fascia 1 (inferiore a 400 €)</v>
      </c>
      <c r="L81" s="10" t="str">
        <f>_xlfn.XLOOKUP(J81,'Dati di Supporto'!$O$10:$O$14,'Dati di Supporto'!$P$10:$P$14)</f>
        <v>Contanti</v>
      </c>
    </row>
    <row r="82" spans="1:12" x14ac:dyDescent="0.25">
      <c r="A82" s="10">
        <v>81</v>
      </c>
      <c r="B82" s="5">
        <v>41780</v>
      </c>
      <c r="C82" s="5" t="str">
        <f t="shared" si="2"/>
        <v>maggio</v>
      </c>
      <c r="D82" s="1" t="s">
        <v>7</v>
      </c>
      <c r="E82" s="2" t="s">
        <v>100</v>
      </c>
      <c r="F82" s="2" t="str">
        <f>_xlfn.XLOOKUP(E82,'Dati di Supporto'!$B$2:$B$104,'Dati di Supporto'!$C$2:$C$104)</f>
        <v>Emilia-Romagna</v>
      </c>
      <c r="G82" s="2" t="str">
        <f>_xlfn.XLOOKUP(F82,'Dati di Supporto'!$G$2:$G$21,'Dati di Supporto'!$H$2:$H$21)</f>
        <v>NORD</v>
      </c>
      <c r="H82" s="2" t="s">
        <v>250</v>
      </c>
      <c r="I82" s="25">
        <v>1261</v>
      </c>
      <c r="J82" s="14">
        <v>1</v>
      </c>
      <c r="K82" s="10" t="str" cm="1">
        <f t="array" ref="K82">_xlfn.IFS(I82&lt;$P$3,$Q$2,AND(I82&gt;=$P$3,I82&lt;$P$4),$Q$3,AND(I82&gt;=$P$4,I82&lt;$P$5),$Q$4,AND(I82&gt;=$P$5,I82&lt;$P$6),$Q$5,I82&gt;=$P$6,$Q$6)</f>
        <v>Fascia 4 (da 1200 €  a meno di 1500 €)</v>
      </c>
      <c r="L82" s="10" t="str">
        <f>_xlfn.XLOOKUP(J82,'Dati di Supporto'!$O$10:$O$14,'Dati di Supporto'!$P$10:$P$14)</f>
        <v>Contanti</v>
      </c>
    </row>
    <row r="83" spans="1:12" x14ac:dyDescent="0.25">
      <c r="A83" s="10">
        <v>82</v>
      </c>
      <c r="B83" s="5">
        <v>41661</v>
      </c>
      <c r="C83" s="5" t="str">
        <f t="shared" si="2"/>
        <v>gennaio</v>
      </c>
      <c r="D83" s="1" t="s">
        <v>246</v>
      </c>
      <c r="E83" s="2" t="s">
        <v>212</v>
      </c>
      <c r="F83" s="2" t="str">
        <f>_xlfn.XLOOKUP(E83,'Dati di Supporto'!$B$2:$B$104,'Dati di Supporto'!$C$2:$C$104)</f>
        <v>Emilia-Romagna</v>
      </c>
      <c r="G83" s="2" t="str">
        <f>_xlfn.XLOOKUP(F83,'Dati di Supporto'!$G$2:$G$21,'Dati di Supporto'!$H$2:$H$21)</f>
        <v>NORD</v>
      </c>
      <c r="H83" s="2" t="s">
        <v>10</v>
      </c>
      <c r="I83" s="25">
        <v>1283</v>
      </c>
      <c r="J83" s="14">
        <v>4</v>
      </c>
      <c r="K83" s="10" t="str" cm="1">
        <f t="array" ref="K83">_xlfn.IFS(I83&lt;$P$3,$Q$2,AND(I83&gt;=$P$3,I83&lt;$P$4),$Q$3,AND(I83&gt;=$P$4,I83&lt;$P$5),$Q$4,AND(I83&gt;=$P$5,I83&lt;$P$6),$Q$5,I83&gt;=$P$6,$Q$6)</f>
        <v>Fascia 4 (da 1200 €  a meno di 1500 €)</v>
      </c>
      <c r="L83" s="10" t="str">
        <f>_xlfn.XLOOKUP(J83,'Dati di Supporto'!$O$10:$O$14,'Dati di Supporto'!$P$10:$P$14)</f>
        <v>Bollettino postale</v>
      </c>
    </row>
    <row r="84" spans="1:12" x14ac:dyDescent="0.25">
      <c r="A84" s="10">
        <v>83</v>
      </c>
      <c r="B84" s="5">
        <v>41721</v>
      </c>
      <c r="C84" s="5" t="str">
        <f t="shared" si="2"/>
        <v>marzo</v>
      </c>
      <c r="D84" s="1" t="s">
        <v>247</v>
      </c>
      <c r="E84" s="2" t="s">
        <v>110</v>
      </c>
      <c r="F84" s="2" t="str">
        <f>_xlfn.XLOOKUP(E84,'Dati di Supporto'!$B$2:$B$104,'Dati di Supporto'!$C$2:$C$104)</f>
        <v>Lazio</v>
      </c>
      <c r="G84" s="2" t="str">
        <f>_xlfn.XLOOKUP(F84,'Dati di Supporto'!$G$2:$G$21,'Dati di Supporto'!$H$2:$H$21)</f>
        <v>CENTRO</v>
      </c>
      <c r="H84" s="2" t="s">
        <v>9</v>
      </c>
      <c r="I84" s="25">
        <v>311</v>
      </c>
      <c r="J84" s="14">
        <v>2</v>
      </c>
      <c r="K84" s="10" t="str" cm="1">
        <f t="array" ref="K84">_xlfn.IFS(I84&lt;$P$3,$Q$2,AND(I84&gt;=$P$3,I84&lt;$P$4),$Q$3,AND(I84&gt;=$P$4,I84&lt;$P$5),$Q$4,AND(I84&gt;=$P$5,I84&lt;$P$6),$Q$5,I84&gt;=$P$6,$Q$6)</f>
        <v>Fascia 1 (inferiore a 400 €)</v>
      </c>
      <c r="L84" s="10" t="str">
        <f>_xlfn.XLOOKUP(J84,'Dati di Supporto'!$O$10:$O$14,'Dati di Supporto'!$P$10:$P$14)</f>
        <v>Bonifico Bancario</v>
      </c>
    </row>
    <row r="85" spans="1:12" x14ac:dyDescent="0.25">
      <c r="A85" s="10">
        <v>84</v>
      </c>
      <c r="B85" s="5">
        <v>41771</v>
      </c>
      <c r="C85" s="5" t="str">
        <f t="shared" si="2"/>
        <v>maggio</v>
      </c>
      <c r="D85" s="1" t="s">
        <v>1</v>
      </c>
      <c r="E85" s="2" t="s">
        <v>116</v>
      </c>
      <c r="F85" s="2" t="str">
        <f>_xlfn.XLOOKUP(E85,'Dati di Supporto'!$B$2:$B$104,'Dati di Supporto'!$C$2:$C$104)</f>
        <v>Sicilia</v>
      </c>
      <c r="G85" s="2" t="str">
        <f>_xlfn.XLOOKUP(F85,'Dati di Supporto'!$G$2:$G$21,'Dati di Supporto'!$H$2:$H$21)</f>
        <v>ISOLE</v>
      </c>
      <c r="H85" s="2" t="s">
        <v>9</v>
      </c>
      <c r="I85" s="25">
        <v>1164</v>
      </c>
      <c r="J85" s="14">
        <v>5</v>
      </c>
      <c r="K85" s="10" t="str" cm="1">
        <f t="array" ref="K85">_xlfn.IFS(I85&lt;$P$3,$Q$2,AND(I85&gt;=$P$3,I85&lt;$P$4),$Q$3,AND(I85&gt;=$P$4,I85&lt;$P$5),$Q$4,AND(I85&gt;=$P$5,I85&lt;$P$6),$Q$5,I85&gt;=$P$6,$Q$6)</f>
        <v>Fascia 3 (da 800 €  a meno di 1200 €)</v>
      </c>
      <c r="L85" s="10" t="str">
        <f>_xlfn.XLOOKUP(J85,'Dati di Supporto'!$O$10:$O$14,'Dati di Supporto'!$P$10:$P$14)</f>
        <v>Assegno Bancario</v>
      </c>
    </row>
    <row r="86" spans="1:12" x14ac:dyDescent="0.25">
      <c r="A86" s="10">
        <v>85</v>
      </c>
      <c r="B86" s="5">
        <v>41743</v>
      </c>
      <c r="C86" s="5" t="str">
        <f t="shared" si="2"/>
        <v>aprile</v>
      </c>
      <c r="D86" s="1" t="s">
        <v>2</v>
      </c>
      <c r="E86" s="2" t="s">
        <v>210</v>
      </c>
      <c r="F86" s="2" t="str">
        <f>_xlfn.XLOOKUP(E86,'Dati di Supporto'!$B$2:$B$104,'Dati di Supporto'!$C$2:$C$104)</f>
        <v>Calabria</v>
      </c>
      <c r="G86" s="2" t="str">
        <f>_xlfn.XLOOKUP(F86,'Dati di Supporto'!$G$2:$G$21,'Dati di Supporto'!$H$2:$H$21)</f>
        <v>SUD</v>
      </c>
      <c r="H86" s="2" t="s">
        <v>251</v>
      </c>
      <c r="I86" s="25">
        <v>1129</v>
      </c>
      <c r="J86" s="14">
        <v>3</v>
      </c>
      <c r="K86" s="10" t="str" cm="1">
        <f t="array" ref="K86">_xlfn.IFS(I86&lt;$P$3,$Q$2,AND(I86&gt;=$P$3,I86&lt;$P$4),$Q$3,AND(I86&gt;=$P$4,I86&lt;$P$5),$Q$4,AND(I86&gt;=$P$5,I86&lt;$P$6),$Q$5,I86&gt;=$P$6,$Q$6)</f>
        <v>Fascia 3 (da 800 €  a meno di 1200 €)</v>
      </c>
      <c r="L86" s="10" t="str">
        <f>_xlfn.XLOOKUP(J86,'Dati di Supporto'!$O$10:$O$14,'Dati di Supporto'!$P$10:$P$14)</f>
        <v>Carta di credito</v>
      </c>
    </row>
    <row r="87" spans="1:12" x14ac:dyDescent="0.25">
      <c r="A87" s="10">
        <v>86</v>
      </c>
      <c r="B87" s="5">
        <v>41683</v>
      </c>
      <c r="C87" s="5" t="str">
        <f t="shared" si="2"/>
        <v>febbraio</v>
      </c>
      <c r="D87" s="1" t="s">
        <v>7</v>
      </c>
      <c r="E87" s="2" t="s">
        <v>114</v>
      </c>
      <c r="F87" s="2" t="str">
        <f>_xlfn.XLOOKUP(E87,'Dati di Supporto'!$B$2:$B$104,'Dati di Supporto'!$C$2:$C$104)</f>
        <v>Liguria</v>
      </c>
      <c r="G87" s="2" t="str">
        <f>_xlfn.XLOOKUP(F87,'Dati di Supporto'!$G$2:$G$21,'Dati di Supporto'!$H$2:$H$21)</f>
        <v>NORD</v>
      </c>
      <c r="H87" s="2" t="s">
        <v>251</v>
      </c>
      <c r="I87" s="25">
        <v>1965</v>
      </c>
      <c r="J87" s="14">
        <v>3</v>
      </c>
      <c r="K87" s="10" t="str" cm="1">
        <f t="array" ref="K87">_xlfn.IFS(I87&lt;$P$3,$Q$2,AND(I87&gt;=$P$3,I87&lt;$P$4),$Q$3,AND(I87&gt;=$P$4,I87&lt;$P$5),$Q$4,AND(I87&gt;=$P$5,I87&lt;$P$6),$Q$5,I87&gt;=$P$6,$Q$6)</f>
        <v>Fascia 5 (da 1500 € e oltre)</v>
      </c>
      <c r="L87" s="10" t="str">
        <f>_xlfn.XLOOKUP(J87,'Dati di Supporto'!$O$10:$O$14,'Dati di Supporto'!$P$10:$P$14)</f>
        <v>Carta di credito</v>
      </c>
    </row>
    <row r="88" spans="1:12" x14ac:dyDescent="0.25">
      <c r="A88" s="10">
        <v>87</v>
      </c>
      <c r="B88" s="5">
        <v>41749</v>
      </c>
      <c r="C88" s="5" t="str">
        <f t="shared" si="2"/>
        <v>aprile</v>
      </c>
      <c r="D88" s="1" t="s">
        <v>247</v>
      </c>
      <c r="E88" s="2" t="s">
        <v>131</v>
      </c>
      <c r="F88" s="2" t="str">
        <f>_xlfn.XLOOKUP(E88,'Dati di Supporto'!$B$2:$B$104,'Dati di Supporto'!$C$2:$C$104)</f>
        <v>Veneto</v>
      </c>
      <c r="G88" s="2" t="str">
        <f>_xlfn.XLOOKUP(F88,'Dati di Supporto'!$G$2:$G$21,'Dati di Supporto'!$H$2:$H$21)</f>
        <v>NORD</v>
      </c>
      <c r="H88" s="2" t="s">
        <v>9</v>
      </c>
      <c r="I88" s="25">
        <v>1812</v>
      </c>
      <c r="J88" s="14">
        <v>3</v>
      </c>
      <c r="K88" s="10" t="str" cm="1">
        <f t="array" ref="K88">_xlfn.IFS(I88&lt;$P$3,$Q$2,AND(I88&gt;=$P$3,I88&lt;$P$4),$Q$3,AND(I88&gt;=$P$4,I88&lt;$P$5),$Q$4,AND(I88&gt;=$P$5,I88&lt;$P$6),$Q$5,I88&gt;=$P$6,$Q$6)</f>
        <v>Fascia 5 (da 1500 € e oltre)</v>
      </c>
      <c r="L88" s="10" t="str">
        <f>_xlfn.XLOOKUP(J88,'Dati di Supporto'!$O$10:$O$14,'Dati di Supporto'!$P$10:$P$14)</f>
        <v>Carta di credito</v>
      </c>
    </row>
    <row r="89" spans="1:12" x14ac:dyDescent="0.25">
      <c r="A89" s="10">
        <v>88</v>
      </c>
      <c r="B89" s="5">
        <v>41681</v>
      </c>
      <c r="C89" s="5" t="str">
        <f t="shared" si="2"/>
        <v>febbraio</v>
      </c>
      <c r="D89" s="1" t="s">
        <v>1</v>
      </c>
      <c r="E89" s="2" t="s">
        <v>212</v>
      </c>
      <c r="F89" s="2" t="str">
        <f>_xlfn.XLOOKUP(E89,'Dati di Supporto'!$B$2:$B$104,'Dati di Supporto'!$C$2:$C$104)</f>
        <v>Emilia-Romagna</v>
      </c>
      <c r="G89" s="2" t="str">
        <f>_xlfn.XLOOKUP(F89,'Dati di Supporto'!$G$2:$G$21,'Dati di Supporto'!$H$2:$H$21)</f>
        <v>NORD</v>
      </c>
      <c r="H89" s="2" t="s">
        <v>10</v>
      </c>
      <c r="I89" s="25">
        <v>1884</v>
      </c>
      <c r="J89" s="14">
        <v>4</v>
      </c>
      <c r="K89" s="10" t="str" cm="1">
        <f t="array" ref="K89">_xlfn.IFS(I89&lt;$P$3,$Q$2,AND(I89&gt;=$P$3,I89&lt;$P$4),$Q$3,AND(I89&gt;=$P$4,I89&lt;$P$5),$Q$4,AND(I89&gt;=$P$5,I89&lt;$P$6),$Q$5,I89&gt;=$P$6,$Q$6)</f>
        <v>Fascia 5 (da 1500 € e oltre)</v>
      </c>
      <c r="L89" s="10" t="str">
        <f>_xlfn.XLOOKUP(J89,'Dati di Supporto'!$O$10:$O$14,'Dati di Supporto'!$P$10:$P$14)</f>
        <v>Bollettino postale</v>
      </c>
    </row>
    <row r="90" spans="1:12" x14ac:dyDescent="0.25">
      <c r="A90" s="10">
        <v>89</v>
      </c>
      <c r="B90" s="5">
        <v>41796</v>
      </c>
      <c r="C90" s="5" t="str">
        <f t="shared" si="2"/>
        <v>giugno</v>
      </c>
      <c r="D90" s="1" t="s">
        <v>247</v>
      </c>
      <c r="E90" s="2" t="s">
        <v>112</v>
      </c>
      <c r="F90" s="2" t="str">
        <f>_xlfn.XLOOKUP(E90,'Dati di Supporto'!$B$2:$B$104,'Dati di Supporto'!$C$2:$C$104)</f>
        <v>Campania</v>
      </c>
      <c r="G90" s="2" t="str">
        <f>_xlfn.XLOOKUP(F90,'Dati di Supporto'!$G$2:$G$21,'Dati di Supporto'!$H$2:$H$21)</f>
        <v>SUD</v>
      </c>
      <c r="H90" s="2" t="s">
        <v>250</v>
      </c>
      <c r="I90" s="25">
        <v>1812</v>
      </c>
      <c r="J90" s="14">
        <v>4</v>
      </c>
      <c r="K90" s="10" t="str" cm="1">
        <f t="array" ref="K90">_xlfn.IFS(I90&lt;$P$3,$Q$2,AND(I90&gt;=$P$3,I90&lt;$P$4),$Q$3,AND(I90&gt;=$P$4,I90&lt;$P$5),$Q$4,AND(I90&gt;=$P$5,I90&lt;$P$6),$Q$5,I90&gt;=$P$6,$Q$6)</f>
        <v>Fascia 5 (da 1500 € e oltre)</v>
      </c>
      <c r="L90" s="10" t="str">
        <f>_xlfn.XLOOKUP(J90,'Dati di Supporto'!$O$10:$O$14,'Dati di Supporto'!$P$10:$P$14)</f>
        <v>Bollettino postale</v>
      </c>
    </row>
    <row r="91" spans="1:12" x14ac:dyDescent="0.25">
      <c r="A91" s="10">
        <v>90</v>
      </c>
      <c r="B91" s="5">
        <v>41646</v>
      </c>
      <c r="C91" s="5" t="str">
        <f t="shared" si="2"/>
        <v>gennaio</v>
      </c>
      <c r="D91" s="1" t="s">
        <v>247</v>
      </c>
      <c r="E91" s="2" t="s">
        <v>96</v>
      </c>
      <c r="F91" s="2" t="str">
        <f>_xlfn.XLOOKUP(E91,'Dati di Supporto'!$B$2:$B$104,'Dati di Supporto'!$C$2:$C$104)</f>
        <v>Lombardia</v>
      </c>
      <c r="G91" s="2" t="str">
        <f>_xlfn.XLOOKUP(F91,'Dati di Supporto'!$G$2:$G$21,'Dati di Supporto'!$H$2:$H$21)</f>
        <v>NORD</v>
      </c>
      <c r="H91" s="2" t="s">
        <v>250</v>
      </c>
      <c r="I91" s="25">
        <v>76</v>
      </c>
      <c r="J91" s="14">
        <v>3</v>
      </c>
      <c r="K91" s="10" t="str" cm="1">
        <f t="array" ref="K91">_xlfn.IFS(I91&lt;$P$3,$Q$2,AND(I91&gt;=$P$3,I91&lt;$P$4),$Q$3,AND(I91&gt;=$P$4,I91&lt;$P$5),$Q$4,AND(I91&gt;=$P$5,I91&lt;$P$6),$Q$5,I91&gt;=$P$6,$Q$6)</f>
        <v>Fascia 1 (inferiore a 400 €)</v>
      </c>
      <c r="L91" s="10" t="str">
        <f>_xlfn.XLOOKUP(J91,'Dati di Supporto'!$O$10:$O$14,'Dati di Supporto'!$P$10:$P$14)</f>
        <v>Carta di credito</v>
      </c>
    </row>
    <row r="92" spans="1:12" x14ac:dyDescent="0.25">
      <c r="A92" s="10">
        <v>91</v>
      </c>
      <c r="B92" s="5">
        <v>41818</v>
      </c>
      <c r="C92" s="5" t="str">
        <f t="shared" si="2"/>
        <v>giugno</v>
      </c>
      <c r="D92" s="1" t="s">
        <v>2</v>
      </c>
      <c r="E92" s="2" t="s">
        <v>108</v>
      </c>
      <c r="F92" s="2" t="str">
        <f>_xlfn.XLOOKUP(E92,'Dati di Supporto'!$B$2:$B$104,'Dati di Supporto'!$C$2:$C$104)</f>
        <v>Lazio</v>
      </c>
      <c r="G92" s="2" t="str">
        <f>_xlfn.XLOOKUP(F92,'Dati di Supporto'!$G$2:$G$21,'Dati di Supporto'!$H$2:$H$21)</f>
        <v>CENTRO</v>
      </c>
      <c r="H92" s="2" t="s">
        <v>250</v>
      </c>
      <c r="I92" s="25">
        <v>1827</v>
      </c>
      <c r="J92" s="14">
        <v>3</v>
      </c>
      <c r="K92" s="10" t="str" cm="1">
        <f t="array" ref="K92">_xlfn.IFS(I92&lt;$P$3,$Q$2,AND(I92&gt;=$P$3,I92&lt;$P$4),$Q$3,AND(I92&gt;=$P$4,I92&lt;$P$5),$Q$4,AND(I92&gt;=$P$5,I92&lt;$P$6),$Q$5,I92&gt;=$P$6,$Q$6)</f>
        <v>Fascia 5 (da 1500 € e oltre)</v>
      </c>
      <c r="L92" s="10" t="str">
        <f>_xlfn.XLOOKUP(J92,'Dati di Supporto'!$O$10:$O$14,'Dati di Supporto'!$P$10:$P$14)</f>
        <v>Carta di credito</v>
      </c>
    </row>
    <row r="93" spans="1:12" x14ac:dyDescent="0.25">
      <c r="A93" s="10">
        <v>92</v>
      </c>
      <c r="B93" s="5">
        <v>41715</v>
      </c>
      <c r="C93" s="5" t="str">
        <f t="shared" si="2"/>
        <v>marzo</v>
      </c>
      <c r="D93" s="1" t="s">
        <v>1</v>
      </c>
      <c r="E93" s="2" t="s">
        <v>124</v>
      </c>
      <c r="F93" s="2" t="str">
        <f>_xlfn.XLOOKUP(E93,'Dati di Supporto'!$B$2:$B$104,'Dati di Supporto'!$C$2:$C$104)</f>
        <v>Veneto</v>
      </c>
      <c r="G93" s="2" t="str">
        <f>_xlfn.XLOOKUP(F93,'Dati di Supporto'!$G$2:$G$21,'Dati di Supporto'!$H$2:$H$21)</f>
        <v>NORD</v>
      </c>
      <c r="H93" s="2" t="s">
        <v>251</v>
      </c>
      <c r="I93" s="25">
        <v>491</v>
      </c>
      <c r="J93" s="14">
        <v>4</v>
      </c>
      <c r="K93" s="10" t="str" cm="1">
        <f t="array" ref="K93">_xlfn.IFS(I93&lt;$P$3,$Q$2,AND(I93&gt;=$P$3,I93&lt;$P$4),$Q$3,AND(I93&gt;=$P$4,I93&lt;$P$5),$Q$4,AND(I93&gt;=$P$5,I93&lt;$P$6),$Q$5,I93&gt;=$P$6,$Q$6)</f>
        <v>Fascia 2 (da 400 €  a meno di 800 €)</v>
      </c>
      <c r="L93" s="10" t="str">
        <f>_xlfn.XLOOKUP(J93,'Dati di Supporto'!$O$10:$O$14,'Dati di Supporto'!$P$10:$P$14)</f>
        <v>Bollettino postale</v>
      </c>
    </row>
    <row r="94" spans="1:12" x14ac:dyDescent="0.25">
      <c r="A94" s="10">
        <v>93</v>
      </c>
      <c r="B94" s="5">
        <v>41651</v>
      </c>
      <c r="C94" s="5" t="str">
        <f t="shared" si="2"/>
        <v>gennaio</v>
      </c>
      <c r="D94" s="1" t="s">
        <v>7</v>
      </c>
      <c r="E94" s="2" t="s">
        <v>134</v>
      </c>
      <c r="F94" s="2" t="str">
        <f>_xlfn.XLOOKUP(E94,'Dati di Supporto'!$B$2:$B$104,'Dati di Supporto'!$C$2:$C$104)</f>
        <v>Lazio</v>
      </c>
      <c r="G94" s="2" t="str">
        <f>_xlfn.XLOOKUP(F94,'Dati di Supporto'!$G$2:$G$21,'Dati di Supporto'!$H$2:$H$21)</f>
        <v>CENTRO</v>
      </c>
      <c r="H94" s="2" t="s">
        <v>250</v>
      </c>
      <c r="I94" s="25">
        <v>1965</v>
      </c>
      <c r="J94" s="14">
        <v>4</v>
      </c>
      <c r="K94" s="10" t="str" cm="1">
        <f t="array" ref="K94">_xlfn.IFS(I94&lt;$P$3,$Q$2,AND(I94&gt;=$P$3,I94&lt;$P$4),$Q$3,AND(I94&gt;=$P$4,I94&lt;$P$5),$Q$4,AND(I94&gt;=$P$5,I94&lt;$P$6),$Q$5,I94&gt;=$P$6,$Q$6)</f>
        <v>Fascia 5 (da 1500 € e oltre)</v>
      </c>
      <c r="L94" s="10" t="str">
        <f>_xlfn.XLOOKUP(J94,'Dati di Supporto'!$O$10:$O$14,'Dati di Supporto'!$P$10:$P$14)</f>
        <v>Bollettino postale</v>
      </c>
    </row>
    <row r="95" spans="1:12" x14ac:dyDescent="0.25">
      <c r="A95" s="10">
        <v>94</v>
      </c>
      <c r="B95" s="5">
        <v>41674</v>
      </c>
      <c r="C95" s="5" t="str">
        <f t="shared" si="2"/>
        <v>febbraio</v>
      </c>
      <c r="D95" s="1" t="s">
        <v>246</v>
      </c>
      <c r="E95" s="2" t="s">
        <v>132</v>
      </c>
      <c r="F95" s="2" t="str">
        <f>_xlfn.XLOOKUP(E95,'Dati di Supporto'!$B$2:$B$104,'Dati di Supporto'!$C$2:$C$104)</f>
        <v>Calabria</v>
      </c>
      <c r="G95" s="2" t="str">
        <f>_xlfn.XLOOKUP(F95,'Dati di Supporto'!$G$2:$G$21,'Dati di Supporto'!$H$2:$H$21)</f>
        <v>SUD</v>
      </c>
      <c r="H95" s="2" t="s">
        <v>250</v>
      </c>
      <c r="I95" s="25">
        <v>862</v>
      </c>
      <c r="J95" s="14">
        <v>5</v>
      </c>
      <c r="K95" s="10" t="str" cm="1">
        <f t="array" ref="K95">_xlfn.IFS(I95&lt;$P$3,$Q$2,AND(I95&gt;=$P$3,I95&lt;$P$4),$Q$3,AND(I95&gt;=$P$4,I95&lt;$P$5),$Q$4,AND(I95&gt;=$P$5,I95&lt;$P$6),$Q$5,I95&gt;=$P$6,$Q$6)</f>
        <v>Fascia 3 (da 800 €  a meno di 1200 €)</v>
      </c>
      <c r="L95" s="10" t="str">
        <f>_xlfn.XLOOKUP(J95,'Dati di Supporto'!$O$10:$O$14,'Dati di Supporto'!$P$10:$P$14)</f>
        <v>Assegno Bancario</v>
      </c>
    </row>
    <row r="96" spans="1:12" x14ac:dyDescent="0.25">
      <c r="A96" s="10">
        <v>95</v>
      </c>
      <c r="B96" s="5">
        <v>41713</v>
      </c>
      <c r="C96" s="5" t="str">
        <f t="shared" si="2"/>
        <v>marzo</v>
      </c>
      <c r="D96" s="1" t="s">
        <v>3</v>
      </c>
      <c r="E96" s="2" t="s">
        <v>131</v>
      </c>
      <c r="F96" s="2" t="str">
        <f>_xlfn.XLOOKUP(E96,'Dati di Supporto'!$B$2:$B$104,'Dati di Supporto'!$C$2:$C$104)</f>
        <v>Veneto</v>
      </c>
      <c r="G96" s="2" t="str">
        <f>_xlfn.XLOOKUP(F96,'Dati di Supporto'!$G$2:$G$21,'Dati di Supporto'!$H$2:$H$21)</f>
        <v>NORD</v>
      </c>
      <c r="H96" s="2" t="s">
        <v>249</v>
      </c>
      <c r="I96" s="25">
        <v>403</v>
      </c>
      <c r="J96" s="14">
        <v>3</v>
      </c>
      <c r="K96" s="10" t="str" cm="1">
        <f t="array" ref="K96">_xlfn.IFS(I96&lt;$P$3,$Q$2,AND(I96&gt;=$P$3,I96&lt;$P$4),$Q$3,AND(I96&gt;=$P$4,I96&lt;$P$5),$Q$4,AND(I96&gt;=$P$5,I96&lt;$P$6),$Q$5,I96&gt;=$P$6,$Q$6)</f>
        <v>Fascia 2 (da 400 €  a meno di 800 €)</v>
      </c>
      <c r="L96" s="10" t="str">
        <f>_xlfn.XLOOKUP(J96,'Dati di Supporto'!$O$10:$O$14,'Dati di Supporto'!$P$10:$P$14)</f>
        <v>Carta di credito</v>
      </c>
    </row>
    <row r="97" spans="1:12" x14ac:dyDescent="0.25">
      <c r="A97" s="10">
        <v>96</v>
      </c>
      <c r="B97" s="5">
        <v>41649</v>
      </c>
      <c r="C97" s="5" t="str">
        <f t="shared" si="2"/>
        <v>gennaio</v>
      </c>
      <c r="D97" s="1" t="s">
        <v>1</v>
      </c>
      <c r="E97" s="2" t="s">
        <v>100</v>
      </c>
      <c r="F97" s="2" t="str">
        <f>_xlfn.XLOOKUP(E97,'Dati di Supporto'!$B$2:$B$104,'Dati di Supporto'!$C$2:$C$104)</f>
        <v>Emilia-Romagna</v>
      </c>
      <c r="G97" s="2" t="str">
        <f>_xlfn.XLOOKUP(F97,'Dati di Supporto'!$G$2:$G$21,'Dati di Supporto'!$H$2:$H$21)</f>
        <v>NORD</v>
      </c>
      <c r="H97" s="2" t="s">
        <v>251</v>
      </c>
      <c r="I97" s="25">
        <v>217</v>
      </c>
      <c r="J97" s="14">
        <v>1</v>
      </c>
      <c r="K97" s="10" t="str" cm="1">
        <f t="array" ref="K97">_xlfn.IFS(I97&lt;$P$3,$Q$2,AND(I97&gt;=$P$3,I97&lt;$P$4),$Q$3,AND(I97&gt;=$P$4,I97&lt;$P$5),$Q$4,AND(I97&gt;=$P$5,I97&lt;$P$6),$Q$5,I97&gt;=$P$6,$Q$6)</f>
        <v>Fascia 1 (inferiore a 400 €)</v>
      </c>
      <c r="L97" s="10" t="str">
        <f>_xlfn.XLOOKUP(J97,'Dati di Supporto'!$O$10:$O$14,'Dati di Supporto'!$P$10:$P$14)</f>
        <v>Contanti</v>
      </c>
    </row>
    <row r="98" spans="1:12" x14ac:dyDescent="0.25">
      <c r="A98" s="10">
        <v>97</v>
      </c>
      <c r="B98" s="5">
        <v>41743</v>
      </c>
      <c r="C98" s="5" t="str">
        <f t="shared" si="2"/>
        <v>aprile</v>
      </c>
      <c r="D98" s="1" t="s">
        <v>2</v>
      </c>
      <c r="E98" s="2" t="s">
        <v>210</v>
      </c>
      <c r="F98" s="2" t="str">
        <f>_xlfn.XLOOKUP(E98,'Dati di Supporto'!$B$2:$B$104,'Dati di Supporto'!$C$2:$C$104)</f>
        <v>Calabria</v>
      </c>
      <c r="G98" s="2" t="str">
        <f>_xlfn.XLOOKUP(F98,'Dati di Supporto'!$G$2:$G$21,'Dati di Supporto'!$H$2:$H$21)</f>
        <v>SUD</v>
      </c>
      <c r="H98" s="2" t="s">
        <v>10</v>
      </c>
      <c r="I98" s="25">
        <v>1450</v>
      </c>
      <c r="J98" s="14">
        <v>4</v>
      </c>
      <c r="K98" s="10" t="str" cm="1">
        <f t="array" ref="K98">_xlfn.IFS(I98&lt;$P$3,$Q$2,AND(I98&gt;=$P$3,I98&lt;$P$4),$Q$3,AND(I98&gt;=$P$4,I98&lt;$P$5),$Q$4,AND(I98&gt;=$P$5,I98&lt;$P$6),$Q$5,I98&gt;=$P$6,$Q$6)</f>
        <v>Fascia 4 (da 1200 €  a meno di 1500 €)</v>
      </c>
      <c r="L98" s="10" t="str">
        <f>_xlfn.XLOOKUP(J98,'Dati di Supporto'!$O$10:$O$14,'Dati di Supporto'!$P$10:$P$14)</f>
        <v>Bollettino postale</v>
      </c>
    </row>
    <row r="99" spans="1:12" x14ac:dyDescent="0.25">
      <c r="A99" s="10">
        <v>98</v>
      </c>
      <c r="B99" s="5">
        <v>41650</v>
      </c>
      <c r="C99" s="5" t="str">
        <f t="shared" si="2"/>
        <v>gennaio</v>
      </c>
      <c r="D99" s="1" t="s">
        <v>7</v>
      </c>
      <c r="E99" s="2" t="s">
        <v>99</v>
      </c>
      <c r="F99" s="2" t="str">
        <f>_xlfn.XLOOKUP(E99,'Dati di Supporto'!$B$2:$B$104,'Dati di Supporto'!$C$2:$C$104)</f>
        <v>Abruzzo</v>
      </c>
      <c r="G99" s="2" t="str">
        <f>_xlfn.XLOOKUP(F99,'Dati di Supporto'!$G$2:$G$21,'Dati di Supporto'!$H$2:$H$21)</f>
        <v>CENTRO</v>
      </c>
      <c r="H99" s="2" t="s">
        <v>9</v>
      </c>
      <c r="I99" s="25">
        <v>549</v>
      </c>
      <c r="J99" s="14">
        <v>3</v>
      </c>
      <c r="K99" s="10" t="str" cm="1">
        <f t="array" ref="K99">_xlfn.IFS(I99&lt;$P$3,$Q$2,AND(I99&gt;=$P$3,I99&lt;$P$4),$Q$3,AND(I99&gt;=$P$4,I99&lt;$P$5),$Q$4,AND(I99&gt;=$P$5,I99&lt;$P$6),$Q$5,I99&gt;=$P$6,$Q$6)</f>
        <v>Fascia 2 (da 400 €  a meno di 800 €)</v>
      </c>
      <c r="L99" s="10" t="str">
        <f>_xlfn.XLOOKUP(J99,'Dati di Supporto'!$O$10:$O$14,'Dati di Supporto'!$P$10:$P$14)</f>
        <v>Carta di credito</v>
      </c>
    </row>
    <row r="100" spans="1:12" x14ac:dyDescent="0.25">
      <c r="A100" s="10">
        <v>99</v>
      </c>
      <c r="B100" s="5">
        <v>41724</v>
      </c>
      <c r="C100" s="5" t="str">
        <f t="shared" si="2"/>
        <v>marzo</v>
      </c>
      <c r="D100" s="1" t="s">
        <v>3</v>
      </c>
      <c r="E100" s="2" t="s">
        <v>101</v>
      </c>
      <c r="F100" s="2" t="str">
        <f>_xlfn.XLOOKUP(E100,'Dati di Supporto'!$B$2:$B$104,'Dati di Supporto'!$C$2:$C$104)</f>
        <v>Toscana</v>
      </c>
      <c r="G100" s="2" t="str">
        <f>_xlfn.XLOOKUP(F100,'Dati di Supporto'!$G$2:$G$21,'Dati di Supporto'!$H$2:$H$21)</f>
        <v>CENTRO</v>
      </c>
      <c r="H100" s="2" t="s">
        <v>10</v>
      </c>
      <c r="I100" s="25">
        <v>1829</v>
      </c>
      <c r="J100" s="14">
        <v>5</v>
      </c>
      <c r="K100" s="10" t="str" cm="1">
        <f t="array" ref="K100">_xlfn.IFS(I100&lt;$P$3,$Q$2,AND(I100&gt;=$P$3,I100&lt;$P$4),$Q$3,AND(I100&gt;=$P$4,I100&lt;$P$5),$Q$4,AND(I100&gt;=$P$5,I100&lt;$P$6),$Q$5,I100&gt;=$P$6,$Q$6)</f>
        <v>Fascia 5 (da 1500 € e oltre)</v>
      </c>
      <c r="L100" s="10" t="str">
        <f>_xlfn.XLOOKUP(J100,'Dati di Supporto'!$O$10:$O$14,'Dati di Supporto'!$P$10:$P$14)</f>
        <v>Assegno Bancario</v>
      </c>
    </row>
    <row r="101" spans="1:12" x14ac:dyDescent="0.25">
      <c r="A101" s="10">
        <v>100</v>
      </c>
      <c r="B101" s="5">
        <v>41778</v>
      </c>
      <c r="C101" s="5" t="str">
        <f t="shared" si="2"/>
        <v>maggio</v>
      </c>
      <c r="D101" s="1" t="s">
        <v>247</v>
      </c>
      <c r="E101" s="2" t="s">
        <v>102</v>
      </c>
      <c r="F101" s="2" t="str">
        <f>_xlfn.XLOOKUP(E101,'Dati di Supporto'!$B$2:$B$104,'Dati di Supporto'!$C$2:$C$104)</f>
        <v>Toscana</v>
      </c>
      <c r="G101" s="2" t="str">
        <f>_xlfn.XLOOKUP(F101,'Dati di Supporto'!$G$2:$G$21,'Dati di Supporto'!$H$2:$H$21)</f>
        <v>CENTRO</v>
      </c>
      <c r="H101" s="2" t="s">
        <v>9</v>
      </c>
      <c r="I101" s="25">
        <v>411</v>
      </c>
      <c r="J101" s="14">
        <v>1</v>
      </c>
      <c r="K101" s="10" t="str" cm="1">
        <f t="array" ref="K101">_xlfn.IFS(I101&lt;$P$3,$Q$2,AND(I101&gt;=$P$3,I101&lt;$P$4),$Q$3,AND(I101&gt;=$P$4,I101&lt;$P$5),$Q$4,AND(I101&gt;=$P$5,I101&lt;$P$6),$Q$5,I101&gt;=$P$6,$Q$6)</f>
        <v>Fascia 2 (da 400 €  a meno di 800 €)</v>
      </c>
      <c r="L101" s="10" t="str">
        <f>_xlfn.XLOOKUP(J101,'Dati di Supporto'!$O$10:$O$14,'Dati di Supporto'!$P$10:$P$14)</f>
        <v>Contanti</v>
      </c>
    </row>
    <row r="102" spans="1:12" x14ac:dyDescent="0.25">
      <c r="A102" s="10">
        <v>101</v>
      </c>
      <c r="B102" s="5">
        <v>41696</v>
      </c>
      <c r="C102" s="5" t="str">
        <f t="shared" si="2"/>
        <v>febbraio</v>
      </c>
      <c r="D102" s="1" t="s">
        <v>246</v>
      </c>
      <c r="E102" s="2" t="s">
        <v>120</v>
      </c>
      <c r="F102" s="2" t="str">
        <f>_xlfn.XLOOKUP(E102,'Dati di Supporto'!$B$2:$B$104,'Dati di Supporto'!$C$2:$C$104)</f>
        <v>Umbria</v>
      </c>
      <c r="G102" s="2" t="str">
        <f>_xlfn.XLOOKUP(F102,'Dati di Supporto'!$G$2:$G$21,'Dati di Supporto'!$H$2:$H$21)</f>
        <v>CENTRO</v>
      </c>
      <c r="H102" s="2" t="s">
        <v>249</v>
      </c>
      <c r="I102" s="25">
        <v>146</v>
      </c>
      <c r="J102" s="14">
        <v>1</v>
      </c>
      <c r="K102" s="10" t="str" cm="1">
        <f t="array" ref="K102">_xlfn.IFS(I102&lt;$P$3,$Q$2,AND(I102&gt;=$P$3,I102&lt;$P$4),$Q$3,AND(I102&gt;=$P$4,I102&lt;$P$5),$Q$4,AND(I102&gt;=$P$5,I102&lt;$P$6),$Q$5,I102&gt;=$P$6,$Q$6)</f>
        <v>Fascia 1 (inferiore a 400 €)</v>
      </c>
      <c r="L102" s="10" t="str">
        <f>_xlfn.XLOOKUP(J102,'Dati di Supporto'!$O$10:$O$14,'Dati di Supporto'!$P$10:$P$14)</f>
        <v>Contanti</v>
      </c>
    </row>
    <row r="103" spans="1:12" x14ac:dyDescent="0.25">
      <c r="A103" s="10">
        <v>102</v>
      </c>
      <c r="B103" s="5">
        <v>41641</v>
      </c>
      <c r="C103" s="5" t="str">
        <f t="shared" si="2"/>
        <v>gennaio</v>
      </c>
      <c r="D103" s="1" t="s">
        <v>2</v>
      </c>
      <c r="E103" s="2" t="s">
        <v>112</v>
      </c>
      <c r="F103" s="2" t="str">
        <f>_xlfn.XLOOKUP(E103,'Dati di Supporto'!$B$2:$B$104,'Dati di Supporto'!$C$2:$C$104)</f>
        <v>Campania</v>
      </c>
      <c r="G103" s="2" t="str">
        <f>_xlfn.XLOOKUP(F103,'Dati di Supporto'!$G$2:$G$21,'Dati di Supporto'!$H$2:$H$21)</f>
        <v>SUD</v>
      </c>
      <c r="H103" s="2" t="s">
        <v>251</v>
      </c>
      <c r="I103" s="25">
        <v>1890</v>
      </c>
      <c r="J103" s="14">
        <v>2</v>
      </c>
      <c r="K103" s="10" t="str" cm="1">
        <f t="array" ref="K103">_xlfn.IFS(I103&lt;$P$3,$Q$2,AND(I103&gt;=$P$3,I103&lt;$P$4),$Q$3,AND(I103&gt;=$P$4,I103&lt;$P$5),$Q$4,AND(I103&gt;=$P$5,I103&lt;$P$6),$Q$5,I103&gt;=$P$6,$Q$6)</f>
        <v>Fascia 5 (da 1500 € e oltre)</v>
      </c>
      <c r="L103" s="10" t="str">
        <f>_xlfn.XLOOKUP(J103,'Dati di Supporto'!$O$10:$O$14,'Dati di Supporto'!$P$10:$P$14)</f>
        <v>Bonifico Bancario</v>
      </c>
    </row>
    <row r="104" spans="1:12" x14ac:dyDescent="0.25">
      <c r="A104" s="10">
        <v>103</v>
      </c>
      <c r="B104" s="5">
        <v>41686</v>
      </c>
      <c r="C104" s="5" t="str">
        <f t="shared" si="2"/>
        <v>febbraio</v>
      </c>
      <c r="D104" s="1" t="s">
        <v>1</v>
      </c>
      <c r="E104" s="2" t="s">
        <v>107</v>
      </c>
      <c r="F104" s="2" t="str">
        <f>_xlfn.XLOOKUP(E104,'Dati di Supporto'!$B$2:$B$104,'Dati di Supporto'!$C$2:$C$104)</f>
        <v>Emilia-Romagna</v>
      </c>
      <c r="G104" s="2" t="str">
        <f>_xlfn.XLOOKUP(F104,'Dati di Supporto'!$G$2:$G$21,'Dati di Supporto'!$H$2:$H$21)</f>
        <v>NORD</v>
      </c>
      <c r="H104" s="2" t="s">
        <v>251</v>
      </c>
      <c r="I104" s="25">
        <v>826</v>
      </c>
      <c r="J104" s="14">
        <v>5</v>
      </c>
      <c r="K104" s="10" t="str" cm="1">
        <f t="array" ref="K104">_xlfn.IFS(I104&lt;$P$3,$Q$2,AND(I104&gt;=$P$3,I104&lt;$P$4),$Q$3,AND(I104&gt;=$P$4,I104&lt;$P$5),$Q$4,AND(I104&gt;=$P$5,I104&lt;$P$6),$Q$5,I104&gt;=$P$6,$Q$6)</f>
        <v>Fascia 3 (da 800 €  a meno di 1200 €)</v>
      </c>
      <c r="L104" s="10" t="str">
        <f>_xlfn.XLOOKUP(J104,'Dati di Supporto'!$O$10:$O$14,'Dati di Supporto'!$P$10:$P$14)</f>
        <v>Assegno Bancario</v>
      </c>
    </row>
    <row r="105" spans="1:12" x14ac:dyDescent="0.25">
      <c r="A105" s="10">
        <v>104</v>
      </c>
      <c r="B105" s="5">
        <v>41811</v>
      </c>
      <c r="C105" s="5" t="str">
        <f t="shared" si="2"/>
        <v>giugno</v>
      </c>
      <c r="D105" s="1" t="s">
        <v>7</v>
      </c>
      <c r="E105" s="2" t="s">
        <v>103</v>
      </c>
      <c r="F105" s="2" t="str">
        <f>_xlfn.XLOOKUP(E105,'Dati di Supporto'!$B$2:$B$104,'Dati di Supporto'!$C$2:$C$104)</f>
        <v>Friuli-Venezia Giulia</v>
      </c>
      <c r="G105" s="2" t="str">
        <f>_xlfn.XLOOKUP(F105,'Dati di Supporto'!$G$2:$G$21,'Dati di Supporto'!$H$2:$H$21)</f>
        <v>NORD</v>
      </c>
      <c r="H105" s="2" t="s">
        <v>9</v>
      </c>
      <c r="I105" s="25">
        <v>1693</v>
      </c>
      <c r="J105" s="14">
        <v>1</v>
      </c>
      <c r="K105" s="10" t="str" cm="1">
        <f t="array" ref="K105">_xlfn.IFS(I105&lt;$P$3,$Q$2,AND(I105&gt;=$P$3,I105&lt;$P$4),$Q$3,AND(I105&gt;=$P$4,I105&lt;$P$5),$Q$4,AND(I105&gt;=$P$5,I105&lt;$P$6),$Q$5,I105&gt;=$P$6,$Q$6)</f>
        <v>Fascia 5 (da 1500 € e oltre)</v>
      </c>
      <c r="L105" s="10" t="str">
        <f>_xlfn.XLOOKUP(J105,'Dati di Supporto'!$O$10:$O$14,'Dati di Supporto'!$P$10:$P$14)</f>
        <v>Contanti</v>
      </c>
    </row>
    <row r="106" spans="1:12" x14ac:dyDescent="0.25">
      <c r="A106" s="10">
        <v>105</v>
      </c>
      <c r="B106" s="5">
        <v>41698</v>
      </c>
      <c r="C106" s="5" t="str">
        <f t="shared" si="2"/>
        <v>febbraio</v>
      </c>
      <c r="D106" s="1" t="s">
        <v>3</v>
      </c>
      <c r="E106" s="2" t="s">
        <v>105</v>
      </c>
      <c r="F106" s="2" t="str">
        <f>_xlfn.XLOOKUP(E106,'Dati di Supporto'!$B$2:$B$104,'Dati di Supporto'!$C$2:$C$104)</f>
        <v>Toscana</v>
      </c>
      <c r="G106" s="2" t="str">
        <f>_xlfn.XLOOKUP(F106,'Dati di Supporto'!$G$2:$G$21,'Dati di Supporto'!$H$2:$H$21)</f>
        <v>CENTRO</v>
      </c>
      <c r="H106" s="2" t="s">
        <v>251</v>
      </c>
      <c r="I106" s="25">
        <v>1710</v>
      </c>
      <c r="J106" s="14">
        <v>2</v>
      </c>
      <c r="K106" s="10" t="str" cm="1">
        <f t="array" ref="K106">_xlfn.IFS(I106&lt;$P$3,$Q$2,AND(I106&gt;=$P$3,I106&lt;$P$4),$Q$3,AND(I106&gt;=$P$4,I106&lt;$P$5),$Q$4,AND(I106&gt;=$P$5,I106&lt;$P$6),$Q$5,I106&gt;=$P$6,$Q$6)</f>
        <v>Fascia 5 (da 1500 € e oltre)</v>
      </c>
      <c r="L106" s="10" t="str">
        <f>_xlfn.XLOOKUP(J106,'Dati di Supporto'!$O$10:$O$14,'Dati di Supporto'!$P$10:$P$14)</f>
        <v>Bonifico Bancario</v>
      </c>
    </row>
    <row r="107" spans="1:12" x14ac:dyDescent="0.25">
      <c r="A107" s="10">
        <v>106</v>
      </c>
      <c r="B107" s="5">
        <v>41651</v>
      </c>
      <c r="C107" s="5" t="str">
        <f t="shared" si="2"/>
        <v>gennaio</v>
      </c>
      <c r="D107" s="1" t="s">
        <v>246</v>
      </c>
      <c r="E107" s="2" t="s">
        <v>99</v>
      </c>
      <c r="F107" s="2" t="str">
        <f>_xlfn.XLOOKUP(E107,'Dati di Supporto'!$B$2:$B$104,'Dati di Supporto'!$C$2:$C$104)</f>
        <v>Abruzzo</v>
      </c>
      <c r="G107" s="2" t="str">
        <f>_xlfn.XLOOKUP(F107,'Dati di Supporto'!$G$2:$G$21,'Dati di Supporto'!$H$2:$H$21)</f>
        <v>CENTRO</v>
      </c>
      <c r="H107" s="2" t="s">
        <v>249</v>
      </c>
      <c r="I107" s="25">
        <v>1921</v>
      </c>
      <c r="J107" s="14">
        <v>5</v>
      </c>
      <c r="K107" s="10" t="str" cm="1">
        <f t="array" ref="K107">_xlfn.IFS(I107&lt;$P$3,$Q$2,AND(I107&gt;=$P$3,I107&lt;$P$4),$Q$3,AND(I107&gt;=$P$4,I107&lt;$P$5),$Q$4,AND(I107&gt;=$P$5,I107&lt;$P$6),$Q$5,I107&gt;=$P$6,$Q$6)</f>
        <v>Fascia 5 (da 1500 € e oltre)</v>
      </c>
      <c r="L107" s="10" t="str">
        <f>_xlfn.XLOOKUP(J107,'Dati di Supporto'!$O$10:$O$14,'Dati di Supporto'!$P$10:$P$14)</f>
        <v>Assegno Bancario</v>
      </c>
    </row>
    <row r="108" spans="1:12" x14ac:dyDescent="0.25">
      <c r="A108" s="10">
        <v>107</v>
      </c>
      <c r="B108" s="5">
        <v>41769</v>
      </c>
      <c r="C108" s="5" t="str">
        <f t="shared" si="2"/>
        <v>maggio</v>
      </c>
      <c r="D108" s="1" t="s">
        <v>246</v>
      </c>
      <c r="E108" s="2" t="s">
        <v>107</v>
      </c>
      <c r="F108" s="2" t="str">
        <f>_xlfn.XLOOKUP(E108,'Dati di Supporto'!$B$2:$B$104,'Dati di Supporto'!$C$2:$C$104)</f>
        <v>Emilia-Romagna</v>
      </c>
      <c r="G108" s="2" t="str">
        <f>_xlfn.XLOOKUP(F108,'Dati di Supporto'!$G$2:$G$21,'Dati di Supporto'!$H$2:$H$21)</f>
        <v>NORD</v>
      </c>
      <c r="H108" s="2" t="s">
        <v>9</v>
      </c>
      <c r="I108" s="25">
        <v>1427</v>
      </c>
      <c r="J108" s="14">
        <v>4</v>
      </c>
      <c r="K108" s="10" t="str" cm="1">
        <f t="array" ref="K108">_xlfn.IFS(I108&lt;$P$3,$Q$2,AND(I108&gt;=$P$3,I108&lt;$P$4),$Q$3,AND(I108&gt;=$P$4,I108&lt;$P$5),$Q$4,AND(I108&gt;=$P$5,I108&lt;$P$6),$Q$5,I108&gt;=$P$6,$Q$6)</f>
        <v>Fascia 4 (da 1200 €  a meno di 1500 €)</v>
      </c>
      <c r="L108" s="10" t="str">
        <f>_xlfn.XLOOKUP(J108,'Dati di Supporto'!$O$10:$O$14,'Dati di Supporto'!$P$10:$P$14)</f>
        <v>Bollettino postale</v>
      </c>
    </row>
    <row r="109" spans="1:12" x14ac:dyDescent="0.25">
      <c r="A109" s="10">
        <v>108</v>
      </c>
      <c r="B109" s="5">
        <v>41812</v>
      </c>
      <c r="C109" s="5" t="str">
        <f t="shared" si="2"/>
        <v>giugno</v>
      </c>
      <c r="D109" s="1" t="s">
        <v>247</v>
      </c>
      <c r="E109" s="2" t="s">
        <v>134</v>
      </c>
      <c r="F109" s="2" t="str">
        <f>_xlfn.XLOOKUP(E109,'Dati di Supporto'!$B$2:$B$104,'Dati di Supporto'!$C$2:$C$104)</f>
        <v>Lazio</v>
      </c>
      <c r="G109" s="2" t="str">
        <f>_xlfn.XLOOKUP(F109,'Dati di Supporto'!$G$2:$G$21,'Dati di Supporto'!$H$2:$H$21)</f>
        <v>CENTRO</v>
      </c>
      <c r="H109" s="2" t="s">
        <v>251</v>
      </c>
      <c r="I109" s="25">
        <v>1205</v>
      </c>
      <c r="J109" s="14">
        <v>5</v>
      </c>
      <c r="K109" s="10" t="str" cm="1">
        <f t="array" ref="K109">_xlfn.IFS(I109&lt;$P$3,$Q$2,AND(I109&gt;=$P$3,I109&lt;$P$4),$Q$3,AND(I109&gt;=$P$4,I109&lt;$P$5),$Q$4,AND(I109&gt;=$P$5,I109&lt;$P$6),$Q$5,I109&gt;=$P$6,$Q$6)</f>
        <v>Fascia 4 (da 1200 €  a meno di 1500 €)</v>
      </c>
      <c r="L109" s="10" t="str">
        <f>_xlfn.XLOOKUP(J109,'Dati di Supporto'!$O$10:$O$14,'Dati di Supporto'!$P$10:$P$14)</f>
        <v>Assegno Bancario</v>
      </c>
    </row>
    <row r="110" spans="1:12" x14ac:dyDescent="0.25">
      <c r="A110" s="10">
        <v>109</v>
      </c>
      <c r="B110" s="5">
        <v>41646</v>
      </c>
      <c r="C110" s="5" t="str">
        <f t="shared" si="2"/>
        <v>gennaio</v>
      </c>
      <c r="D110" s="1" t="s">
        <v>3</v>
      </c>
      <c r="E110" s="2" t="s">
        <v>105</v>
      </c>
      <c r="F110" s="2" t="str">
        <f>_xlfn.XLOOKUP(E110,'Dati di Supporto'!$B$2:$B$104,'Dati di Supporto'!$C$2:$C$104)</f>
        <v>Toscana</v>
      </c>
      <c r="G110" s="2" t="str">
        <f>_xlfn.XLOOKUP(F110,'Dati di Supporto'!$G$2:$G$21,'Dati di Supporto'!$H$2:$H$21)</f>
        <v>CENTRO</v>
      </c>
      <c r="H110" s="2" t="s">
        <v>249</v>
      </c>
      <c r="I110" s="25">
        <v>1697</v>
      </c>
      <c r="J110" s="14">
        <v>1</v>
      </c>
      <c r="K110" s="10" t="str" cm="1">
        <f t="array" ref="K110">_xlfn.IFS(I110&lt;$P$3,$Q$2,AND(I110&gt;=$P$3,I110&lt;$P$4),$Q$3,AND(I110&gt;=$P$4,I110&lt;$P$5),$Q$4,AND(I110&gt;=$P$5,I110&lt;$P$6),$Q$5,I110&gt;=$P$6,$Q$6)</f>
        <v>Fascia 5 (da 1500 € e oltre)</v>
      </c>
      <c r="L110" s="10" t="str">
        <f>_xlfn.XLOOKUP(J110,'Dati di Supporto'!$O$10:$O$14,'Dati di Supporto'!$P$10:$P$14)</f>
        <v>Contanti</v>
      </c>
    </row>
    <row r="111" spans="1:12" x14ac:dyDescent="0.25">
      <c r="A111" s="10">
        <v>110</v>
      </c>
      <c r="B111" s="5">
        <v>41807</v>
      </c>
      <c r="C111" s="5" t="str">
        <f t="shared" si="2"/>
        <v>giugno</v>
      </c>
      <c r="D111" s="1" t="s">
        <v>1</v>
      </c>
      <c r="E111" s="2" t="s">
        <v>131</v>
      </c>
      <c r="F111" s="2" t="str">
        <f>_xlfn.XLOOKUP(E111,'Dati di Supporto'!$B$2:$B$104,'Dati di Supporto'!$C$2:$C$104)</f>
        <v>Veneto</v>
      </c>
      <c r="G111" s="2" t="str">
        <f>_xlfn.XLOOKUP(F111,'Dati di Supporto'!$G$2:$G$21,'Dati di Supporto'!$H$2:$H$21)</f>
        <v>NORD</v>
      </c>
      <c r="H111" s="2" t="s">
        <v>10</v>
      </c>
      <c r="I111" s="25">
        <v>1576</v>
      </c>
      <c r="J111" s="14">
        <v>5</v>
      </c>
      <c r="K111" s="10" t="str" cm="1">
        <f t="array" ref="K111">_xlfn.IFS(I111&lt;$P$3,$Q$2,AND(I111&gt;=$P$3,I111&lt;$P$4),$Q$3,AND(I111&gt;=$P$4,I111&lt;$P$5),$Q$4,AND(I111&gt;=$P$5,I111&lt;$P$6),$Q$5,I111&gt;=$P$6,$Q$6)</f>
        <v>Fascia 5 (da 1500 € e oltre)</v>
      </c>
      <c r="L111" s="10" t="str">
        <f>_xlfn.XLOOKUP(J111,'Dati di Supporto'!$O$10:$O$14,'Dati di Supporto'!$P$10:$P$14)</f>
        <v>Assegno Bancario</v>
      </c>
    </row>
    <row r="112" spans="1:12" x14ac:dyDescent="0.25">
      <c r="A112" s="10">
        <v>111</v>
      </c>
      <c r="B112" s="5">
        <v>41699</v>
      </c>
      <c r="C112" s="5" t="str">
        <f t="shared" si="2"/>
        <v>marzo</v>
      </c>
      <c r="D112" s="1" t="s">
        <v>247</v>
      </c>
      <c r="E112" s="2" t="s">
        <v>109</v>
      </c>
      <c r="F112" s="2" t="str">
        <f>_xlfn.XLOOKUP(E112,'Dati di Supporto'!$B$2:$B$104,'Dati di Supporto'!$C$2:$C$104)</f>
        <v>Emilia-Romagna</v>
      </c>
      <c r="G112" s="2" t="str">
        <f>_xlfn.XLOOKUP(F112,'Dati di Supporto'!$G$2:$G$21,'Dati di Supporto'!$H$2:$H$21)</f>
        <v>NORD</v>
      </c>
      <c r="H112" s="2" t="s">
        <v>250</v>
      </c>
      <c r="I112" s="25">
        <v>1520</v>
      </c>
      <c r="J112" s="14">
        <v>5</v>
      </c>
      <c r="K112" s="10" t="str" cm="1">
        <f t="array" ref="K112">_xlfn.IFS(I112&lt;$P$3,$Q$2,AND(I112&gt;=$P$3,I112&lt;$P$4),$Q$3,AND(I112&gt;=$P$4,I112&lt;$P$5),$Q$4,AND(I112&gt;=$P$5,I112&lt;$P$6),$Q$5,I112&gt;=$P$6,$Q$6)</f>
        <v>Fascia 5 (da 1500 € e oltre)</v>
      </c>
      <c r="L112" s="10" t="str">
        <f>_xlfn.XLOOKUP(J112,'Dati di Supporto'!$O$10:$O$14,'Dati di Supporto'!$P$10:$P$14)</f>
        <v>Assegno Bancario</v>
      </c>
    </row>
    <row r="113" spans="1:12" x14ac:dyDescent="0.25">
      <c r="A113" s="10">
        <v>112</v>
      </c>
      <c r="B113" s="5">
        <v>41680</v>
      </c>
      <c r="C113" s="5" t="str">
        <f t="shared" si="2"/>
        <v>febbraio</v>
      </c>
      <c r="D113" s="1" t="s">
        <v>246</v>
      </c>
      <c r="E113" s="2" t="s">
        <v>120</v>
      </c>
      <c r="F113" s="2" t="str">
        <f>_xlfn.XLOOKUP(E113,'Dati di Supporto'!$B$2:$B$104,'Dati di Supporto'!$C$2:$C$104)</f>
        <v>Umbria</v>
      </c>
      <c r="G113" s="2" t="str">
        <f>_xlfn.XLOOKUP(F113,'Dati di Supporto'!$G$2:$G$21,'Dati di Supporto'!$H$2:$H$21)</f>
        <v>CENTRO</v>
      </c>
      <c r="H113" s="2" t="s">
        <v>250</v>
      </c>
      <c r="I113" s="25">
        <v>115</v>
      </c>
      <c r="J113" s="14">
        <v>1</v>
      </c>
      <c r="K113" s="10" t="str" cm="1">
        <f t="array" ref="K113">_xlfn.IFS(I113&lt;$P$3,$Q$2,AND(I113&gt;=$P$3,I113&lt;$P$4),$Q$3,AND(I113&gt;=$P$4,I113&lt;$P$5),$Q$4,AND(I113&gt;=$P$5,I113&lt;$P$6),$Q$5,I113&gt;=$P$6,$Q$6)</f>
        <v>Fascia 1 (inferiore a 400 €)</v>
      </c>
      <c r="L113" s="10" t="str">
        <f>_xlfn.XLOOKUP(J113,'Dati di Supporto'!$O$10:$O$14,'Dati di Supporto'!$P$10:$P$14)</f>
        <v>Contanti</v>
      </c>
    </row>
    <row r="114" spans="1:12" x14ac:dyDescent="0.25">
      <c r="A114" s="10">
        <v>113</v>
      </c>
      <c r="B114" s="5">
        <v>41818</v>
      </c>
      <c r="C114" s="5" t="str">
        <f t="shared" si="2"/>
        <v>giugno</v>
      </c>
      <c r="D114" s="1" t="s">
        <v>7</v>
      </c>
      <c r="E114" s="2" t="s">
        <v>122</v>
      </c>
      <c r="F114" s="2" t="str">
        <f>_xlfn.XLOOKUP(E114,'Dati di Supporto'!$B$2:$B$104,'Dati di Supporto'!$C$2:$C$104)</f>
        <v>Sicilia</v>
      </c>
      <c r="G114" s="2" t="str">
        <f>_xlfn.XLOOKUP(F114,'Dati di Supporto'!$G$2:$G$21,'Dati di Supporto'!$H$2:$H$21)</f>
        <v>ISOLE</v>
      </c>
      <c r="H114" s="2" t="s">
        <v>10</v>
      </c>
      <c r="I114" s="25">
        <v>898</v>
      </c>
      <c r="J114" s="14">
        <v>2</v>
      </c>
      <c r="K114" s="10" t="str" cm="1">
        <f t="array" ref="K114">_xlfn.IFS(I114&lt;$P$3,$Q$2,AND(I114&gt;=$P$3,I114&lt;$P$4),$Q$3,AND(I114&gt;=$P$4,I114&lt;$P$5),$Q$4,AND(I114&gt;=$P$5,I114&lt;$P$6),$Q$5,I114&gt;=$P$6,$Q$6)</f>
        <v>Fascia 3 (da 800 €  a meno di 1200 €)</v>
      </c>
      <c r="L114" s="10" t="str">
        <f>_xlfn.XLOOKUP(J114,'Dati di Supporto'!$O$10:$O$14,'Dati di Supporto'!$P$10:$P$14)</f>
        <v>Bonifico Bancario</v>
      </c>
    </row>
    <row r="115" spans="1:12" x14ac:dyDescent="0.25">
      <c r="A115" s="10">
        <v>114</v>
      </c>
      <c r="B115" s="5">
        <v>41766</v>
      </c>
      <c r="C115" s="5" t="str">
        <f t="shared" si="2"/>
        <v>maggio</v>
      </c>
      <c r="D115" s="1" t="s">
        <v>246</v>
      </c>
      <c r="E115" s="2" t="s">
        <v>120</v>
      </c>
      <c r="F115" s="2" t="str">
        <f>_xlfn.XLOOKUP(E115,'Dati di Supporto'!$B$2:$B$104,'Dati di Supporto'!$C$2:$C$104)</f>
        <v>Umbria</v>
      </c>
      <c r="G115" s="2" t="str">
        <f>_xlfn.XLOOKUP(F115,'Dati di Supporto'!$G$2:$G$21,'Dati di Supporto'!$H$2:$H$21)</f>
        <v>CENTRO</v>
      </c>
      <c r="H115" s="2" t="s">
        <v>10</v>
      </c>
      <c r="I115" s="25">
        <v>1505</v>
      </c>
      <c r="J115" s="14">
        <v>2</v>
      </c>
      <c r="K115" s="10" t="str" cm="1">
        <f t="array" ref="K115">_xlfn.IFS(I115&lt;$P$3,$Q$2,AND(I115&gt;=$P$3,I115&lt;$P$4),$Q$3,AND(I115&gt;=$P$4,I115&lt;$P$5),$Q$4,AND(I115&gt;=$P$5,I115&lt;$P$6),$Q$5,I115&gt;=$P$6,$Q$6)</f>
        <v>Fascia 5 (da 1500 € e oltre)</v>
      </c>
      <c r="L115" s="10" t="str">
        <f>_xlfn.XLOOKUP(J115,'Dati di Supporto'!$O$10:$O$14,'Dati di Supporto'!$P$10:$P$14)</f>
        <v>Bonifico Bancario</v>
      </c>
    </row>
    <row r="116" spans="1:12" x14ac:dyDescent="0.25">
      <c r="A116" s="10">
        <v>115</v>
      </c>
      <c r="B116" s="5">
        <v>41650</v>
      </c>
      <c r="C116" s="5" t="str">
        <f t="shared" si="2"/>
        <v>gennaio</v>
      </c>
      <c r="D116" s="1" t="s">
        <v>247</v>
      </c>
      <c r="E116" s="2" t="s">
        <v>125</v>
      </c>
      <c r="F116" s="2" t="str">
        <f>_xlfn.XLOOKUP(E116,'Dati di Supporto'!$B$2:$B$104,'Dati di Supporto'!$C$2:$C$104)</f>
        <v>Friuli-Venezia Giulia</v>
      </c>
      <c r="G116" s="2" t="str">
        <f>_xlfn.XLOOKUP(F116,'Dati di Supporto'!$G$2:$G$21,'Dati di Supporto'!$H$2:$H$21)</f>
        <v>NORD</v>
      </c>
      <c r="H116" s="2" t="s">
        <v>250</v>
      </c>
      <c r="I116" s="25">
        <v>977</v>
      </c>
      <c r="J116" s="14">
        <v>5</v>
      </c>
      <c r="K116" s="10" t="str" cm="1">
        <f t="array" ref="K116">_xlfn.IFS(I116&lt;$P$3,$Q$2,AND(I116&gt;=$P$3,I116&lt;$P$4),$Q$3,AND(I116&gt;=$P$4,I116&lt;$P$5),$Q$4,AND(I116&gt;=$P$5,I116&lt;$P$6),$Q$5,I116&gt;=$P$6,$Q$6)</f>
        <v>Fascia 3 (da 800 €  a meno di 1200 €)</v>
      </c>
      <c r="L116" s="10" t="str">
        <f>_xlfn.XLOOKUP(J116,'Dati di Supporto'!$O$10:$O$14,'Dati di Supporto'!$P$10:$P$14)</f>
        <v>Assegno Bancario</v>
      </c>
    </row>
    <row r="117" spans="1:12" x14ac:dyDescent="0.25">
      <c r="A117" s="10">
        <v>116</v>
      </c>
      <c r="B117" s="5">
        <v>41726</v>
      </c>
      <c r="C117" s="5" t="str">
        <f t="shared" si="2"/>
        <v>marzo</v>
      </c>
      <c r="D117" s="1" t="s">
        <v>3</v>
      </c>
      <c r="E117" s="2" t="s">
        <v>108</v>
      </c>
      <c r="F117" s="2" t="str">
        <f>_xlfn.XLOOKUP(E117,'Dati di Supporto'!$B$2:$B$104,'Dati di Supporto'!$C$2:$C$104)</f>
        <v>Lazio</v>
      </c>
      <c r="G117" s="2" t="str">
        <f>_xlfn.XLOOKUP(F117,'Dati di Supporto'!$G$2:$G$21,'Dati di Supporto'!$H$2:$H$21)</f>
        <v>CENTRO</v>
      </c>
      <c r="H117" s="2" t="s">
        <v>250</v>
      </c>
      <c r="I117" s="25">
        <v>724</v>
      </c>
      <c r="J117" s="14">
        <v>1</v>
      </c>
      <c r="K117" s="10" t="str" cm="1">
        <f t="array" ref="K117">_xlfn.IFS(I117&lt;$P$3,$Q$2,AND(I117&gt;=$P$3,I117&lt;$P$4),$Q$3,AND(I117&gt;=$P$4,I117&lt;$P$5),$Q$4,AND(I117&gt;=$P$5,I117&lt;$P$6),$Q$5,I117&gt;=$P$6,$Q$6)</f>
        <v>Fascia 2 (da 400 €  a meno di 800 €)</v>
      </c>
      <c r="L117" s="10" t="str">
        <f>_xlfn.XLOOKUP(J117,'Dati di Supporto'!$O$10:$O$14,'Dati di Supporto'!$P$10:$P$14)</f>
        <v>Contanti</v>
      </c>
    </row>
    <row r="118" spans="1:12" x14ac:dyDescent="0.25">
      <c r="A118" s="10">
        <v>117</v>
      </c>
      <c r="B118" s="5">
        <v>41738</v>
      </c>
      <c r="C118" s="5" t="str">
        <f t="shared" si="2"/>
        <v>aprile</v>
      </c>
      <c r="D118" s="1" t="s">
        <v>7</v>
      </c>
      <c r="E118" s="2" t="s">
        <v>102</v>
      </c>
      <c r="F118" s="2" t="str">
        <f>_xlfn.XLOOKUP(E118,'Dati di Supporto'!$B$2:$B$104,'Dati di Supporto'!$C$2:$C$104)</f>
        <v>Toscana</v>
      </c>
      <c r="G118" s="2" t="str">
        <f>_xlfn.XLOOKUP(F118,'Dati di Supporto'!$G$2:$G$21,'Dati di Supporto'!$H$2:$H$21)</f>
        <v>CENTRO</v>
      </c>
      <c r="H118" s="2" t="s">
        <v>9</v>
      </c>
      <c r="I118" s="25">
        <v>760</v>
      </c>
      <c r="J118" s="14">
        <v>5</v>
      </c>
      <c r="K118" s="10" t="str" cm="1">
        <f t="array" ref="K118">_xlfn.IFS(I118&lt;$P$3,$Q$2,AND(I118&gt;=$P$3,I118&lt;$P$4),$Q$3,AND(I118&gt;=$P$4,I118&lt;$P$5),$Q$4,AND(I118&gt;=$P$5,I118&lt;$P$6),$Q$5,I118&gt;=$P$6,$Q$6)</f>
        <v>Fascia 2 (da 400 €  a meno di 800 €)</v>
      </c>
      <c r="L118" s="10" t="str">
        <f>_xlfn.XLOOKUP(J118,'Dati di Supporto'!$O$10:$O$14,'Dati di Supporto'!$P$10:$P$14)</f>
        <v>Assegno Bancario</v>
      </c>
    </row>
    <row r="119" spans="1:12" x14ac:dyDescent="0.25">
      <c r="A119" s="10">
        <v>118</v>
      </c>
      <c r="B119" s="5">
        <v>41793</v>
      </c>
      <c r="C119" s="5" t="str">
        <f t="shared" si="2"/>
        <v>giugno</v>
      </c>
      <c r="D119" s="1" t="s">
        <v>3</v>
      </c>
      <c r="E119" s="2" t="s">
        <v>96</v>
      </c>
      <c r="F119" s="2" t="str">
        <f>_xlfn.XLOOKUP(E119,'Dati di Supporto'!$B$2:$B$104,'Dati di Supporto'!$C$2:$C$104)</f>
        <v>Lombardia</v>
      </c>
      <c r="G119" s="2" t="str">
        <f>_xlfn.XLOOKUP(F119,'Dati di Supporto'!$G$2:$G$21,'Dati di Supporto'!$H$2:$H$21)</f>
        <v>NORD</v>
      </c>
      <c r="H119" s="2" t="s">
        <v>249</v>
      </c>
      <c r="I119" s="25">
        <v>403</v>
      </c>
      <c r="J119" s="14">
        <v>4</v>
      </c>
      <c r="K119" s="10" t="str" cm="1">
        <f t="array" ref="K119">_xlfn.IFS(I119&lt;$P$3,$Q$2,AND(I119&gt;=$P$3,I119&lt;$P$4),$Q$3,AND(I119&gt;=$P$4,I119&lt;$P$5),$Q$4,AND(I119&gt;=$P$5,I119&lt;$P$6),$Q$5,I119&gt;=$P$6,$Q$6)</f>
        <v>Fascia 2 (da 400 €  a meno di 800 €)</v>
      </c>
      <c r="L119" s="10" t="str">
        <f>_xlfn.XLOOKUP(J119,'Dati di Supporto'!$O$10:$O$14,'Dati di Supporto'!$P$10:$P$14)</f>
        <v>Bollettino postale</v>
      </c>
    </row>
    <row r="120" spans="1:12" x14ac:dyDescent="0.25">
      <c r="A120" s="10">
        <v>119</v>
      </c>
      <c r="B120" s="5">
        <v>41653</v>
      </c>
      <c r="C120" s="5" t="str">
        <f t="shared" si="2"/>
        <v>gennaio</v>
      </c>
      <c r="D120" s="1" t="s">
        <v>7</v>
      </c>
      <c r="E120" s="2" t="s">
        <v>112</v>
      </c>
      <c r="F120" s="2" t="str">
        <f>_xlfn.XLOOKUP(E120,'Dati di Supporto'!$B$2:$B$104,'Dati di Supporto'!$C$2:$C$104)</f>
        <v>Campania</v>
      </c>
      <c r="G120" s="2" t="str">
        <f>_xlfn.XLOOKUP(F120,'Dati di Supporto'!$G$2:$G$21,'Dati di Supporto'!$H$2:$H$21)</f>
        <v>SUD</v>
      </c>
      <c r="H120" s="2" t="s">
        <v>250</v>
      </c>
      <c r="I120" s="25">
        <v>805</v>
      </c>
      <c r="J120" s="14">
        <v>1</v>
      </c>
      <c r="K120" s="10" t="str" cm="1">
        <f t="array" ref="K120">_xlfn.IFS(I120&lt;$P$3,$Q$2,AND(I120&gt;=$P$3,I120&lt;$P$4),$Q$3,AND(I120&gt;=$P$4,I120&lt;$P$5),$Q$4,AND(I120&gt;=$P$5,I120&lt;$P$6),$Q$5,I120&gt;=$P$6,$Q$6)</f>
        <v>Fascia 3 (da 800 €  a meno di 1200 €)</v>
      </c>
      <c r="L120" s="10" t="str">
        <f>_xlfn.XLOOKUP(J120,'Dati di Supporto'!$O$10:$O$14,'Dati di Supporto'!$P$10:$P$14)</f>
        <v>Contanti</v>
      </c>
    </row>
    <row r="121" spans="1:12" x14ac:dyDescent="0.25">
      <c r="A121" s="10">
        <v>120</v>
      </c>
      <c r="B121" s="5">
        <v>41792</v>
      </c>
      <c r="C121" s="5" t="str">
        <f t="shared" si="2"/>
        <v>giugno</v>
      </c>
      <c r="D121" s="1" t="s">
        <v>7</v>
      </c>
      <c r="E121" s="2" t="s">
        <v>115</v>
      </c>
      <c r="F121" s="2" t="str">
        <f>_xlfn.XLOOKUP(E121,'Dati di Supporto'!$B$2:$B$104,'Dati di Supporto'!$C$2:$C$104)</f>
        <v>Toscana</v>
      </c>
      <c r="G121" s="2" t="str">
        <f>_xlfn.XLOOKUP(F121,'Dati di Supporto'!$G$2:$G$21,'Dati di Supporto'!$H$2:$H$21)</f>
        <v>CENTRO</v>
      </c>
      <c r="H121" s="2" t="s">
        <v>249</v>
      </c>
      <c r="I121" s="25">
        <v>1908</v>
      </c>
      <c r="J121" s="14">
        <v>5</v>
      </c>
      <c r="K121" s="10" t="str" cm="1">
        <f t="array" ref="K121">_xlfn.IFS(I121&lt;$P$3,$Q$2,AND(I121&gt;=$P$3,I121&lt;$P$4),$Q$3,AND(I121&gt;=$P$4,I121&lt;$P$5),$Q$4,AND(I121&gt;=$P$5,I121&lt;$P$6),$Q$5,I121&gt;=$P$6,$Q$6)</f>
        <v>Fascia 5 (da 1500 € e oltre)</v>
      </c>
      <c r="L121" s="10" t="str">
        <f>_xlfn.XLOOKUP(J121,'Dati di Supporto'!$O$10:$O$14,'Dati di Supporto'!$P$10:$P$14)</f>
        <v>Assegno Bancario</v>
      </c>
    </row>
    <row r="122" spans="1:12" x14ac:dyDescent="0.25">
      <c r="A122" s="10">
        <v>121</v>
      </c>
      <c r="B122" s="5">
        <v>41713</v>
      </c>
      <c r="C122" s="5" t="str">
        <f t="shared" si="2"/>
        <v>marzo</v>
      </c>
      <c r="D122" s="1" t="s">
        <v>2</v>
      </c>
      <c r="E122" s="2" t="s">
        <v>112</v>
      </c>
      <c r="F122" s="2" t="str">
        <f>_xlfn.XLOOKUP(E122,'Dati di Supporto'!$B$2:$B$104,'Dati di Supporto'!$C$2:$C$104)</f>
        <v>Campania</v>
      </c>
      <c r="G122" s="2" t="str">
        <f>_xlfn.XLOOKUP(F122,'Dati di Supporto'!$G$2:$G$21,'Dati di Supporto'!$H$2:$H$21)</f>
        <v>SUD</v>
      </c>
      <c r="H122" s="2" t="s">
        <v>251</v>
      </c>
      <c r="I122" s="25">
        <v>913</v>
      </c>
      <c r="J122" s="14">
        <v>3</v>
      </c>
      <c r="K122" s="10" t="str" cm="1">
        <f t="array" ref="K122">_xlfn.IFS(I122&lt;$P$3,$Q$2,AND(I122&gt;=$P$3,I122&lt;$P$4),$Q$3,AND(I122&gt;=$P$4,I122&lt;$P$5),$Q$4,AND(I122&gt;=$P$5,I122&lt;$P$6),$Q$5,I122&gt;=$P$6,$Q$6)</f>
        <v>Fascia 3 (da 800 €  a meno di 1200 €)</v>
      </c>
      <c r="L122" s="10" t="str">
        <f>_xlfn.XLOOKUP(J122,'Dati di Supporto'!$O$10:$O$14,'Dati di Supporto'!$P$10:$P$14)</f>
        <v>Carta di credito</v>
      </c>
    </row>
    <row r="123" spans="1:12" x14ac:dyDescent="0.25">
      <c r="A123" s="10">
        <v>122</v>
      </c>
      <c r="B123" s="5">
        <v>41731</v>
      </c>
      <c r="C123" s="5" t="str">
        <f t="shared" si="2"/>
        <v>aprile</v>
      </c>
      <c r="D123" s="1" t="s">
        <v>246</v>
      </c>
      <c r="E123" s="2" t="s">
        <v>130</v>
      </c>
      <c r="F123" s="2" t="str">
        <f>_xlfn.XLOOKUP(E123,'Dati di Supporto'!$B$2:$B$104,'Dati di Supporto'!$C$2:$C$104)</f>
        <v>Piemonte</v>
      </c>
      <c r="G123" s="2" t="str">
        <f>_xlfn.XLOOKUP(F123,'Dati di Supporto'!$G$2:$G$21,'Dati di Supporto'!$H$2:$H$21)</f>
        <v>NORD</v>
      </c>
      <c r="H123" s="2" t="s">
        <v>250</v>
      </c>
      <c r="I123" s="25">
        <v>1977</v>
      </c>
      <c r="J123" s="14">
        <v>2</v>
      </c>
      <c r="K123" s="10" t="str" cm="1">
        <f t="array" ref="K123">_xlfn.IFS(I123&lt;$P$3,$Q$2,AND(I123&gt;=$P$3,I123&lt;$P$4),$Q$3,AND(I123&gt;=$P$4,I123&lt;$P$5),$Q$4,AND(I123&gt;=$P$5,I123&lt;$P$6),$Q$5,I123&gt;=$P$6,$Q$6)</f>
        <v>Fascia 5 (da 1500 € e oltre)</v>
      </c>
      <c r="L123" s="10" t="str">
        <f>_xlfn.XLOOKUP(J123,'Dati di Supporto'!$O$10:$O$14,'Dati di Supporto'!$P$10:$P$14)</f>
        <v>Bonifico Bancario</v>
      </c>
    </row>
    <row r="124" spans="1:12" x14ac:dyDescent="0.25">
      <c r="A124" s="10">
        <v>123</v>
      </c>
      <c r="B124" s="5">
        <v>41755</v>
      </c>
      <c r="C124" s="5" t="str">
        <f t="shared" si="2"/>
        <v>aprile</v>
      </c>
      <c r="D124" s="1" t="s">
        <v>1</v>
      </c>
      <c r="E124" s="2" t="s">
        <v>109</v>
      </c>
      <c r="F124" s="2" t="str">
        <f>_xlfn.XLOOKUP(E124,'Dati di Supporto'!$B$2:$B$104,'Dati di Supporto'!$C$2:$C$104)</f>
        <v>Emilia-Romagna</v>
      </c>
      <c r="G124" s="2" t="str">
        <f>_xlfn.XLOOKUP(F124,'Dati di Supporto'!$G$2:$G$21,'Dati di Supporto'!$H$2:$H$21)</f>
        <v>NORD</v>
      </c>
      <c r="H124" s="2" t="s">
        <v>9</v>
      </c>
      <c r="I124" s="25">
        <v>1018</v>
      </c>
      <c r="J124" s="14">
        <v>2</v>
      </c>
      <c r="K124" s="10" t="str" cm="1">
        <f t="array" ref="K124">_xlfn.IFS(I124&lt;$P$3,$Q$2,AND(I124&gt;=$P$3,I124&lt;$P$4),$Q$3,AND(I124&gt;=$P$4,I124&lt;$P$5),$Q$4,AND(I124&gt;=$P$5,I124&lt;$P$6),$Q$5,I124&gt;=$P$6,$Q$6)</f>
        <v>Fascia 3 (da 800 €  a meno di 1200 €)</v>
      </c>
      <c r="L124" s="10" t="str">
        <f>_xlfn.XLOOKUP(J124,'Dati di Supporto'!$O$10:$O$14,'Dati di Supporto'!$P$10:$P$14)</f>
        <v>Bonifico Bancario</v>
      </c>
    </row>
    <row r="125" spans="1:12" x14ac:dyDescent="0.25">
      <c r="A125" s="10">
        <v>124</v>
      </c>
      <c r="B125" s="5">
        <v>41698</v>
      </c>
      <c r="C125" s="5" t="str">
        <f t="shared" si="2"/>
        <v>febbraio</v>
      </c>
      <c r="D125" s="1" t="s">
        <v>247</v>
      </c>
      <c r="E125" s="2" t="s">
        <v>128</v>
      </c>
      <c r="F125" s="2" t="str">
        <f>_xlfn.XLOOKUP(E125,'Dati di Supporto'!$B$2:$B$104,'Dati di Supporto'!$C$2:$C$104)</f>
        <v>Veneto</v>
      </c>
      <c r="G125" s="2" t="str">
        <f>_xlfn.XLOOKUP(F125,'Dati di Supporto'!$G$2:$G$21,'Dati di Supporto'!$H$2:$H$21)</f>
        <v>NORD</v>
      </c>
      <c r="H125" s="2" t="s">
        <v>250</v>
      </c>
      <c r="I125" s="25">
        <v>1658</v>
      </c>
      <c r="J125" s="14">
        <v>2</v>
      </c>
      <c r="K125" s="10" t="str" cm="1">
        <f t="array" ref="K125">_xlfn.IFS(I125&lt;$P$3,$Q$2,AND(I125&gt;=$P$3,I125&lt;$P$4),$Q$3,AND(I125&gt;=$P$4,I125&lt;$P$5),$Q$4,AND(I125&gt;=$P$5,I125&lt;$P$6),$Q$5,I125&gt;=$P$6,$Q$6)</f>
        <v>Fascia 5 (da 1500 € e oltre)</v>
      </c>
      <c r="L125" s="10" t="str">
        <f>_xlfn.XLOOKUP(J125,'Dati di Supporto'!$O$10:$O$14,'Dati di Supporto'!$P$10:$P$14)</f>
        <v>Bonifico Bancario</v>
      </c>
    </row>
    <row r="126" spans="1:12" x14ac:dyDescent="0.25">
      <c r="A126" s="10">
        <v>125</v>
      </c>
      <c r="B126" s="5">
        <v>41778</v>
      </c>
      <c r="C126" s="5" t="str">
        <f t="shared" si="2"/>
        <v>maggio</v>
      </c>
      <c r="D126" s="1" t="s">
        <v>246</v>
      </c>
      <c r="E126" s="2" t="s">
        <v>105</v>
      </c>
      <c r="F126" s="2" t="str">
        <f>_xlfn.XLOOKUP(E126,'Dati di Supporto'!$B$2:$B$104,'Dati di Supporto'!$C$2:$C$104)</f>
        <v>Toscana</v>
      </c>
      <c r="G126" s="2" t="str">
        <f>_xlfn.XLOOKUP(F126,'Dati di Supporto'!$G$2:$G$21,'Dati di Supporto'!$H$2:$H$21)</f>
        <v>CENTRO</v>
      </c>
      <c r="H126" s="2" t="s">
        <v>249</v>
      </c>
      <c r="I126" s="25">
        <v>833</v>
      </c>
      <c r="J126" s="14">
        <v>5</v>
      </c>
      <c r="K126" s="10" t="str" cm="1">
        <f t="array" ref="K126">_xlfn.IFS(I126&lt;$P$3,$Q$2,AND(I126&gt;=$P$3,I126&lt;$P$4),$Q$3,AND(I126&gt;=$P$4,I126&lt;$P$5),$Q$4,AND(I126&gt;=$P$5,I126&lt;$P$6),$Q$5,I126&gt;=$P$6,$Q$6)</f>
        <v>Fascia 3 (da 800 €  a meno di 1200 €)</v>
      </c>
      <c r="L126" s="10" t="str">
        <f>_xlfn.XLOOKUP(J126,'Dati di Supporto'!$O$10:$O$14,'Dati di Supporto'!$P$10:$P$14)</f>
        <v>Assegno Bancario</v>
      </c>
    </row>
    <row r="127" spans="1:12" x14ac:dyDescent="0.25">
      <c r="A127" s="10">
        <v>126</v>
      </c>
      <c r="B127" s="5">
        <v>41678</v>
      </c>
      <c r="C127" s="5" t="str">
        <f t="shared" si="2"/>
        <v>febbraio</v>
      </c>
      <c r="D127" s="1" t="s">
        <v>246</v>
      </c>
      <c r="E127" s="2" t="s">
        <v>133</v>
      </c>
      <c r="F127" s="2" t="str">
        <f>_xlfn.XLOOKUP(E127,'Dati di Supporto'!$B$2:$B$104,'Dati di Supporto'!$C$2:$C$104)</f>
        <v>Veneto</v>
      </c>
      <c r="G127" s="2" t="str">
        <f>_xlfn.XLOOKUP(F127,'Dati di Supporto'!$G$2:$G$21,'Dati di Supporto'!$H$2:$H$21)</f>
        <v>NORD</v>
      </c>
      <c r="H127" s="2" t="s">
        <v>251</v>
      </c>
      <c r="I127" s="25">
        <v>718</v>
      </c>
      <c r="J127" s="14">
        <v>5</v>
      </c>
      <c r="K127" s="10" t="str" cm="1">
        <f t="array" ref="K127">_xlfn.IFS(I127&lt;$P$3,$Q$2,AND(I127&gt;=$P$3,I127&lt;$P$4),$Q$3,AND(I127&gt;=$P$4,I127&lt;$P$5),$Q$4,AND(I127&gt;=$P$5,I127&lt;$P$6),$Q$5,I127&gt;=$P$6,$Q$6)</f>
        <v>Fascia 2 (da 400 €  a meno di 800 €)</v>
      </c>
      <c r="L127" s="10" t="str">
        <f>_xlfn.XLOOKUP(J127,'Dati di Supporto'!$O$10:$O$14,'Dati di Supporto'!$P$10:$P$14)</f>
        <v>Assegno Bancario</v>
      </c>
    </row>
    <row r="128" spans="1:12" x14ac:dyDescent="0.25">
      <c r="A128" s="10">
        <v>127</v>
      </c>
      <c r="B128" s="5">
        <v>41794</v>
      </c>
      <c r="C128" s="5" t="str">
        <f t="shared" si="2"/>
        <v>giugno</v>
      </c>
      <c r="D128" s="1" t="s">
        <v>246</v>
      </c>
      <c r="E128" s="2" t="s">
        <v>129</v>
      </c>
      <c r="F128" s="2" t="str">
        <f>_xlfn.XLOOKUP(E128,'Dati di Supporto'!$B$2:$B$104,'Dati di Supporto'!$C$2:$C$104)</f>
        <v>Piemonte</v>
      </c>
      <c r="G128" s="2" t="str">
        <f>_xlfn.XLOOKUP(F128,'Dati di Supporto'!$G$2:$G$21,'Dati di Supporto'!$H$2:$H$21)</f>
        <v>NORD</v>
      </c>
      <c r="H128" s="2" t="s">
        <v>251</v>
      </c>
      <c r="I128" s="25">
        <v>515</v>
      </c>
      <c r="J128" s="14">
        <v>3</v>
      </c>
      <c r="K128" s="10" t="str" cm="1">
        <f t="array" ref="K128">_xlfn.IFS(I128&lt;$P$3,$Q$2,AND(I128&gt;=$P$3,I128&lt;$P$4),$Q$3,AND(I128&gt;=$P$4,I128&lt;$P$5),$Q$4,AND(I128&gt;=$P$5,I128&lt;$P$6),$Q$5,I128&gt;=$P$6,$Q$6)</f>
        <v>Fascia 2 (da 400 €  a meno di 800 €)</v>
      </c>
      <c r="L128" s="10" t="str">
        <f>_xlfn.XLOOKUP(J128,'Dati di Supporto'!$O$10:$O$14,'Dati di Supporto'!$P$10:$P$14)</f>
        <v>Carta di credito</v>
      </c>
    </row>
    <row r="129" spans="1:12" x14ac:dyDescent="0.25">
      <c r="A129" s="10">
        <v>128</v>
      </c>
      <c r="B129" s="5">
        <v>41677</v>
      </c>
      <c r="C129" s="5" t="str">
        <f t="shared" si="2"/>
        <v>febbraio</v>
      </c>
      <c r="D129" s="1" t="s">
        <v>2</v>
      </c>
      <c r="E129" s="2" t="s">
        <v>134</v>
      </c>
      <c r="F129" s="2" t="str">
        <f>_xlfn.XLOOKUP(E129,'Dati di Supporto'!$B$2:$B$104,'Dati di Supporto'!$C$2:$C$104)</f>
        <v>Lazio</v>
      </c>
      <c r="G129" s="2" t="str">
        <f>_xlfn.XLOOKUP(F129,'Dati di Supporto'!$G$2:$G$21,'Dati di Supporto'!$H$2:$H$21)</f>
        <v>CENTRO</v>
      </c>
      <c r="H129" s="2" t="s">
        <v>249</v>
      </c>
      <c r="I129" s="25">
        <v>259</v>
      </c>
      <c r="J129" s="14">
        <v>3</v>
      </c>
      <c r="K129" s="10" t="str" cm="1">
        <f t="array" ref="K129">_xlfn.IFS(I129&lt;$P$3,$Q$2,AND(I129&gt;=$P$3,I129&lt;$P$4),$Q$3,AND(I129&gt;=$P$4,I129&lt;$P$5),$Q$4,AND(I129&gt;=$P$5,I129&lt;$P$6),$Q$5,I129&gt;=$P$6,$Q$6)</f>
        <v>Fascia 1 (inferiore a 400 €)</v>
      </c>
      <c r="L129" s="10" t="str">
        <f>_xlfn.XLOOKUP(J129,'Dati di Supporto'!$O$10:$O$14,'Dati di Supporto'!$P$10:$P$14)</f>
        <v>Carta di credito</v>
      </c>
    </row>
    <row r="130" spans="1:12" x14ac:dyDescent="0.25">
      <c r="A130" s="10">
        <v>129</v>
      </c>
      <c r="B130" s="5">
        <v>41775</v>
      </c>
      <c r="C130" s="5" t="str">
        <f t="shared" si="2"/>
        <v>maggio</v>
      </c>
      <c r="D130" s="1" t="s">
        <v>246</v>
      </c>
      <c r="E130" s="2" t="s">
        <v>105</v>
      </c>
      <c r="F130" s="2" t="str">
        <f>_xlfn.XLOOKUP(E130,'Dati di Supporto'!$B$2:$B$104,'Dati di Supporto'!$C$2:$C$104)</f>
        <v>Toscana</v>
      </c>
      <c r="G130" s="2" t="str">
        <f>_xlfn.XLOOKUP(F130,'Dati di Supporto'!$G$2:$G$21,'Dati di Supporto'!$H$2:$H$21)</f>
        <v>CENTRO</v>
      </c>
      <c r="H130" s="2" t="s">
        <v>250</v>
      </c>
      <c r="I130" s="25">
        <v>660</v>
      </c>
      <c r="J130" s="14">
        <v>4</v>
      </c>
      <c r="K130" s="10" t="str" cm="1">
        <f t="array" ref="K130">_xlfn.IFS(I130&lt;$P$3,$Q$2,AND(I130&gt;=$P$3,I130&lt;$P$4),$Q$3,AND(I130&gt;=$P$4,I130&lt;$P$5),$Q$4,AND(I130&gt;=$P$5,I130&lt;$P$6),$Q$5,I130&gt;=$P$6,$Q$6)</f>
        <v>Fascia 2 (da 400 €  a meno di 800 €)</v>
      </c>
      <c r="L130" s="10" t="str">
        <f>_xlfn.XLOOKUP(J130,'Dati di Supporto'!$O$10:$O$14,'Dati di Supporto'!$P$10:$P$14)</f>
        <v>Bollettino postale</v>
      </c>
    </row>
    <row r="131" spans="1:12" x14ac:dyDescent="0.25">
      <c r="A131" s="10">
        <v>130</v>
      </c>
      <c r="B131" s="5">
        <v>41800</v>
      </c>
      <c r="C131" s="5" t="str">
        <f t="shared" ref="C131:C194" si="3">TEXT(B131,"mmmm")</f>
        <v>giugno</v>
      </c>
      <c r="D131" s="1" t="s">
        <v>1</v>
      </c>
      <c r="E131" s="2" t="s">
        <v>126</v>
      </c>
      <c r="F131" s="2" t="str">
        <f>_xlfn.XLOOKUP(E131,'Dati di Supporto'!$B$2:$B$104,'Dati di Supporto'!$C$2:$C$104)</f>
        <v>Friuli-Venezia Giulia</v>
      </c>
      <c r="G131" s="2" t="str">
        <f>_xlfn.XLOOKUP(F131,'Dati di Supporto'!$G$2:$G$21,'Dati di Supporto'!$H$2:$H$21)</f>
        <v>NORD</v>
      </c>
      <c r="H131" s="2" t="s">
        <v>10</v>
      </c>
      <c r="I131" s="25">
        <v>31</v>
      </c>
      <c r="J131" s="14">
        <v>2</v>
      </c>
      <c r="K131" s="10" t="str" cm="1">
        <f t="array" ref="K131">_xlfn.IFS(I131&lt;$P$3,$Q$2,AND(I131&gt;=$P$3,I131&lt;$P$4),$Q$3,AND(I131&gt;=$P$4,I131&lt;$P$5),$Q$4,AND(I131&gt;=$P$5,I131&lt;$P$6),$Q$5,I131&gt;=$P$6,$Q$6)</f>
        <v>Fascia 1 (inferiore a 400 €)</v>
      </c>
      <c r="L131" s="10" t="str">
        <f>_xlfn.XLOOKUP(J131,'Dati di Supporto'!$O$10:$O$14,'Dati di Supporto'!$P$10:$P$14)</f>
        <v>Bonifico Bancario</v>
      </c>
    </row>
    <row r="132" spans="1:12" x14ac:dyDescent="0.25">
      <c r="A132" s="10">
        <v>131</v>
      </c>
      <c r="B132" s="5">
        <v>41695</v>
      </c>
      <c r="C132" s="5" t="str">
        <f t="shared" si="3"/>
        <v>febbraio</v>
      </c>
      <c r="D132" s="1" t="s">
        <v>3</v>
      </c>
      <c r="E132" s="2" t="s">
        <v>128</v>
      </c>
      <c r="F132" s="2" t="str">
        <f>_xlfn.XLOOKUP(E132,'Dati di Supporto'!$B$2:$B$104,'Dati di Supporto'!$C$2:$C$104)</f>
        <v>Veneto</v>
      </c>
      <c r="G132" s="2" t="str">
        <f>_xlfn.XLOOKUP(F132,'Dati di Supporto'!$G$2:$G$21,'Dati di Supporto'!$H$2:$H$21)</f>
        <v>NORD</v>
      </c>
      <c r="H132" s="2" t="s">
        <v>249</v>
      </c>
      <c r="I132" s="25">
        <v>1889</v>
      </c>
      <c r="J132" s="14">
        <v>4</v>
      </c>
      <c r="K132" s="10" t="str" cm="1">
        <f t="array" ref="K132">_xlfn.IFS(I132&lt;$P$3,$Q$2,AND(I132&gt;=$P$3,I132&lt;$P$4),$Q$3,AND(I132&gt;=$P$4,I132&lt;$P$5),$Q$4,AND(I132&gt;=$P$5,I132&lt;$P$6),$Q$5,I132&gt;=$P$6,$Q$6)</f>
        <v>Fascia 5 (da 1500 € e oltre)</v>
      </c>
      <c r="L132" s="10" t="str">
        <f>_xlfn.XLOOKUP(J132,'Dati di Supporto'!$O$10:$O$14,'Dati di Supporto'!$P$10:$P$14)</f>
        <v>Bollettino postale</v>
      </c>
    </row>
    <row r="133" spans="1:12" x14ac:dyDescent="0.25">
      <c r="A133" s="10">
        <v>132</v>
      </c>
      <c r="B133" s="5">
        <v>41783</v>
      </c>
      <c r="C133" s="5" t="str">
        <f t="shared" si="3"/>
        <v>maggio</v>
      </c>
      <c r="D133" s="1" t="s">
        <v>246</v>
      </c>
      <c r="E133" s="2" t="s">
        <v>110</v>
      </c>
      <c r="F133" s="2" t="str">
        <f>_xlfn.XLOOKUP(E133,'Dati di Supporto'!$B$2:$B$104,'Dati di Supporto'!$C$2:$C$104)</f>
        <v>Lazio</v>
      </c>
      <c r="G133" s="2" t="str">
        <f>_xlfn.XLOOKUP(F133,'Dati di Supporto'!$G$2:$G$21,'Dati di Supporto'!$H$2:$H$21)</f>
        <v>CENTRO</v>
      </c>
      <c r="H133" s="2" t="s">
        <v>10</v>
      </c>
      <c r="I133" s="25">
        <v>1163</v>
      </c>
      <c r="J133" s="14">
        <v>1</v>
      </c>
      <c r="K133" s="10" t="str" cm="1">
        <f t="array" ref="K133">_xlfn.IFS(I133&lt;$P$3,$Q$2,AND(I133&gt;=$P$3,I133&lt;$P$4),$Q$3,AND(I133&gt;=$P$4,I133&lt;$P$5),$Q$4,AND(I133&gt;=$P$5,I133&lt;$P$6),$Q$5,I133&gt;=$P$6,$Q$6)</f>
        <v>Fascia 3 (da 800 €  a meno di 1200 €)</v>
      </c>
      <c r="L133" s="10" t="str">
        <f>_xlfn.XLOOKUP(J133,'Dati di Supporto'!$O$10:$O$14,'Dati di Supporto'!$P$10:$P$14)</f>
        <v>Contanti</v>
      </c>
    </row>
    <row r="134" spans="1:12" x14ac:dyDescent="0.25">
      <c r="A134" s="10">
        <v>133</v>
      </c>
      <c r="B134" s="5">
        <v>41798</v>
      </c>
      <c r="C134" s="5" t="str">
        <f t="shared" si="3"/>
        <v>giugno</v>
      </c>
      <c r="D134" s="1" t="s">
        <v>247</v>
      </c>
      <c r="E134" s="2" t="s">
        <v>109</v>
      </c>
      <c r="F134" s="2" t="str">
        <f>_xlfn.XLOOKUP(E134,'Dati di Supporto'!$B$2:$B$104,'Dati di Supporto'!$C$2:$C$104)</f>
        <v>Emilia-Romagna</v>
      </c>
      <c r="G134" s="2" t="str">
        <f>_xlfn.XLOOKUP(F134,'Dati di Supporto'!$G$2:$G$21,'Dati di Supporto'!$H$2:$H$21)</f>
        <v>NORD</v>
      </c>
      <c r="H134" s="2" t="s">
        <v>251</v>
      </c>
      <c r="I134" s="25">
        <v>1896</v>
      </c>
      <c r="J134" s="14">
        <v>1</v>
      </c>
      <c r="K134" s="10" t="str" cm="1">
        <f t="array" ref="K134">_xlfn.IFS(I134&lt;$P$3,$Q$2,AND(I134&gt;=$P$3,I134&lt;$P$4),$Q$3,AND(I134&gt;=$P$4,I134&lt;$P$5),$Q$4,AND(I134&gt;=$P$5,I134&lt;$P$6),$Q$5,I134&gt;=$P$6,$Q$6)</f>
        <v>Fascia 5 (da 1500 € e oltre)</v>
      </c>
      <c r="L134" s="10" t="str">
        <f>_xlfn.XLOOKUP(J134,'Dati di Supporto'!$O$10:$O$14,'Dati di Supporto'!$P$10:$P$14)</f>
        <v>Contanti</v>
      </c>
    </row>
    <row r="135" spans="1:12" x14ac:dyDescent="0.25">
      <c r="A135" s="10">
        <v>134</v>
      </c>
      <c r="B135" s="5">
        <v>41807</v>
      </c>
      <c r="C135" s="5" t="str">
        <f t="shared" si="3"/>
        <v>giugno</v>
      </c>
      <c r="D135" s="1" t="s">
        <v>3</v>
      </c>
      <c r="E135" s="2" t="s">
        <v>134</v>
      </c>
      <c r="F135" s="2" t="str">
        <f>_xlfn.XLOOKUP(E135,'Dati di Supporto'!$B$2:$B$104,'Dati di Supporto'!$C$2:$C$104)</f>
        <v>Lazio</v>
      </c>
      <c r="G135" s="2" t="str">
        <f>_xlfn.XLOOKUP(F135,'Dati di Supporto'!$G$2:$G$21,'Dati di Supporto'!$H$2:$H$21)</f>
        <v>CENTRO</v>
      </c>
      <c r="H135" s="2" t="s">
        <v>250</v>
      </c>
      <c r="I135" s="25">
        <v>175</v>
      </c>
      <c r="J135" s="14">
        <v>1</v>
      </c>
      <c r="K135" s="10" t="str" cm="1">
        <f t="array" ref="K135">_xlfn.IFS(I135&lt;$P$3,$Q$2,AND(I135&gt;=$P$3,I135&lt;$P$4),$Q$3,AND(I135&gt;=$P$4,I135&lt;$P$5),$Q$4,AND(I135&gt;=$P$5,I135&lt;$P$6),$Q$5,I135&gt;=$P$6,$Q$6)</f>
        <v>Fascia 1 (inferiore a 400 €)</v>
      </c>
      <c r="L135" s="10" t="str">
        <f>_xlfn.XLOOKUP(J135,'Dati di Supporto'!$O$10:$O$14,'Dati di Supporto'!$P$10:$P$14)</f>
        <v>Contanti</v>
      </c>
    </row>
    <row r="136" spans="1:12" x14ac:dyDescent="0.25">
      <c r="A136" s="10">
        <v>135</v>
      </c>
      <c r="B136" s="5">
        <v>41694</v>
      </c>
      <c r="C136" s="5" t="str">
        <f t="shared" si="3"/>
        <v>febbraio</v>
      </c>
      <c r="D136" s="1" t="s">
        <v>246</v>
      </c>
      <c r="E136" s="2" t="s">
        <v>126</v>
      </c>
      <c r="F136" s="2" t="str">
        <f>_xlfn.XLOOKUP(E136,'Dati di Supporto'!$B$2:$B$104,'Dati di Supporto'!$C$2:$C$104)</f>
        <v>Friuli-Venezia Giulia</v>
      </c>
      <c r="G136" s="2" t="str">
        <f>_xlfn.XLOOKUP(F136,'Dati di Supporto'!$G$2:$G$21,'Dati di Supporto'!$H$2:$H$21)</f>
        <v>NORD</v>
      </c>
      <c r="H136" s="2" t="s">
        <v>9</v>
      </c>
      <c r="I136" s="25">
        <v>806</v>
      </c>
      <c r="J136" s="14">
        <v>5</v>
      </c>
      <c r="K136" s="10" t="str" cm="1">
        <f t="array" ref="K136">_xlfn.IFS(I136&lt;$P$3,$Q$2,AND(I136&gt;=$P$3,I136&lt;$P$4),$Q$3,AND(I136&gt;=$P$4,I136&lt;$P$5),$Q$4,AND(I136&gt;=$P$5,I136&lt;$P$6),$Q$5,I136&gt;=$P$6,$Q$6)</f>
        <v>Fascia 3 (da 800 €  a meno di 1200 €)</v>
      </c>
      <c r="L136" s="10" t="str">
        <f>_xlfn.XLOOKUP(J136,'Dati di Supporto'!$O$10:$O$14,'Dati di Supporto'!$P$10:$P$14)</f>
        <v>Assegno Bancario</v>
      </c>
    </row>
    <row r="137" spans="1:12" x14ac:dyDescent="0.25">
      <c r="A137" s="10">
        <v>136</v>
      </c>
      <c r="B137" s="5">
        <v>41819</v>
      </c>
      <c r="C137" s="5" t="str">
        <f t="shared" si="3"/>
        <v>giugno</v>
      </c>
      <c r="D137" s="1" t="s">
        <v>1</v>
      </c>
      <c r="E137" s="2" t="s">
        <v>97</v>
      </c>
      <c r="F137" s="2" t="str">
        <f>_xlfn.XLOOKUP(E137,'Dati di Supporto'!$B$2:$B$104,'Dati di Supporto'!$C$2:$C$104)</f>
        <v>Umbria</v>
      </c>
      <c r="G137" s="2" t="str">
        <f>_xlfn.XLOOKUP(F137,'Dati di Supporto'!$G$2:$G$21,'Dati di Supporto'!$H$2:$H$21)</f>
        <v>CENTRO</v>
      </c>
      <c r="H137" s="2" t="s">
        <v>250</v>
      </c>
      <c r="I137" s="25">
        <v>992</v>
      </c>
      <c r="J137" s="14">
        <v>3</v>
      </c>
      <c r="K137" s="10" t="str" cm="1">
        <f t="array" ref="K137">_xlfn.IFS(I137&lt;$P$3,$Q$2,AND(I137&gt;=$P$3,I137&lt;$P$4),$Q$3,AND(I137&gt;=$P$4,I137&lt;$P$5),$Q$4,AND(I137&gt;=$P$5,I137&lt;$P$6),$Q$5,I137&gt;=$P$6,$Q$6)</f>
        <v>Fascia 3 (da 800 €  a meno di 1200 €)</v>
      </c>
      <c r="L137" s="10" t="str">
        <f>_xlfn.XLOOKUP(J137,'Dati di Supporto'!$O$10:$O$14,'Dati di Supporto'!$P$10:$P$14)</f>
        <v>Carta di credito</v>
      </c>
    </row>
    <row r="138" spans="1:12" x14ac:dyDescent="0.25">
      <c r="A138" s="10">
        <v>137</v>
      </c>
      <c r="B138" s="5">
        <v>41647</v>
      </c>
      <c r="C138" s="5" t="str">
        <f t="shared" si="3"/>
        <v>gennaio</v>
      </c>
      <c r="D138" s="1" t="s">
        <v>2</v>
      </c>
      <c r="E138" s="2" t="s">
        <v>131</v>
      </c>
      <c r="F138" s="2" t="str">
        <f>_xlfn.XLOOKUP(E138,'Dati di Supporto'!$B$2:$B$104,'Dati di Supporto'!$C$2:$C$104)</f>
        <v>Veneto</v>
      </c>
      <c r="G138" s="2" t="str">
        <f>_xlfn.XLOOKUP(F138,'Dati di Supporto'!$G$2:$G$21,'Dati di Supporto'!$H$2:$H$21)</f>
        <v>NORD</v>
      </c>
      <c r="H138" s="2" t="s">
        <v>10</v>
      </c>
      <c r="I138" s="25">
        <v>885</v>
      </c>
      <c r="J138" s="14">
        <v>2</v>
      </c>
      <c r="K138" s="10" t="str" cm="1">
        <f t="array" ref="K138">_xlfn.IFS(I138&lt;$P$3,$Q$2,AND(I138&gt;=$P$3,I138&lt;$P$4),$Q$3,AND(I138&gt;=$P$4,I138&lt;$P$5),$Q$4,AND(I138&gt;=$P$5,I138&lt;$P$6),$Q$5,I138&gt;=$P$6,$Q$6)</f>
        <v>Fascia 3 (da 800 €  a meno di 1200 €)</v>
      </c>
      <c r="L138" s="10" t="str">
        <f>_xlfn.XLOOKUP(J138,'Dati di Supporto'!$O$10:$O$14,'Dati di Supporto'!$P$10:$P$14)</f>
        <v>Bonifico Bancario</v>
      </c>
    </row>
    <row r="139" spans="1:12" x14ac:dyDescent="0.25">
      <c r="A139" s="10">
        <v>138</v>
      </c>
      <c r="B139" s="5">
        <v>41681</v>
      </c>
      <c r="C139" s="5" t="str">
        <f t="shared" si="3"/>
        <v>febbraio</v>
      </c>
      <c r="D139" s="1" t="s">
        <v>3</v>
      </c>
      <c r="E139" s="2" t="s">
        <v>118</v>
      </c>
      <c r="F139" s="2" t="str">
        <f>_xlfn.XLOOKUP(E139,'Dati di Supporto'!$B$2:$B$104,'Dati di Supporto'!$C$2:$C$104)</f>
        <v>Puglia</v>
      </c>
      <c r="G139" s="2" t="str">
        <f>_xlfn.XLOOKUP(F139,'Dati di Supporto'!$G$2:$G$21,'Dati di Supporto'!$H$2:$H$21)</f>
        <v>SUD</v>
      </c>
      <c r="H139" s="2" t="s">
        <v>9</v>
      </c>
      <c r="I139" s="25">
        <v>502</v>
      </c>
      <c r="J139" s="14">
        <v>2</v>
      </c>
      <c r="K139" s="10" t="str" cm="1">
        <f t="array" ref="K139">_xlfn.IFS(I139&lt;$P$3,$Q$2,AND(I139&gt;=$P$3,I139&lt;$P$4),$Q$3,AND(I139&gt;=$P$4,I139&lt;$P$5),$Q$4,AND(I139&gt;=$P$5,I139&lt;$P$6),$Q$5,I139&gt;=$P$6,$Q$6)</f>
        <v>Fascia 2 (da 400 €  a meno di 800 €)</v>
      </c>
      <c r="L139" s="10" t="str">
        <f>_xlfn.XLOOKUP(J139,'Dati di Supporto'!$O$10:$O$14,'Dati di Supporto'!$P$10:$P$14)</f>
        <v>Bonifico Bancario</v>
      </c>
    </row>
    <row r="140" spans="1:12" x14ac:dyDescent="0.25">
      <c r="A140" s="10">
        <v>139</v>
      </c>
      <c r="B140" s="5">
        <v>41796</v>
      </c>
      <c r="C140" s="5" t="str">
        <f t="shared" si="3"/>
        <v>giugno</v>
      </c>
      <c r="D140" s="1" t="s">
        <v>7</v>
      </c>
      <c r="E140" s="2" t="s">
        <v>112</v>
      </c>
      <c r="F140" s="2" t="str">
        <f>_xlfn.XLOOKUP(E140,'Dati di Supporto'!$B$2:$B$104,'Dati di Supporto'!$C$2:$C$104)</f>
        <v>Campania</v>
      </c>
      <c r="G140" s="2" t="str">
        <f>_xlfn.XLOOKUP(F140,'Dati di Supporto'!$G$2:$G$21,'Dati di Supporto'!$H$2:$H$21)</f>
        <v>SUD</v>
      </c>
      <c r="H140" s="2" t="s">
        <v>249</v>
      </c>
      <c r="I140" s="25">
        <v>71</v>
      </c>
      <c r="J140" s="14">
        <v>3</v>
      </c>
      <c r="K140" s="10" t="str" cm="1">
        <f t="array" ref="K140">_xlfn.IFS(I140&lt;$P$3,$Q$2,AND(I140&gt;=$P$3,I140&lt;$P$4),$Q$3,AND(I140&gt;=$P$4,I140&lt;$P$5),$Q$4,AND(I140&gt;=$P$5,I140&lt;$P$6),$Q$5,I140&gt;=$P$6,$Q$6)</f>
        <v>Fascia 1 (inferiore a 400 €)</v>
      </c>
      <c r="L140" s="10" t="str">
        <f>_xlfn.XLOOKUP(J140,'Dati di Supporto'!$O$10:$O$14,'Dati di Supporto'!$P$10:$P$14)</f>
        <v>Carta di credito</v>
      </c>
    </row>
    <row r="141" spans="1:12" x14ac:dyDescent="0.25">
      <c r="A141" s="10">
        <v>140</v>
      </c>
      <c r="B141" s="5">
        <v>41649</v>
      </c>
      <c r="C141" s="5" t="str">
        <f t="shared" si="3"/>
        <v>gennaio</v>
      </c>
      <c r="D141" s="1" t="s">
        <v>2</v>
      </c>
      <c r="E141" s="2" t="s">
        <v>117</v>
      </c>
      <c r="F141" s="2" t="str">
        <f>_xlfn.XLOOKUP(E141,'Dati di Supporto'!$B$2:$B$104,'Dati di Supporto'!$C$2:$C$104)</f>
        <v>Lombardia</v>
      </c>
      <c r="G141" s="2" t="str">
        <f>_xlfn.XLOOKUP(F141,'Dati di Supporto'!$G$2:$G$21,'Dati di Supporto'!$H$2:$H$21)</f>
        <v>NORD</v>
      </c>
      <c r="H141" s="2" t="s">
        <v>251</v>
      </c>
      <c r="I141" s="25">
        <v>411</v>
      </c>
      <c r="J141" s="14">
        <v>4</v>
      </c>
      <c r="K141" s="10" t="str" cm="1">
        <f t="array" ref="K141">_xlfn.IFS(I141&lt;$P$3,$Q$2,AND(I141&gt;=$P$3,I141&lt;$P$4),$Q$3,AND(I141&gt;=$P$4,I141&lt;$P$5),$Q$4,AND(I141&gt;=$P$5,I141&lt;$P$6),$Q$5,I141&gt;=$P$6,$Q$6)</f>
        <v>Fascia 2 (da 400 €  a meno di 800 €)</v>
      </c>
      <c r="L141" s="10" t="str">
        <f>_xlfn.XLOOKUP(J141,'Dati di Supporto'!$O$10:$O$14,'Dati di Supporto'!$P$10:$P$14)</f>
        <v>Bollettino postale</v>
      </c>
    </row>
    <row r="142" spans="1:12" x14ac:dyDescent="0.25">
      <c r="A142" s="10">
        <v>141</v>
      </c>
      <c r="B142" s="5">
        <v>41790</v>
      </c>
      <c r="C142" s="5" t="str">
        <f t="shared" si="3"/>
        <v>maggio</v>
      </c>
      <c r="D142" s="1" t="s">
        <v>3</v>
      </c>
      <c r="E142" s="2" t="s">
        <v>113</v>
      </c>
      <c r="F142" s="2" t="str">
        <f>_xlfn.XLOOKUP(E142,'Dati di Supporto'!$B$2:$B$104,'Dati di Supporto'!$C$2:$C$104)</f>
        <v>Sardegna</v>
      </c>
      <c r="G142" s="2" t="str">
        <f>_xlfn.XLOOKUP(F142,'Dati di Supporto'!$G$2:$G$21,'Dati di Supporto'!$H$2:$H$21)</f>
        <v>ISOLE</v>
      </c>
      <c r="H142" s="2" t="s">
        <v>251</v>
      </c>
      <c r="I142" s="25">
        <v>1343</v>
      </c>
      <c r="J142" s="14">
        <v>2</v>
      </c>
      <c r="K142" s="10" t="str" cm="1">
        <f t="array" ref="K142">_xlfn.IFS(I142&lt;$P$3,$Q$2,AND(I142&gt;=$P$3,I142&lt;$P$4),$Q$3,AND(I142&gt;=$P$4,I142&lt;$P$5),$Q$4,AND(I142&gt;=$P$5,I142&lt;$P$6),$Q$5,I142&gt;=$P$6,$Q$6)</f>
        <v>Fascia 4 (da 1200 €  a meno di 1500 €)</v>
      </c>
      <c r="L142" s="10" t="str">
        <f>_xlfn.XLOOKUP(J142,'Dati di Supporto'!$O$10:$O$14,'Dati di Supporto'!$P$10:$P$14)</f>
        <v>Bonifico Bancario</v>
      </c>
    </row>
    <row r="143" spans="1:12" x14ac:dyDescent="0.25">
      <c r="A143" s="10">
        <v>142</v>
      </c>
      <c r="B143" s="5">
        <v>41785</v>
      </c>
      <c r="C143" s="5" t="str">
        <f t="shared" si="3"/>
        <v>maggio</v>
      </c>
      <c r="D143" s="1" t="s">
        <v>3</v>
      </c>
      <c r="E143" s="2" t="s">
        <v>119</v>
      </c>
      <c r="F143" s="2" t="str">
        <f>_xlfn.XLOOKUP(E143,'Dati di Supporto'!$B$2:$B$104,'Dati di Supporto'!$C$2:$C$104)</f>
        <v>Abruzzo</v>
      </c>
      <c r="G143" s="2" t="str">
        <f>_xlfn.XLOOKUP(F143,'Dati di Supporto'!$G$2:$G$21,'Dati di Supporto'!$H$2:$H$21)</f>
        <v>CENTRO</v>
      </c>
      <c r="H143" s="2" t="s">
        <v>251</v>
      </c>
      <c r="I143" s="25">
        <v>1052</v>
      </c>
      <c r="J143" s="14">
        <v>4</v>
      </c>
      <c r="K143" s="10" t="str" cm="1">
        <f t="array" ref="K143">_xlfn.IFS(I143&lt;$P$3,$Q$2,AND(I143&gt;=$P$3,I143&lt;$P$4),$Q$3,AND(I143&gt;=$P$4,I143&lt;$P$5),$Q$4,AND(I143&gt;=$P$5,I143&lt;$P$6),$Q$5,I143&gt;=$P$6,$Q$6)</f>
        <v>Fascia 3 (da 800 €  a meno di 1200 €)</v>
      </c>
      <c r="L143" s="10" t="str">
        <f>_xlfn.XLOOKUP(J143,'Dati di Supporto'!$O$10:$O$14,'Dati di Supporto'!$P$10:$P$14)</f>
        <v>Bollettino postale</v>
      </c>
    </row>
    <row r="144" spans="1:12" x14ac:dyDescent="0.25">
      <c r="A144" s="10">
        <v>143</v>
      </c>
      <c r="B144" s="5">
        <v>41702</v>
      </c>
      <c r="C144" s="5" t="str">
        <f t="shared" si="3"/>
        <v>marzo</v>
      </c>
      <c r="D144" s="1" t="s">
        <v>7</v>
      </c>
      <c r="E144" s="2" t="s">
        <v>133</v>
      </c>
      <c r="F144" s="2" t="str">
        <f>_xlfn.XLOOKUP(E144,'Dati di Supporto'!$B$2:$B$104,'Dati di Supporto'!$C$2:$C$104)</f>
        <v>Veneto</v>
      </c>
      <c r="G144" s="2" t="str">
        <f>_xlfn.XLOOKUP(F144,'Dati di Supporto'!$G$2:$G$21,'Dati di Supporto'!$H$2:$H$21)</f>
        <v>NORD</v>
      </c>
      <c r="H144" s="2" t="s">
        <v>9</v>
      </c>
      <c r="I144" s="25">
        <v>993</v>
      </c>
      <c r="J144" s="14">
        <v>4</v>
      </c>
      <c r="K144" s="10" t="str" cm="1">
        <f t="array" ref="K144">_xlfn.IFS(I144&lt;$P$3,$Q$2,AND(I144&gt;=$P$3,I144&lt;$P$4),$Q$3,AND(I144&gt;=$P$4,I144&lt;$P$5),$Q$4,AND(I144&gt;=$P$5,I144&lt;$P$6),$Q$5,I144&gt;=$P$6,$Q$6)</f>
        <v>Fascia 3 (da 800 €  a meno di 1200 €)</v>
      </c>
      <c r="L144" s="10" t="str">
        <f>_xlfn.XLOOKUP(J144,'Dati di Supporto'!$O$10:$O$14,'Dati di Supporto'!$P$10:$P$14)</f>
        <v>Bollettino postale</v>
      </c>
    </row>
    <row r="145" spans="1:12" x14ac:dyDescent="0.25">
      <c r="A145" s="10">
        <v>144</v>
      </c>
      <c r="B145" s="5">
        <v>41816</v>
      </c>
      <c r="C145" s="5" t="str">
        <f t="shared" si="3"/>
        <v>giugno</v>
      </c>
      <c r="D145" s="1" t="s">
        <v>246</v>
      </c>
      <c r="E145" s="2" t="s">
        <v>131</v>
      </c>
      <c r="F145" s="2" t="str">
        <f>_xlfn.XLOOKUP(E145,'Dati di Supporto'!$B$2:$B$104,'Dati di Supporto'!$C$2:$C$104)</f>
        <v>Veneto</v>
      </c>
      <c r="G145" s="2" t="str">
        <f>_xlfn.XLOOKUP(F145,'Dati di Supporto'!$G$2:$G$21,'Dati di Supporto'!$H$2:$H$21)</f>
        <v>NORD</v>
      </c>
      <c r="H145" s="2" t="s">
        <v>10</v>
      </c>
      <c r="I145" s="25">
        <v>1404</v>
      </c>
      <c r="J145" s="14">
        <v>3</v>
      </c>
      <c r="K145" s="10" t="str" cm="1">
        <f t="array" ref="K145">_xlfn.IFS(I145&lt;$P$3,$Q$2,AND(I145&gt;=$P$3,I145&lt;$P$4),$Q$3,AND(I145&gt;=$P$4,I145&lt;$P$5),$Q$4,AND(I145&gt;=$P$5,I145&lt;$P$6),$Q$5,I145&gt;=$P$6,$Q$6)</f>
        <v>Fascia 4 (da 1200 €  a meno di 1500 €)</v>
      </c>
      <c r="L145" s="10" t="str">
        <f>_xlfn.XLOOKUP(J145,'Dati di Supporto'!$O$10:$O$14,'Dati di Supporto'!$P$10:$P$14)</f>
        <v>Carta di credito</v>
      </c>
    </row>
    <row r="146" spans="1:12" x14ac:dyDescent="0.25">
      <c r="A146" s="10">
        <v>145</v>
      </c>
      <c r="B146" s="5">
        <v>41818</v>
      </c>
      <c r="C146" s="5" t="str">
        <f t="shared" si="3"/>
        <v>giugno</v>
      </c>
      <c r="D146" s="1" t="s">
        <v>2</v>
      </c>
      <c r="E146" s="2" t="s">
        <v>110</v>
      </c>
      <c r="F146" s="2" t="str">
        <f>_xlfn.XLOOKUP(E146,'Dati di Supporto'!$B$2:$B$104,'Dati di Supporto'!$C$2:$C$104)</f>
        <v>Lazio</v>
      </c>
      <c r="G146" s="2" t="str">
        <f>_xlfn.XLOOKUP(F146,'Dati di Supporto'!$G$2:$G$21,'Dati di Supporto'!$H$2:$H$21)</f>
        <v>CENTRO</v>
      </c>
      <c r="H146" s="2" t="s">
        <v>9</v>
      </c>
      <c r="I146" s="25">
        <v>436</v>
      </c>
      <c r="J146" s="14">
        <v>1</v>
      </c>
      <c r="K146" s="10" t="str" cm="1">
        <f t="array" ref="K146">_xlfn.IFS(I146&lt;$P$3,$Q$2,AND(I146&gt;=$P$3,I146&lt;$P$4),$Q$3,AND(I146&gt;=$P$4,I146&lt;$P$5),$Q$4,AND(I146&gt;=$P$5,I146&lt;$P$6),$Q$5,I146&gt;=$P$6,$Q$6)</f>
        <v>Fascia 2 (da 400 €  a meno di 800 €)</v>
      </c>
      <c r="L146" s="10" t="str">
        <f>_xlfn.XLOOKUP(J146,'Dati di Supporto'!$O$10:$O$14,'Dati di Supporto'!$P$10:$P$14)</f>
        <v>Contanti</v>
      </c>
    </row>
    <row r="147" spans="1:12" x14ac:dyDescent="0.25">
      <c r="A147" s="10">
        <v>146</v>
      </c>
      <c r="B147" s="5">
        <v>41701</v>
      </c>
      <c r="C147" s="5" t="str">
        <f t="shared" si="3"/>
        <v>marzo</v>
      </c>
      <c r="D147" s="1" t="s">
        <v>2</v>
      </c>
      <c r="E147" s="2" t="s">
        <v>125</v>
      </c>
      <c r="F147" s="2" t="str">
        <f>_xlfn.XLOOKUP(E147,'Dati di Supporto'!$B$2:$B$104,'Dati di Supporto'!$C$2:$C$104)</f>
        <v>Friuli-Venezia Giulia</v>
      </c>
      <c r="G147" s="2" t="str">
        <f>_xlfn.XLOOKUP(F147,'Dati di Supporto'!$G$2:$G$21,'Dati di Supporto'!$H$2:$H$21)</f>
        <v>NORD</v>
      </c>
      <c r="H147" s="2" t="s">
        <v>10</v>
      </c>
      <c r="I147" s="25">
        <v>771</v>
      </c>
      <c r="J147" s="14">
        <v>2</v>
      </c>
      <c r="K147" s="10" t="str" cm="1">
        <f t="array" ref="K147">_xlfn.IFS(I147&lt;$P$3,$Q$2,AND(I147&gt;=$P$3,I147&lt;$P$4),$Q$3,AND(I147&gt;=$P$4,I147&lt;$P$5),$Q$4,AND(I147&gt;=$P$5,I147&lt;$P$6),$Q$5,I147&gt;=$P$6,$Q$6)</f>
        <v>Fascia 2 (da 400 €  a meno di 800 €)</v>
      </c>
      <c r="L147" s="10" t="str">
        <f>_xlfn.XLOOKUP(J147,'Dati di Supporto'!$O$10:$O$14,'Dati di Supporto'!$P$10:$P$14)</f>
        <v>Bonifico Bancario</v>
      </c>
    </row>
    <row r="148" spans="1:12" x14ac:dyDescent="0.25">
      <c r="A148" s="10">
        <v>147</v>
      </c>
      <c r="B148" s="5">
        <v>41762</v>
      </c>
      <c r="C148" s="5" t="str">
        <f t="shared" si="3"/>
        <v>maggio</v>
      </c>
      <c r="D148" s="1" t="s">
        <v>247</v>
      </c>
      <c r="E148" s="2" t="s">
        <v>103</v>
      </c>
      <c r="F148" s="2" t="str">
        <f>_xlfn.XLOOKUP(E148,'Dati di Supporto'!$B$2:$B$104,'Dati di Supporto'!$C$2:$C$104)</f>
        <v>Friuli-Venezia Giulia</v>
      </c>
      <c r="G148" s="2" t="str">
        <f>_xlfn.XLOOKUP(F148,'Dati di Supporto'!$G$2:$G$21,'Dati di Supporto'!$H$2:$H$21)</f>
        <v>NORD</v>
      </c>
      <c r="H148" s="2" t="s">
        <v>251</v>
      </c>
      <c r="I148" s="25">
        <v>503</v>
      </c>
      <c r="J148" s="14">
        <v>5</v>
      </c>
      <c r="K148" s="10" t="str" cm="1">
        <f t="array" ref="K148">_xlfn.IFS(I148&lt;$P$3,$Q$2,AND(I148&gt;=$P$3,I148&lt;$P$4),$Q$3,AND(I148&gt;=$P$4,I148&lt;$P$5),$Q$4,AND(I148&gt;=$P$5,I148&lt;$P$6),$Q$5,I148&gt;=$P$6,$Q$6)</f>
        <v>Fascia 2 (da 400 €  a meno di 800 €)</v>
      </c>
      <c r="L148" s="10" t="str">
        <f>_xlfn.XLOOKUP(J148,'Dati di Supporto'!$O$10:$O$14,'Dati di Supporto'!$P$10:$P$14)</f>
        <v>Assegno Bancario</v>
      </c>
    </row>
    <row r="149" spans="1:12" x14ac:dyDescent="0.25">
      <c r="A149" s="10">
        <v>148</v>
      </c>
      <c r="B149" s="5">
        <v>41725</v>
      </c>
      <c r="C149" s="5" t="str">
        <f t="shared" si="3"/>
        <v>marzo</v>
      </c>
      <c r="D149" s="1" t="s">
        <v>3</v>
      </c>
      <c r="E149" s="2" t="s">
        <v>212</v>
      </c>
      <c r="F149" s="2" t="str">
        <f>_xlfn.XLOOKUP(E149,'Dati di Supporto'!$B$2:$B$104,'Dati di Supporto'!$C$2:$C$104)</f>
        <v>Emilia-Romagna</v>
      </c>
      <c r="G149" s="2" t="str">
        <f>_xlfn.XLOOKUP(F149,'Dati di Supporto'!$G$2:$G$21,'Dati di Supporto'!$H$2:$H$21)</f>
        <v>NORD</v>
      </c>
      <c r="H149" s="2" t="s">
        <v>9</v>
      </c>
      <c r="I149" s="25">
        <v>1906</v>
      </c>
      <c r="J149" s="14">
        <v>1</v>
      </c>
      <c r="K149" s="10" t="str" cm="1">
        <f t="array" ref="K149">_xlfn.IFS(I149&lt;$P$3,$Q$2,AND(I149&gt;=$P$3,I149&lt;$P$4),$Q$3,AND(I149&gt;=$P$4,I149&lt;$P$5),$Q$4,AND(I149&gt;=$P$5,I149&lt;$P$6),$Q$5,I149&gt;=$P$6,$Q$6)</f>
        <v>Fascia 5 (da 1500 € e oltre)</v>
      </c>
      <c r="L149" s="10" t="str">
        <f>_xlfn.XLOOKUP(J149,'Dati di Supporto'!$O$10:$O$14,'Dati di Supporto'!$P$10:$P$14)</f>
        <v>Contanti</v>
      </c>
    </row>
    <row r="150" spans="1:12" x14ac:dyDescent="0.25">
      <c r="A150" s="10">
        <v>149</v>
      </c>
      <c r="B150" s="5">
        <v>41739</v>
      </c>
      <c r="C150" s="5" t="str">
        <f t="shared" si="3"/>
        <v>aprile</v>
      </c>
      <c r="D150" s="1" t="s">
        <v>2</v>
      </c>
      <c r="E150" s="2" t="s">
        <v>122</v>
      </c>
      <c r="F150" s="2" t="str">
        <f>_xlfn.XLOOKUP(E150,'Dati di Supporto'!$B$2:$B$104,'Dati di Supporto'!$C$2:$C$104)</f>
        <v>Sicilia</v>
      </c>
      <c r="G150" s="2" t="str">
        <f>_xlfn.XLOOKUP(F150,'Dati di Supporto'!$G$2:$G$21,'Dati di Supporto'!$H$2:$H$21)</f>
        <v>ISOLE</v>
      </c>
      <c r="H150" s="2" t="s">
        <v>9</v>
      </c>
      <c r="I150" s="25">
        <v>1213</v>
      </c>
      <c r="J150" s="14">
        <v>3</v>
      </c>
      <c r="K150" s="10" t="str" cm="1">
        <f t="array" ref="K150">_xlfn.IFS(I150&lt;$P$3,$Q$2,AND(I150&gt;=$P$3,I150&lt;$P$4),$Q$3,AND(I150&gt;=$P$4,I150&lt;$P$5),$Q$4,AND(I150&gt;=$P$5,I150&lt;$P$6),$Q$5,I150&gt;=$P$6,$Q$6)</f>
        <v>Fascia 4 (da 1200 €  a meno di 1500 €)</v>
      </c>
      <c r="L150" s="10" t="str">
        <f>_xlfn.XLOOKUP(J150,'Dati di Supporto'!$O$10:$O$14,'Dati di Supporto'!$P$10:$P$14)</f>
        <v>Carta di credito</v>
      </c>
    </row>
    <row r="151" spans="1:12" x14ac:dyDescent="0.25">
      <c r="A151" s="10">
        <v>150</v>
      </c>
      <c r="B151" s="5">
        <v>41681</v>
      </c>
      <c r="C151" s="5" t="str">
        <f t="shared" si="3"/>
        <v>febbraio</v>
      </c>
      <c r="D151" s="1" t="s">
        <v>246</v>
      </c>
      <c r="E151" s="2" t="s">
        <v>115</v>
      </c>
      <c r="F151" s="2" t="str">
        <f>_xlfn.XLOOKUP(E151,'Dati di Supporto'!$B$2:$B$104,'Dati di Supporto'!$C$2:$C$104)</f>
        <v>Toscana</v>
      </c>
      <c r="G151" s="2" t="str">
        <f>_xlfn.XLOOKUP(F151,'Dati di Supporto'!$G$2:$G$21,'Dati di Supporto'!$H$2:$H$21)</f>
        <v>CENTRO</v>
      </c>
      <c r="H151" s="2" t="s">
        <v>251</v>
      </c>
      <c r="I151" s="25">
        <v>1215</v>
      </c>
      <c r="J151" s="14">
        <v>2</v>
      </c>
      <c r="K151" s="10" t="str" cm="1">
        <f t="array" ref="K151">_xlfn.IFS(I151&lt;$P$3,$Q$2,AND(I151&gt;=$P$3,I151&lt;$P$4),$Q$3,AND(I151&gt;=$P$4,I151&lt;$P$5),$Q$4,AND(I151&gt;=$P$5,I151&lt;$P$6),$Q$5,I151&gt;=$P$6,$Q$6)</f>
        <v>Fascia 4 (da 1200 €  a meno di 1500 €)</v>
      </c>
      <c r="L151" s="10" t="str">
        <f>_xlfn.XLOOKUP(J151,'Dati di Supporto'!$O$10:$O$14,'Dati di Supporto'!$P$10:$P$14)</f>
        <v>Bonifico Bancario</v>
      </c>
    </row>
    <row r="152" spans="1:12" x14ac:dyDescent="0.25">
      <c r="A152" s="10">
        <v>151</v>
      </c>
      <c r="B152" s="5">
        <v>41819</v>
      </c>
      <c r="C152" s="5" t="str">
        <f t="shared" si="3"/>
        <v>giugno</v>
      </c>
      <c r="D152" s="1" t="s">
        <v>3</v>
      </c>
      <c r="E152" s="2" t="s">
        <v>131</v>
      </c>
      <c r="F152" s="2" t="str">
        <f>_xlfn.XLOOKUP(E152,'Dati di Supporto'!$B$2:$B$104,'Dati di Supporto'!$C$2:$C$104)</f>
        <v>Veneto</v>
      </c>
      <c r="G152" s="2" t="str">
        <f>_xlfn.XLOOKUP(F152,'Dati di Supporto'!$G$2:$G$21,'Dati di Supporto'!$H$2:$H$21)</f>
        <v>NORD</v>
      </c>
      <c r="H152" s="2" t="s">
        <v>250</v>
      </c>
      <c r="I152" s="25">
        <v>1186</v>
      </c>
      <c r="J152" s="14">
        <v>1</v>
      </c>
      <c r="K152" s="10" t="str" cm="1">
        <f t="array" ref="K152">_xlfn.IFS(I152&lt;$P$3,$Q$2,AND(I152&gt;=$P$3,I152&lt;$P$4),$Q$3,AND(I152&gt;=$P$4,I152&lt;$P$5),$Q$4,AND(I152&gt;=$P$5,I152&lt;$P$6),$Q$5,I152&gt;=$P$6,$Q$6)</f>
        <v>Fascia 3 (da 800 €  a meno di 1200 €)</v>
      </c>
      <c r="L152" s="10" t="str">
        <f>_xlfn.XLOOKUP(J152,'Dati di Supporto'!$O$10:$O$14,'Dati di Supporto'!$P$10:$P$14)</f>
        <v>Contanti</v>
      </c>
    </row>
    <row r="153" spans="1:12" x14ac:dyDescent="0.25">
      <c r="A153" s="10">
        <v>152</v>
      </c>
      <c r="B153" s="5">
        <v>41726</v>
      </c>
      <c r="C153" s="5" t="str">
        <f t="shared" si="3"/>
        <v>marzo</v>
      </c>
      <c r="D153" s="1" t="s">
        <v>7</v>
      </c>
      <c r="E153" s="2" t="s">
        <v>106</v>
      </c>
      <c r="F153" s="2" t="str">
        <f>_xlfn.XLOOKUP(E153,'Dati di Supporto'!$B$2:$B$104,'Dati di Supporto'!$C$2:$C$104)</f>
        <v>Sicilia</v>
      </c>
      <c r="G153" s="2" t="str">
        <f>_xlfn.XLOOKUP(F153,'Dati di Supporto'!$G$2:$G$21,'Dati di Supporto'!$H$2:$H$21)</f>
        <v>ISOLE</v>
      </c>
      <c r="H153" s="2" t="s">
        <v>9</v>
      </c>
      <c r="I153" s="25">
        <v>1616</v>
      </c>
      <c r="J153" s="14">
        <v>2</v>
      </c>
      <c r="K153" s="10" t="str" cm="1">
        <f t="array" ref="K153">_xlfn.IFS(I153&lt;$P$3,$Q$2,AND(I153&gt;=$P$3,I153&lt;$P$4),$Q$3,AND(I153&gt;=$P$4,I153&lt;$P$5),$Q$4,AND(I153&gt;=$P$5,I153&lt;$P$6),$Q$5,I153&gt;=$P$6,$Q$6)</f>
        <v>Fascia 5 (da 1500 € e oltre)</v>
      </c>
      <c r="L153" s="10" t="str">
        <f>_xlfn.XLOOKUP(J153,'Dati di Supporto'!$O$10:$O$14,'Dati di Supporto'!$P$10:$P$14)</f>
        <v>Bonifico Bancario</v>
      </c>
    </row>
    <row r="154" spans="1:12" x14ac:dyDescent="0.25">
      <c r="A154" s="10">
        <v>153</v>
      </c>
      <c r="B154" s="5">
        <v>41734</v>
      </c>
      <c r="C154" s="5" t="str">
        <f t="shared" si="3"/>
        <v>aprile</v>
      </c>
      <c r="D154" s="1" t="s">
        <v>3</v>
      </c>
      <c r="E154" s="2" t="s">
        <v>117</v>
      </c>
      <c r="F154" s="2" t="str">
        <f>_xlfn.XLOOKUP(E154,'Dati di Supporto'!$B$2:$B$104,'Dati di Supporto'!$C$2:$C$104)</f>
        <v>Lombardia</v>
      </c>
      <c r="G154" s="2" t="str">
        <f>_xlfn.XLOOKUP(F154,'Dati di Supporto'!$G$2:$G$21,'Dati di Supporto'!$H$2:$H$21)</f>
        <v>NORD</v>
      </c>
      <c r="H154" s="2" t="s">
        <v>10</v>
      </c>
      <c r="I154" s="25">
        <v>1614</v>
      </c>
      <c r="J154" s="14">
        <v>3</v>
      </c>
      <c r="K154" s="10" t="str" cm="1">
        <f t="array" ref="K154">_xlfn.IFS(I154&lt;$P$3,$Q$2,AND(I154&gt;=$P$3,I154&lt;$P$4),$Q$3,AND(I154&gt;=$P$4,I154&lt;$P$5),$Q$4,AND(I154&gt;=$P$5,I154&lt;$P$6),$Q$5,I154&gt;=$P$6,$Q$6)</f>
        <v>Fascia 5 (da 1500 € e oltre)</v>
      </c>
      <c r="L154" s="10" t="str">
        <f>_xlfn.XLOOKUP(J154,'Dati di Supporto'!$O$10:$O$14,'Dati di Supporto'!$P$10:$P$14)</f>
        <v>Carta di credito</v>
      </c>
    </row>
    <row r="155" spans="1:12" x14ac:dyDescent="0.25">
      <c r="A155" s="10">
        <v>154</v>
      </c>
      <c r="B155" s="5">
        <v>41652</v>
      </c>
      <c r="C155" s="5" t="str">
        <f t="shared" si="3"/>
        <v>gennaio</v>
      </c>
      <c r="D155" s="1" t="s">
        <v>247</v>
      </c>
      <c r="E155" s="2" t="s">
        <v>114</v>
      </c>
      <c r="F155" s="2" t="str">
        <f>_xlfn.XLOOKUP(E155,'Dati di Supporto'!$B$2:$B$104,'Dati di Supporto'!$C$2:$C$104)</f>
        <v>Liguria</v>
      </c>
      <c r="G155" s="2" t="str">
        <f>_xlfn.XLOOKUP(F155,'Dati di Supporto'!$G$2:$G$21,'Dati di Supporto'!$H$2:$H$21)</f>
        <v>NORD</v>
      </c>
      <c r="H155" s="2" t="s">
        <v>9</v>
      </c>
      <c r="I155" s="25">
        <v>744</v>
      </c>
      <c r="J155" s="14">
        <v>5</v>
      </c>
      <c r="K155" s="10" t="str" cm="1">
        <f t="array" ref="K155">_xlfn.IFS(I155&lt;$P$3,$Q$2,AND(I155&gt;=$P$3,I155&lt;$P$4),$Q$3,AND(I155&gt;=$P$4,I155&lt;$P$5),$Q$4,AND(I155&gt;=$P$5,I155&lt;$P$6),$Q$5,I155&gt;=$P$6,$Q$6)</f>
        <v>Fascia 2 (da 400 €  a meno di 800 €)</v>
      </c>
      <c r="L155" s="10" t="str">
        <f>_xlfn.XLOOKUP(J155,'Dati di Supporto'!$O$10:$O$14,'Dati di Supporto'!$P$10:$P$14)</f>
        <v>Assegno Bancario</v>
      </c>
    </row>
    <row r="156" spans="1:12" x14ac:dyDescent="0.25">
      <c r="A156" s="10">
        <v>155</v>
      </c>
      <c r="B156" s="5">
        <v>41762</v>
      </c>
      <c r="C156" s="5" t="str">
        <f t="shared" si="3"/>
        <v>maggio</v>
      </c>
      <c r="D156" s="1" t="s">
        <v>3</v>
      </c>
      <c r="E156" s="2" t="s">
        <v>127</v>
      </c>
      <c r="F156" s="2" t="str">
        <f>_xlfn.XLOOKUP(E156,'Dati di Supporto'!$B$2:$B$104,'Dati di Supporto'!$C$2:$C$104)</f>
        <v>Lombardia</v>
      </c>
      <c r="G156" s="2" t="str">
        <f>_xlfn.XLOOKUP(F156,'Dati di Supporto'!$G$2:$G$21,'Dati di Supporto'!$H$2:$H$21)</f>
        <v>NORD</v>
      </c>
      <c r="H156" s="2" t="s">
        <v>250</v>
      </c>
      <c r="I156" s="25">
        <v>1277</v>
      </c>
      <c r="J156" s="14">
        <v>1</v>
      </c>
      <c r="K156" s="10" t="str" cm="1">
        <f t="array" ref="K156">_xlfn.IFS(I156&lt;$P$3,$Q$2,AND(I156&gt;=$P$3,I156&lt;$P$4),$Q$3,AND(I156&gt;=$P$4,I156&lt;$P$5),$Q$4,AND(I156&gt;=$P$5,I156&lt;$P$6),$Q$5,I156&gt;=$P$6,$Q$6)</f>
        <v>Fascia 4 (da 1200 €  a meno di 1500 €)</v>
      </c>
      <c r="L156" s="10" t="str">
        <f>_xlfn.XLOOKUP(J156,'Dati di Supporto'!$O$10:$O$14,'Dati di Supporto'!$P$10:$P$14)</f>
        <v>Contanti</v>
      </c>
    </row>
    <row r="157" spans="1:12" x14ac:dyDescent="0.25">
      <c r="A157" s="10">
        <v>156</v>
      </c>
      <c r="B157" s="5">
        <v>41781</v>
      </c>
      <c r="C157" s="5" t="str">
        <f t="shared" si="3"/>
        <v>maggio</v>
      </c>
      <c r="D157" s="1" t="s">
        <v>247</v>
      </c>
      <c r="E157" s="2" t="s">
        <v>106</v>
      </c>
      <c r="F157" s="2" t="str">
        <f>_xlfn.XLOOKUP(E157,'Dati di Supporto'!$B$2:$B$104,'Dati di Supporto'!$C$2:$C$104)</f>
        <v>Sicilia</v>
      </c>
      <c r="G157" s="2" t="str">
        <f>_xlfn.XLOOKUP(F157,'Dati di Supporto'!$G$2:$G$21,'Dati di Supporto'!$H$2:$H$21)</f>
        <v>ISOLE</v>
      </c>
      <c r="H157" s="2" t="s">
        <v>10</v>
      </c>
      <c r="I157" s="25">
        <v>1520</v>
      </c>
      <c r="J157" s="14">
        <v>3</v>
      </c>
      <c r="K157" s="10" t="str" cm="1">
        <f t="array" ref="K157">_xlfn.IFS(I157&lt;$P$3,$Q$2,AND(I157&gt;=$P$3,I157&lt;$P$4),$Q$3,AND(I157&gt;=$P$4,I157&lt;$P$5),$Q$4,AND(I157&gt;=$P$5,I157&lt;$P$6),$Q$5,I157&gt;=$P$6,$Q$6)</f>
        <v>Fascia 5 (da 1500 € e oltre)</v>
      </c>
      <c r="L157" s="10" t="str">
        <f>_xlfn.XLOOKUP(J157,'Dati di Supporto'!$O$10:$O$14,'Dati di Supporto'!$P$10:$P$14)</f>
        <v>Carta di credito</v>
      </c>
    </row>
    <row r="158" spans="1:12" x14ac:dyDescent="0.25">
      <c r="A158" s="10">
        <v>157</v>
      </c>
      <c r="B158" s="5">
        <v>41656</v>
      </c>
      <c r="C158" s="5" t="str">
        <f t="shared" si="3"/>
        <v>gennaio</v>
      </c>
      <c r="D158" s="1" t="s">
        <v>3</v>
      </c>
      <c r="E158" s="2" t="s">
        <v>124</v>
      </c>
      <c r="F158" s="2" t="str">
        <f>_xlfn.XLOOKUP(E158,'Dati di Supporto'!$B$2:$B$104,'Dati di Supporto'!$C$2:$C$104)</f>
        <v>Veneto</v>
      </c>
      <c r="G158" s="2" t="str">
        <f>_xlfn.XLOOKUP(F158,'Dati di Supporto'!$G$2:$G$21,'Dati di Supporto'!$H$2:$H$21)</f>
        <v>NORD</v>
      </c>
      <c r="H158" s="2" t="s">
        <v>10</v>
      </c>
      <c r="I158" s="25">
        <v>254</v>
      </c>
      <c r="J158" s="14">
        <v>2</v>
      </c>
      <c r="K158" s="10" t="str" cm="1">
        <f t="array" ref="K158">_xlfn.IFS(I158&lt;$P$3,$Q$2,AND(I158&gt;=$P$3,I158&lt;$P$4),$Q$3,AND(I158&gt;=$P$4,I158&lt;$P$5),$Q$4,AND(I158&gt;=$P$5,I158&lt;$P$6),$Q$5,I158&gt;=$P$6,$Q$6)</f>
        <v>Fascia 1 (inferiore a 400 €)</v>
      </c>
      <c r="L158" s="10" t="str">
        <f>_xlfn.XLOOKUP(J158,'Dati di Supporto'!$O$10:$O$14,'Dati di Supporto'!$P$10:$P$14)</f>
        <v>Bonifico Bancario</v>
      </c>
    </row>
    <row r="159" spans="1:12" x14ac:dyDescent="0.25">
      <c r="A159" s="10">
        <v>158</v>
      </c>
      <c r="B159" s="5">
        <v>41772</v>
      </c>
      <c r="C159" s="5" t="str">
        <f t="shared" si="3"/>
        <v>maggio</v>
      </c>
      <c r="D159" s="1" t="s">
        <v>7</v>
      </c>
      <c r="E159" s="2" t="s">
        <v>112</v>
      </c>
      <c r="F159" s="2" t="str">
        <f>_xlfn.XLOOKUP(E159,'Dati di Supporto'!$B$2:$B$104,'Dati di Supporto'!$C$2:$C$104)</f>
        <v>Campania</v>
      </c>
      <c r="G159" s="2" t="str">
        <f>_xlfn.XLOOKUP(F159,'Dati di Supporto'!$G$2:$G$21,'Dati di Supporto'!$H$2:$H$21)</f>
        <v>SUD</v>
      </c>
      <c r="H159" s="2" t="s">
        <v>249</v>
      </c>
      <c r="I159" s="25">
        <v>253</v>
      </c>
      <c r="J159" s="14">
        <v>3</v>
      </c>
      <c r="K159" s="10" t="str" cm="1">
        <f t="array" ref="K159">_xlfn.IFS(I159&lt;$P$3,$Q$2,AND(I159&gt;=$P$3,I159&lt;$P$4),$Q$3,AND(I159&gt;=$P$4,I159&lt;$P$5),$Q$4,AND(I159&gt;=$P$5,I159&lt;$P$6),$Q$5,I159&gt;=$P$6,$Q$6)</f>
        <v>Fascia 1 (inferiore a 400 €)</v>
      </c>
      <c r="L159" s="10" t="str">
        <f>_xlfn.XLOOKUP(J159,'Dati di Supporto'!$O$10:$O$14,'Dati di Supporto'!$P$10:$P$14)</f>
        <v>Carta di credito</v>
      </c>
    </row>
    <row r="160" spans="1:12" x14ac:dyDescent="0.25">
      <c r="A160" s="10">
        <v>159</v>
      </c>
      <c r="B160" s="5">
        <v>41800</v>
      </c>
      <c r="C160" s="5" t="str">
        <f t="shared" si="3"/>
        <v>giugno</v>
      </c>
      <c r="D160" s="1" t="s">
        <v>1</v>
      </c>
      <c r="E160" s="2" t="s">
        <v>102</v>
      </c>
      <c r="F160" s="2" t="str">
        <f>_xlfn.XLOOKUP(E160,'Dati di Supporto'!$B$2:$B$104,'Dati di Supporto'!$C$2:$C$104)</f>
        <v>Toscana</v>
      </c>
      <c r="G160" s="2" t="str">
        <f>_xlfn.XLOOKUP(F160,'Dati di Supporto'!$G$2:$G$21,'Dati di Supporto'!$H$2:$H$21)</f>
        <v>CENTRO</v>
      </c>
      <c r="H160" s="2" t="s">
        <v>249</v>
      </c>
      <c r="I160" s="25">
        <v>1802</v>
      </c>
      <c r="J160" s="14">
        <v>3</v>
      </c>
      <c r="K160" s="10" t="str" cm="1">
        <f t="array" ref="K160">_xlfn.IFS(I160&lt;$P$3,$Q$2,AND(I160&gt;=$P$3,I160&lt;$P$4),$Q$3,AND(I160&gt;=$P$4,I160&lt;$P$5),$Q$4,AND(I160&gt;=$P$5,I160&lt;$P$6),$Q$5,I160&gt;=$P$6,$Q$6)</f>
        <v>Fascia 5 (da 1500 € e oltre)</v>
      </c>
      <c r="L160" s="10" t="str">
        <f>_xlfn.XLOOKUP(J160,'Dati di Supporto'!$O$10:$O$14,'Dati di Supporto'!$P$10:$P$14)</f>
        <v>Carta di credito</v>
      </c>
    </row>
    <row r="161" spans="1:12" x14ac:dyDescent="0.25">
      <c r="A161" s="10">
        <v>160</v>
      </c>
      <c r="B161" s="5">
        <v>41650</v>
      </c>
      <c r="C161" s="5" t="str">
        <f t="shared" si="3"/>
        <v>gennaio</v>
      </c>
      <c r="D161" s="1" t="s">
        <v>2</v>
      </c>
      <c r="E161" s="2" t="s">
        <v>130</v>
      </c>
      <c r="F161" s="2" t="str">
        <f>_xlfn.XLOOKUP(E161,'Dati di Supporto'!$B$2:$B$104,'Dati di Supporto'!$C$2:$C$104)</f>
        <v>Piemonte</v>
      </c>
      <c r="G161" s="2" t="str">
        <f>_xlfn.XLOOKUP(F161,'Dati di Supporto'!$G$2:$G$21,'Dati di Supporto'!$H$2:$H$21)</f>
        <v>NORD</v>
      </c>
      <c r="H161" s="2" t="s">
        <v>251</v>
      </c>
      <c r="I161" s="25">
        <v>580</v>
      </c>
      <c r="J161" s="14">
        <v>5</v>
      </c>
      <c r="K161" s="10" t="str" cm="1">
        <f t="array" ref="K161">_xlfn.IFS(I161&lt;$P$3,$Q$2,AND(I161&gt;=$P$3,I161&lt;$P$4),$Q$3,AND(I161&gt;=$P$4,I161&lt;$P$5),$Q$4,AND(I161&gt;=$P$5,I161&lt;$P$6),$Q$5,I161&gt;=$P$6,$Q$6)</f>
        <v>Fascia 2 (da 400 €  a meno di 800 €)</v>
      </c>
      <c r="L161" s="10" t="str">
        <f>_xlfn.XLOOKUP(J161,'Dati di Supporto'!$O$10:$O$14,'Dati di Supporto'!$P$10:$P$14)</f>
        <v>Assegno Bancario</v>
      </c>
    </row>
    <row r="162" spans="1:12" x14ac:dyDescent="0.25">
      <c r="A162" s="10">
        <v>161</v>
      </c>
      <c r="B162" s="5">
        <v>41778</v>
      </c>
      <c r="C162" s="5" t="str">
        <f t="shared" si="3"/>
        <v>maggio</v>
      </c>
      <c r="D162" s="1" t="s">
        <v>7</v>
      </c>
      <c r="E162" s="2" t="s">
        <v>103</v>
      </c>
      <c r="F162" s="2" t="str">
        <f>_xlfn.XLOOKUP(E162,'Dati di Supporto'!$B$2:$B$104,'Dati di Supporto'!$C$2:$C$104)</f>
        <v>Friuli-Venezia Giulia</v>
      </c>
      <c r="G162" s="2" t="str">
        <f>_xlfn.XLOOKUP(F162,'Dati di Supporto'!$G$2:$G$21,'Dati di Supporto'!$H$2:$H$21)</f>
        <v>NORD</v>
      </c>
      <c r="H162" s="2" t="s">
        <v>10</v>
      </c>
      <c r="I162" s="25">
        <v>938</v>
      </c>
      <c r="J162" s="14">
        <v>5</v>
      </c>
      <c r="K162" s="10" t="str" cm="1">
        <f t="array" ref="K162">_xlfn.IFS(I162&lt;$P$3,$Q$2,AND(I162&gt;=$P$3,I162&lt;$P$4),$Q$3,AND(I162&gt;=$P$4,I162&lt;$P$5),$Q$4,AND(I162&gt;=$P$5,I162&lt;$P$6),$Q$5,I162&gt;=$P$6,$Q$6)</f>
        <v>Fascia 3 (da 800 €  a meno di 1200 €)</v>
      </c>
      <c r="L162" s="10" t="str">
        <f>_xlfn.XLOOKUP(J162,'Dati di Supporto'!$O$10:$O$14,'Dati di Supporto'!$P$10:$P$14)</f>
        <v>Assegno Bancario</v>
      </c>
    </row>
    <row r="163" spans="1:12" x14ac:dyDescent="0.25">
      <c r="A163" s="10">
        <v>162</v>
      </c>
      <c r="B163" s="5">
        <v>41682</v>
      </c>
      <c r="C163" s="5" t="str">
        <f t="shared" si="3"/>
        <v>febbraio</v>
      </c>
      <c r="D163" s="1" t="s">
        <v>247</v>
      </c>
      <c r="E163" s="2" t="s">
        <v>100</v>
      </c>
      <c r="F163" s="2" t="str">
        <f>_xlfn.XLOOKUP(E163,'Dati di Supporto'!$B$2:$B$104,'Dati di Supporto'!$C$2:$C$104)</f>
        <v>Emilia-Romagna</v>
      </c>
      <c r="G163" s="2" t="str">
        <f>_xlfn.XLOOKUP(F163,'Dati di Supporto'!$G$2:$G$21,'Dati di Supporto'!$H$2:$H$21)</f>
        <v>NORD</v>
      </c>
      <c r="H163" s="2" t="s">
        <v>9</v>
      </c>
      <c r="I163" s="25">
        <v>1390</v>
      </c>
      <c r="J163" s="14">
        <v>4</v>
      </c>
      <c r="K163" s="10" t="str" cm="1">
        <f t="array" ref="K163">_xlfn.IFS(I163&lt;$P$3,$Q$2,AND(I163&gt;=$P$3,I163&lt;$P$4),$Q$3,AND(I163&gt;=$P$4,I163&lt;$P$5),$Q$4,AND(I163&gt;=$P$5,I163&lt;$P$6),$Q$5,I163&gt;=$P$6,$Q$6)</f>
        <v>Fascia 4 (da 1200 €  a meno di 1500 €)</v>
      </c>
      <c r="L163" s="10" t="str">
        <f>_xlfn.XLOOKUP(J163,'Dati di Supporto'!$O$10:$O$14,'Dati di Supporto'!$P$10:$P$14)</f>
        <v>Bollettino postale</v>
      </c>
    </row>
    <row r="164" spans="1:12" x14ac:dyDescent="0.25">
      <c r="A164" s="10">
        <v>163</v>
      </c>
      <c r="B164" s="5">
        <v>41753</v>
      </c>
      <c r="C164" s="5" t="str">
        <f t="shared" si="3"/>
        <v>aprile</v>
      </c>
      <c r="D164" s="1" t="s">
        <v>246</v>
      </c>
      <c r="E164" s="2" t="s">
        <v>210</v>
      </c>
      <c r="F164" s="2" t="str">
        <f>_xlfn.XLOOKUP(E164,'Dati di Supporto'!$B$2:$B$104,'Dati di Supporto'!$C$2:$C$104)</f>
        <v>Calabria</v>
      </c>
      <c r="G164" s="2" t="str">
        <f>_xlfn.XLOOKUP(F164,'Dati di Supporto'!$G$2:$G$21,'Dati di Supporto'!$H$2:$H$21)</f>
        <v>SUD</v>
      </c>
      <c r="H164" s="2" t="s">
        <v>9</v>
      </c>
      <c r="I164" s="25">
        <v>1315</v>
      </c>
      <c r="J164" s="14">
        <v>2</v>
      </c>
      <c r="K164" s="10" t="str" cm="1">
        <f t="array" ref="K164">_xlfn.IFS(I164&lt;$P$3,$Q$2,AND(I164&gt;=$P$3,I164&lt;$P$4),$Q$3,AND(I164&gt;=$P$4,I164&lt;$P$5),$Q$4,AND(I164&gt;=$P$5,I164&lt;$P$6),$Q$5,I164&gt;=$P$6,$Q$6)</f>
        <v>Fascia 4 (da 1200 €  a meno di 1500 €)</v>
      </c>
      <c r="L164" s="10" t="str">
        <f>_xlfn.XLOOKUP(J164,'Dati di Supporto'!$O$10:$O$14,'Dati di Supporto'!$P$10:$P$14)</f>
        <v>Bonifico Bancario</v>
      </c>
    </row>
    <row r="165" spans="1:12" x14ac:dyDescent="0.25">
      <c r="A165" s="10">
        <v>164</v>
      </c>
      <c r="B165" s="5">
        <v>41819</v>
      </c>
      <c r="C165" s="5" t="str">
        <f t="shared" si="3"/>
        <v>giugno</v>
      </c>
      <c r="D165" s="1" t="s">
        <v>247</v>
      </c>
      <c r="E165" s="2" t="s">
        <v>114</v>
      </c>
      <c r="F165" s="2" t="str">
        <f>_xlfn.XLOOKUP(E165,'Dati di Supporto'!$B$2:$B$104,'Dati di Supporto'!$C$2:$C$104)</f>
        <v>Liguria</v>
      </c>
      <c r="G165" s="2" t="str">
        <f>_xlfn.XLOOKUP(F165,'Dati di Supporto'!$G$2:$G$21,'Dati di Supporto'!$H$2:$H$21)</f>
        <v>NORD</v>
      </c>
      <c r="H165" s="2" t="s">
        <v>251</v>
      </c>
      <c r="I165" s="25">
        <v>1670</v>
      </c>
      <c r="J165" s="14">
        <v>3</v>
      </c>
      <c r="K165" s="10" t="str" cm="1">
        <f t="array" ref="K165">_xlfn.IFS(I165&lt;$P$3,$Q$2,AND(I165&gt;=$P$3,I165&lt;$P$4),$Q$3,AND(I165&gt;=$P$4,I165&lt;$P$5),$Q$4,AND(I165&gt;=$P$5,I165&lt;$P$6),$Q$5,I165&gt;=$P$6,$Q$6)</f>
        <v>Fascia 5 (da 1500 € e oltre)</v>
      </c>
      <c r="L165" s="10" t="str">
        <f>_xlfn.XLOOKUP(J165,'Dati di Supporto'!$O$10:$O$14,'Dati di Supporto'!$P$10:$P$14)</f>
        <v>Carta di credito</v>
      </c>
    </row>
    <row r="166" spans="1:12" x14ac:dyDescent="0.25">
      <c r="A166" s="10">
        <v>165</v>
      </c>
      <c r="B166" s="5">
        <v>41804</v>
      </c>
      <c r="C166" s="5" t="str">
        <f t="shared" si="3"/>
        <v>giugno</v>
      </c>
      <c r="D166" s="1" t="s">
        <v>247</v>
      </c>
      <c r="E166" s="2" t="s">
        <v>127</v>
      </c>
      <c r="F166" s="2" t="str">
        <f>_xlfn.XLOOKUP(E166,'Dati di Supporto'!$B$2:$B$104,'Dati di Supporto'!$C$2:$C$104)</f>
        <v>Lombardia</v>
      </c>
      <c r="G166" s="2" t="str">
        <f>_xlfn.XLOOKUP(F166,'Dati di Supporto'!$G$2:$G$21,'Dati di Supporto'!$H$2:$H$21)</f>
        <v>NORD</v>
      </c>
      <c r="H166" s="2" t="s">
        <v>10</v>
      </c>
      <c r="I166" s="25">
        <v>1691</v>
      </c>
      <c r="J166" s="14">
        <v>3</v>
      </c>
      <c r="K166" s="10" t="str" cm="1">
        <f t="array" ref="K166">_xlfn.IFS(I166&lt;$P$3,$Q$2,AND(I166&gt;=$P$3,I166&lt;$P$4),$Q$3,AND(I166&gt;=$P$4,I166&lt;$P$5),$Q$4,AND(I166&gt;=$P$5,I166&lt;$P$6),$Q$5,I166&gt;=$P$6,$Q$6)</f>
        <v>Fascia 5 (da 1500 € e oltre)</v>
      </c>
      <c r="L166" s="10" t="str">
        <f>_xlfn.XLOOKUP(J166,'Dati di Supporto'!$O$10:$O$14,'Dati di Supporto'!$P$10:$P$14)</f>
        <v>Carta di credito</v>
      </c>
    </row>
    <row r="167" spans="1:12" x14ac:dyDescent="0.25">
      <c r="A167" s="10">
        <v>166</v>
      </c>
      <c r="B167" s="5">
        <v>41701</v>
      </c>
      <c r="C167" s="5" t="str">
        <f t="shared" si="3"/>
        <v>marzo</v>
      </c>
      <c r="D167" s="1" t="s">
        <v>7</v>
      </c>
      <c r="E167" s="2" t="s">
        <v>109</v>
      </c>
      <c r="F167" s="2" t="str">
        <f>_xlfn.XLOOKUP(E167,'Dati di Supporto'!$B$2:$B$104,'Dati di Supporto'!$C$2:$C$104)</f>
        <v>Emilia-Romagna</v>
      </c>
      <c r="G167" s="2" t="str">
        <f>_xlfn.XLOOKUP(F167,'Dati di Supporto'!$G$2:$G$21,'Dati di Supporto'!$H$2:$H$21)</f>
        <v>NORD</v>
      </c>
      <c r="H167" s="2" t="s">
        <v>9</v>
      </c>
      <c r="I167" s="25">
        <v>1313</v>
      </c>
      <c r="J167" s="14">
        <v>3</v>
      </c>
      <c r="K167" s="10" t="str" cm="1">
        <f t="array" ref="K167">_xlfn.IFS(I167&lt;$P$3,$Q$2,AND(I167&gt;=$P$3,I167&lt;$P$4),$Q$3,AND(I167&gt;=$P$4,I167&lt;$P$5),$Q$4,AND(I167&gt;=$P$5,I167&lt;$P$6),$Q$5,I167&gt;=$P$6,$Q$6)</f>
        <v>Fascia 4 (da 1200 €  a meno di 1500 €)</v>
      </c>
      <c r="L167" s="10" t="str">
        <f>_xlfn.XLOOKUP(J167,'Dati di Supporto'!$O$10:$O$14,'Dati di Supporto'!$P$10:$P$14)</f>
        <v>Carta di credito</v>
      </c>
    </row>
    <row r="168" spans="1:12" x14ac:dyDescent="0.25">
      <c r="A168" s="10">
        <v>167</v>
      </c>
      <c r="B168" s="5">
        <v>41799</v>
      </c>
      <c r="C168" s="5" t="str">
        <f t="shared" si="3"/>
        <v>giugno</v>
      </c>
      <c r="D168" s="1" t="s">
        <v>1</v>
      </c>
      <c r="E168" s="2" t="s">
        <v>103</v>
      </c>
      <c r="F168" s="2" t="str">
        <f>_xlfn.XLOOKUP(E168,'Dati di Supporto'!$B$2:$B$104,'Dati di Supporto'!$C$2:$C$104)</f>
        <v>Friuli-Venezia Giulia</v>
      </c>
      <c r="G168" s="2" t="str">
        <f>_xlfn.XLOOKUP(F168,'Dati di Supporto'!$G$2:$G$21,'Dati di Supporto'!$H$2:$H$21)</f>
        <v>NORD</v>
      </c>
      <c r="H168" s="2" t="s">
        <v>9</v>
      </c>
      <c r="I168" s="25">
        <v>789</v>
      </c>
      <c r="J168" s="14">
        <v>4</v>
      </c>
      <c r="K168" s="10" t="str" cm="1">
        <f t="array" ref="K168">_xlfn.IFS(I168&lt;$P$3,$Q$2,AND(I168&gt;=$P$3,I168&lt;$P$4),$Q$3,AND(I168&gt;=$P$4,I168&lt;$P$5),$Q$4,AND(I168&gt;=$P$5,I168&lt;$P$6),$Q$5,I168&gt;=$P$6,$Q$6)</f>
        <v>Fascia 2 (da 400 €  a meno di 800 €)</v>
      </c>
      <c r="L168" s="10" t="str">
        <f>_xlfn.XLOOKUP(J168,'Dati di Supporto'!$O$10:$O$14,'Dati di Supporto'!$P$10:$P$14)</f>
        <v>Bollettino postale</v>
      </c>
    </row>
    <row r="169" spans="1:12" x14ac:dyDescent="0.25">
      <c r="A169" s="10">
        <v>168</v>
      </c>
      <c r="B169" s="5">
        <v>41700</v>
      </c>
      <c r="C169" s="5" t="str">
        <f t="shared" si="3"/>
        <v>marzo</v>
      </c>
      <c r="D169" s="1" t="s">
        <v>247</v>
      </c>
      <c r="E169" s="2" t="s">
        <v>119</v>
      </c>
      <c r="F169" s="2" t="str">
        <f>_xlfn.XLOOKUP(E169,'Dati di Supporto'!$B$2:$B$104,'Dati di Supporto'!$C$2:$C$104)</f>
        <v>Abruzzo</v>
      </c>
      <c r="G169" s="2" t="str">
        <f>_xlfn.XLOOKUP(F169,'Dati di Supporto'!$G$2:$G$21,'Dati di Supporto'!$H$2:$H$21)</f>
        <v>CENTRO</v>
      </c>
      <c r="H169" s="2" t="s">
        <v>251</v>
      </c>
      <c r="I169" s="25">
        <v>135</v>
      </c>
      <c r="J169" s="14">
        <v>5</v>
      </c>
      <c r="K169" s="10" t="str" cm="1">
        <f t="array" ref="K169">_xlfn.IFS(I169&lt;$P$3,$Q$2,AND(I169&gt;=$P$3,I169&lt;$P$4),$Q$3,AND(I169&gt;=$P$4,I169&lt;$P$5),$Q$4,AND(I169&gt;=$P$5,I169&lt;$P$6),$Q$5,I169&gt;=$P$6,$Q$6)</f>
        <v>Fascia 1 (inferiore a 400 €)</v>
      </c>
      <c r="L169" s="10" t="str">
        <f>_xlfn.XLOOKUP(J169,'Dati di Supporto'!$O$10:$O$14,'Dati di Supporto'!$P$10:$P$14)</f>
        <v>Assegno Bancario</v>
      </c>
    </row>
    <row r="170" spans="1:12" x14ac:dyDescent="0.25">
      <c r="A170" s="10">
        <v>169</v>
      </c>
      <c r="B170" s="5">
        <v>41676</v>
      </c>
      <c r="C170" s="5" t="str">
        <f t="shared" si="3"/>
        <v>febbraio</v>
      </c>
      <c r="D170" s="1" t="s">
        <v>3</v>
      </c>
      <c r="E170" s="2" t="s">
        <v>116</v>
      </c>
      <c r="F170" s="2" t="str">
        <f>_xlfn.XLOOKUP(E170,'Dati di Supporto'!$B$2:$B$104,'Dati di Supporto'!$C$2:$C$104)</f>
        <v>Sicilia</v>
      </c>
      <c r="G170" s="2" t="str">
        <f>_xlfn.XLOOKUP(F170,'Dati di Supporto'!$G$2:$G$21,'Dati di Supporto'!$H$2:$H$21)</f>
        <v>ISOLE</v>
      </c>
      <c r="H170" s="2" t="s">
        <v>250</v>
      </c>
      <c r="I170" s="25">
        <v>1583</v>
      </c>
      <c r="J170" s="14">
        <v>5</v>
      </c>
      <c r="K170" s="10" t="str" cm="1">
        <f t="array" ref="K170">_xlfn.IFS(I170&lt;$P$3,$Q$2,AND(I170&gt;=$P$3,I170&lt;$P$4),$Q$3,AND(I170&gt;=$P$4,I170&lt;$P$5),$Q$4,AND(I170&gt;=$P$5,I170&lt;$P$6),$Q$5,I170&gt;=$P$6,$Q$6)</f>
        <v>Fascia 5 (da 1500 € e oltre)</v>
      </c>
      <c r="L170" s="10" t="str">
        <f>_xlfn.XLOOKUP(J170,'Dati di Supporto'!$O$10:$O$14,'Dati di Supporto'!$P$10:$P$14)</f>
        <v>Assegno Bancario</v>
      </c>
    </row>
    <row r="171" spans="1:12" x14ac:dyDescent="0.25">
      <c r="A171" s="10">
        <v>170</v>
      </c>
      <c r="B171" s="5">
        <v>41706</v>
      </c>
      <c r="C171" s="5" t="str">
        <f t="shared" si="3"/>
        <v>marzo</v>
      </c>
      <c r="D171" s="1" t="s">
        <v>2</v>
      </c>
      <c r="E171" s="2" t="s">
        <v>127</v>
      </c>
      <c r="F171" s="2" t="str">
        <f>_xlfn.XLOOKUP(E171,'Dati di Supporto'!$B$2:$B$104,'Dati di Supporto'!$C$2:$C$104)</f>
        <v>Lombardia</v>
      </c>
      <c r="G171" s="2" t="str">
        <f>_xlfn.XLOOKUP(F171,'Dati di Supporto'!$G$2:$G$21,'Dati di Supporto'!$H$2:$H$21)</f>
        <v>NORD</v>
      </c>
      <c r="H171" s="2" t="s">
        <v>250</v>
      </c>
      <c r="I171" s="25">
        <v>1857</v>
      </c>
      <c r="J171" s="14">
        <v>1</v>
      </c>
      <c r="K171" s="10" t="str" cm="1">
        <f t="array" ref="K171">_xlfn.IFS(I171&lt;$P$3,$Q$2,AND(I171&gt;=$P$3,I171&lt;$P$4),$Q$3,AND(I171&gt;=$P$4,I171&lt;$P$5),$Q$4,AND(I171&gt;=$P$5,I171&lt;$P$6),$Q$5,I171&gt;=$P$6,$Q$6)</f>
        <v>Fascia 5 (da 1500 € e oltre)</v>
      </c>
      <c r="L171" s="10" t="str">
        <f>_xlfn.XLOOKUP(J171,'Dati di Supporto'!$O$10:$O$14,'Dati di Supporto'!$P$10:$P$14)</f>
        <v>Contanti</v>
      </c>
    </row>
    <row r="172" spans="1:12" x14ac:dyDescent="0.25">
      <c r="A172" s="10">
        <v>171</v>
      </c>
      <c r="B172" s="5">
        <v>41701</v>
      </c>
      <c r="C172" s="5" t="str">
        <f t="shared" si="3"/>
        <v>marzo</v>
      </c>
      <c r="D172" s="1" t="s">
        <v>7</v>
      </c>
      <c r="E172" s="2" t="s">
        <v>125</v>
      </c>
      <c r="F172" s="2" t="str">
        <f>_xlfn.XLOOKUP(E172,'Dati di Supporto'!$B$2:$B$104,'Dati di Supporto'!$C$2:$C$104)</f>
        <v>Friuli-Venezia Giulia</v>
      </c>
      <c r="G172" s="2" t="str">
        <f>_xlfn.XLOOKUP(F172,'Dati di Supporto'!$G$2:$G$21,'Dati di Supporto'!$H$2:$H$21)</f>
        <v>NORD</v>
      </c>
      <c r="H172" s="2" t="s">
        <v>9</v>
      </c>
      <c r="I172" s="25">
        <v>1655</v>
      </c>
      <c r="J172" s="14">
        <v>3</v>
      </c>
      <c r="K172" s="10" t="str" cm="1">
        <f t="array" ref="K172">_xlfn.IFS(I172&lt;$P$3,$Q$2,AND(I172&gt;=$P$3,I172&lt;$P$4),$Q$3,AND(I172&gt;=$P$4,I172&lt;$P$5),$Q$4,AND(I172&gt;=$P$5,I172&lt;$P$6),$Q$5,I172&gt;=$P$6,$Q$6)</f>
        <v>Fascia 5 (da 1500 € e oltre)</v>
      </c>
      <c r="L172" s="10" t="str">
        <f>_xlfn.XLOOKUP(J172,'Dati di Supporto'!$O$10:$O$14,'Dati di Supporto'!$P$10:$P$14)</f>
        <v>Carta di credito</v>
      </c>
    </row>
    <row r="173" spans="1:12" x14ac:dyDescent="0.25">
      <c r="A173" s="10">
        <v>172</v>
      </c>
      <c r="B173" s="5">
        <v>41777</v>
      </c>
      <c r="C173" s="5" t="str">
        <f t="shared" si="3"/>
        <v>maggio</v>
      </c>
      <c r="D173" s="1" t="s">
        <v>247</v>
      </c>
      <c r="E173" s="2" t="s">
        <v>131</v>
      </c>
      <c r="F173" s="2" t="str">
        <f>_xlfn.XLOOKUP(E173,'Dati di Supporto'!$B$2:$B$104,'Dati di Supporto'!$C$2:$C$104)</f>
        <v>Veneto</v>
      </c>
      <c r="G173" s="2" t="str">
        <f>_xlfn.XLOOKUP(F173,'Dati di Supporto'!$G$2:$G$21,'Dati di Supporto'!$H$2:$H$21)</f>
        <v>NORD</v>
      </c>
      <c r="H173" s="2" t="s">
        <v>10</v>
      </c>
      <c r="I173" s="25">
        <v>727</v>
      </c>
      <c r="J173" s="14">
        <v>3</v>
      </c>
      <c r="K173" s="10" t="str" cm="1">
        <f t="array" ref="K173">_xlfn.IFS(I173&lt;$P$3,$Q$2,AND(I173&gt;=$P$3,I173&lt;$P$4),$Q$3,AND(I173&gt;=$P$4,I173&lt;$P$5),$Q$4,AND(I173&gt;=$P$5,I173&lt;$P$6),$Q$5,I173&gt;=$P$6,$Q$6)</f>
        <v>Fascia 2 (da 400 €  a meno di 800 €)</v>
      </c>
      <c r="L173" s="10" t="str">
        <f>_xlfn.XLOOKUP(J173,'Dati di Supporto'!$O$10:$O$14,'Dati di Supporto'!$P$10:$P$14)</f>
        <v>Carta di credito</v>
      </c>
    </row>
    <row r="174" spans="1:12" x14ac:dyDescent="0.25">
      <c r="A174" s="10">
        <v>173</v>
      </c>
      <c r="B174" s="5">
        <v>41697</v>
      </c>
      <c r="C174" s="5" t="str">
        <f t="shared" si="3"/>
        <v>febbraio</v>
      </c>
      <c r="D174" s="1" t="s">
        <v>247</v>
      </c>
      <c r="E174" s="2" t="s">
        <v>98</v>
      </c>
      <c r="F174" s="2" t="str">
        <f>_xlfn.XLOOKUP(E174,'Dati di Supporto'!$B$2:$B$104,'Dati di Supporto'!$C$2:$C$104)</f>
        <v>Marche</v>
      </c>
      <c r="G174" s="2" t="str">
        <f>_xlfn.XLOOKUP(F174,'Dati di Supporto'!$G$2:$G$21,'Dati di Supporto'!$H$2:$H$21)</f>
        <v>CENTRO</v>
      </c>
      <c r="H174" s="2" t="s">
        <v>10</v>
      </c>
      <c r="I174" s="25">
        <v>1637</v>
      </c>
      <c r="J174" s="14">
        <v>3</v>
      </c>
      <c r="K174" s="10" t="str" cm="1">
        <f t="array" ref="K174">_xlfn.IFS(I174&lt;$P$3,$Q$2,AND(I174&gt;=$P$3,I174&lt;$P$4),$Q$3,AND(I174&gt;=$P$4,I174&lt;$P$5),$Q$4,AND(I174&gt;=$P$5,I174&lt;$P$6),$Q$5,I174&gt;=$P$6,$Q$6)</f>
        <v>Fascia 5 (da 1500 € e oltre)</v>
      </c>
      <c r="L174" s="10" t="str">
        <f>_xlfn.XLOOKUP(J174,'Dati di Supporto'!$O$10:$O$14,'Dati di Supporto'!$P$10:$P$14)</f>
        <v>Carta di credito</v>
      </c>
    </row>
    <row r="175" spans="1:12" x14ac:dyDescent="0.25">
      <c r="A175" s="10">
        <v>174</v>
      </c>
      <c r="B175" s="5">
        <v>41796</v>
      </c>
      <c r="C175" s="5" t="str">
        <f t="shared" si="3"/>
        <v>giugno</v>
      </c>
      <c r="D175" s="1" t="s">
        <v>2</v>
      </c>
      <c r="E175" s="2" t="s">
        <v>100</v>
      </c>
      <c r="F175" s="2" t="str">
        <f>_xlfn.XLOOKUP(E175,'Dati di Supporto'!$B$2:$B$104,'Dati di Supporto'!$C$2:$C$104)</f>
        <v>Emilia-Romagna</v>
      </c>
      <c r="G175" s="2" t="str">
        <f>_xlfn.XLOOKUP(F175,'Dati di Supporto'!$G$2:$G$21,'Dati di Supporto'!$H$2:$H$21)</f>
        <v>NORD</v>
      </c>
      <c r="H175" s="2" t="s">
        <v>9</v>
      </c>
      <c r="I175" s="25">
        <v>456</v>
      </c>
      <c r="J175" s="14">
        <v>5</v>
      </c>
      <c r="K175" s="10" t="str" cm="1">
        <f t="array" ref="K175">_xlfn.IFS(I175&lt;$P$3,$Q$2,AND(I175&gt;=$P$3,I175&lt;$P$4),$Q$3,AND(I175&gt;=$P$4,I175&lt;$P$5),$Q$4,AND(I175&gt;=$P$5,I175&lt;$P$6),$Q$5,I175&gt;=$P$6,$Q$6)</f>
        <v>Fascia 2 (da 400 €  a meno di 800 €)</v>
      </c>
      <c r="L175" s="10" t="str">
        <f>_xlfn.XLOOKUP(J175,'Dati di Supporto'!$O$10:$O$14,'Dati di Supporto'!$P$10:$P$14)</f>
        <v>Assegno Bancario</v>
      </c>
    </row>
    <row r="176" spans="1:12" x14ac:dyDescent="0.25">
      <c r="A176" s="10">
        <v>175</v>
      </c>
      <c r="B176" s="5">
        <v>41708</v>
      </c>
      <c r="C176" s="5" t="str">
        <f t="shared" si="3"/>
        <v>marzo</v>
      </c>
      <c r="D176" s="1" t="s">
        <v>2</v>
      </c>
      <c r="E176" s="2" t="s">
        <v>124</v>
      </c>
      <c r="F176" s="2" t="str">
        <f>_xlfn.XLOOKUP(E176,'Dati di Supporto'!$B$2:$B$104,'Dati di Supporto'!$C$2:$C$104)</f>
        <v>Veneto</v>
      </c>
      <c r="G176" s="2" t="str">
        <f>_xlfn.XLOOKUP(F176,'Dati di Supporto'!$G$2:$G$21,'Dati di Supporto'!$H$2:$H$21)</f>
        <v>NORD</v>
      </c>
      <c r="H176" s="2" t="s">
        <v>10</v>
      </c>
      <c r="I176" s="25">
        <v>1109</v>
      </c>
      <c r="J176" s="14">
        <v>5</v>
      </c>
      <c r="K176" s="10" t="str" cm="1">
        <f t="array" ref="K176">_xlfn.IFS(I176&lt;$P$3,$Q$2,AND(I176&gt;=$P$3,I176&lt;$P$4),$Q$3,AND(I176&gt;=$P$4,I176&lt;$P$5),$Q$4,AND(I176&gt;=$P$5,I176&lt;$P$6),$Q$5,I176&gt;=$P$6,$Q$6)</f>
        <v>Fascia 3 (da 800 €  a meno di 1200 €)</v>
      </c>
      <c r="L176" s="10" t="str">
        <f>_xlfn.XLOOKUP(J176,'Dati di Supporto'!$O$10:$O$14,'Dati di Supporto'!$P$10:$P$14)</f>
        <v>Assegno Bancario</v>
      </c>
    </row>
    <row r="177" spans="1:12" x14ac:dyDescent="0.25">
      <c r="A177" s="10">
        <v>176</v>
      </c>
      <c r="B177" s="5">
        <v>41818</v>
      </c>
      <c r="C177" s="5" t="str">
        <f t="shared" si="3"/>
        <v>giugno</v>
      </c>
      <c r="D177" s="1" t="s">
        <v>1</v>
      </c>
      <c r="E177" s="2" t="s">
        <v>105</v>
      </c>
      <c r="F177" s="2" t="str">
        <f>_xlfn.XLOOKUP(E177,'Dati di Supporto'!$B$2:$B$104,'Dati di Supporto'!$C$2:$C$104)</f>
        <v>Toscana</v>
      </c>
      <c r="G177" s="2" t="str">
        <f>_xlfn.XLOOKUP(F177,'Dati di Supporto'!$G$2:$G$21,'Dati di Supporto'!$H$2:$H$21)</f>
        <v>CENTRO</v>
      </c>
      <c r="H177" s="2" t="s">
        <v>10</v>
      </c>
      <c r="I177" s="25">
        <v>1593</v>
      </c>
      <c r="J177" s="14">
        <v>4</v>
      </c>
      <c r="K177" s="10" t="str" cm="1">
        <f t="array" ref="K177">_xlfn.IFS(I177&lt;$P$3,$Q$2,AND(I177&gt;=$P$3,I177&lt;$P$4),$Q$3,AND(I177&gt;=$P$4,I177&lt;$P$5),$Q$4,AND(I177&gt;=$P$5,I177&lt;$P$6),$Q$5,I177&gt;=$P$6,$Q$6)</f>
        <v>Fascia 5 (da 1500 € e oltre)</v>
      </c>
      <c r="L177" s="10" t="str">
        <f>_xlfn.XLOOKUP(J177,'Dati di Supporto'!$O$10:$O$14,'Dati di Supporto'!$P$10:$P$14)</f>
        <v>Bollettino postale</v>
      </c>
    </row>
    <row r="178" spans="1:12" x14ac:dyDescent="0.25">
      <c r="A178" s="10">
        <v>177</v>
      </c>
      <c r="B178" s="5">
        <v>41786</v>
      </c>
      <c r="C178" s="5" t="str">
        <f t="shared" si="3"/>
        <v>maggio</v>
      </c>
      <c r="D178" s="1" t="s">
        <v>247</v>
      </c>
      <c r="E178" s="2" t="s">
        <v>111</v>
      </c>
      <c r="F178" s="2" t="str">
        <f>_xlfn.XLOOKUP(E178,'Dati di Supporto'!$B$2:$B$104,'Dati di Supporto'!$C$2:$C$104)</f>
        <v>Veneto</v>
      </c>
      <c r="G178" s="2" t="str">
        <f>_xlfn.XLOOKUP(F178,'Dati di Supporto'!$G$2:$G$21,'Dati di Supporto'!$H$2:$H$21)</f>
        <v>NORD</v>
      </c>
      <c r="H178" s="2" t="s">
        <v>10</v>
      </c>
      <c r="I178" s="25">
        <v>686</v>
      </c>
      <c r="J178" s="14">
        <v>1</v>
      </c>
      <c r="K178" s="10" t="str" cm="1">
        <f t="array" ref="K178">_xlfn.IFS(I178&lt;$P$3,$Q$2,AND(I178&gt;=$P$3,I178&lt;$P$4),$Q$3,AND(I178&gt;=$P$4,I178&lt;$P$5),$Q$4,AND(I178&gt;=$P$5,I178&lt;$P$6),$Q$5,I178&gt;=$P$6,$Q$6)</f>
        <v>Fascia 2 (da 400 €  a meno di 800 €)</v>
      </c>
      <c r="L178" s="10" t="str">
        <f>_xlfn.XLOOKUP(J178,'Dati di Supporto'!$O$10:$O$14,'Dati di Supporto'!$P$10:$P$14)</f>
        <v>Contanti</v>
      </c>
    </row>
    <row r="179" spans="1:12" x14ac:dyDescent="0.25">
      <c r="A179" s="10">
        <v>178</v>
      </c>
      <c r="B179" s="5">
        <v>41753</v>
      </c>
      <c r="C179" s="5" t="str">
        <f t="shared" si="3"/>
        <v>aprile</v>
      </c>
      <c r="D179" s="1" t="s">
        <v>246</v>
      </c>
      <c r="E179" s="2" t="s">
        <v>115</v>
      </c>
      <c r="F179" s="2" t="str">
        <f>_xlfn.XLOOKUP(E179,'Dati di Supporto'!$B$2:$B$104,'Dati di Supporto'!$C$2:$C$104)</f>
        <v>Toscana</v>
      </c>
      <c r="G179" s="2" t="str">
        <f>_xlfn.XLOOKUP(F179,'Dati di Supporto'!$G$2:$G$21,'Dati di Supporto'!$H$2:$H$21)</f>
        <v>CENTRO</v>
      </c>
      <c r="H179" s="2" t="s">
        <v>251</v>
      </c>
      <c r="I179" s="25">
        <v>155</v>
      </c>
      <c r="J179" s="14">
        <v>4</v>
      </c>
      <c r="K179" s="10" t="str" cm="1">
        <f t="array" ref="K179">_xlfn.IFS(I179&lt;$P$3,$Q$2,AND(I179&gt;=$P$3,I179&lt;$P$4),$Q$3,AND(I179&gt;=$P$4,I179&lt;$P$5),$Q$4,AND(I179&gt;=$P$5,I179&lt;$P$6),$Q$5,I179&gt;=$P$6,$Q$6)</f>
        <v>Fascia 1 (inferiore a 400 €)</v>
      </c>
      <c r="L179" s="10" t="str">
        <f>_xlfn.XLOOKUP(J179,'Dati di Supporto'!$O$10:$O$14,'Dati di Supporto'!$P$10:$P$14)</f>
        <v>Bollettino postale</v>
      </c>
    </row>
    <row r="180" spans="1:12" x14ac:dyDescent="0.25">
      <c r="A180" s="10">
        <v>179</v>
      </c>
      <c r="B180" s="5">
        <v>41685</v>
      </c>
      <c r="C180" s="5" t="str">
        <f t="shared" si="3"/>
        <v>febbraio</v>
      </c>
      <c r="D180" s="1" t="s">
        <v>3</v>
      </c>
      <c r="E180" s="2" t="s">
        <v>116</v>
      </c>
      <c r="F180" s="2" t="str">
        <f>_xlfn.XLOOKUP(E180,'Dati di Supporto'!$B$2:$B$104,'Dati di Supporto'!$C$2:$C$104)</f>
        <v>Sicilia</v>
      </c>
      <c r="G180" s="2" t="str">
        <f>_xlfn.XLOOKUP(F180,'Dati di Supporto'!$G$2:$G$21,'Dati di Supporto'!$H$2:$H$21)</f>
        <v>ISOLE</v>
      </c>
      <c r="H180" s="2" t="s">
        <v>250</v>
      </c>
      <c r="I180" s="25">
        <v>686</v>
      </c>
      <c r="J180" s="14">
        <v>2</v>
      </c>
      <c r="K180" s="10" t="str" cm="1">
        <f t="array" ref="K180">_xlfn.IFS(I180&lt;$P$3,$Q$2,AND(I180&gt;=$P$3,I180&lt;$P$4),$Q$3,AND(I180&gt;=$P$4,I180&lt;$P$5),$Q$4,AND(I180&gt;=$P$5,I180&lt;$P$6),$Q$5,I180&gt;=$P$6,$Q$6)</f>
        <v>Fascia 2 (da 400 €  a meno di 800 €)</v>
      </c>
      <c r="L180" s="10" t="str">
        <f>_xlfn.XLOOKUP(J180,'Dati di Supporto'!$O$10:$O$14,'Dati di Supporto'!$P$10:$P$14)</f>
        <v>Bonifico Bancario</v>
      </c>
    </row>
    <row r="181" spans="1:12" x14ac:dyDescent="0.25">
      <c r="A181" s="10">
        <v>180</v>
      </c>
      <c r="B181" s="5">
        <v>41743</v>
      </c>
      <c r="C181" s="5" t="str">
        <f t="shared" si="3"/>
        <v>aprile</v>
      </c>
      <c r="D181" s="1" t="s">
        <v>3</v>
      </c>
      <c r="E181" s="2" t="s">
        <v>104</v>
      </c>
      <c r="F181" s="2" t="str">
        <f>_xlfn.XLOOKUP(E181,'Dati di Supporto'!$B$2:$B$104,'Dati di Supporto'!$C$2:$C$104)</f>
        <v>Basilicata</v>
      </c>
      <c r="G181" s="2" t="str">
        <f>_xlfn.XLOOKUP(F181,'Dati di Supporto'!$G$2:$G$21,'Dati di Supporto'!$H$2:$H$21)</f>
        <v>SUD</v>
      </c>
      <c r="H181" s="2" t="s">
        <v>250</v>
      </c>
      <c r="I181" s="25">
        <v>450</v>
      </c>
      <c r="J181" s="14">
        <v>1</v>
      </c>
      <c r="K181" s="10" t="str" cm="1">
        <f t="array" ref="K181">_xlfn.IFS(I181&lt;$P$3,$Q$2,AND(I181&gt;=$P$3,I181&lt;$P$4),$Q$3,AND(I181&gt;=$P$4,I181&lt;$P$5),$Q$4,AND(I181&gt;=$P$5,I181&lt;$P$6),$Q$5,I181&gt;=$P$6,$Q$6)</f>
        <v>Fascia 2 (da 400 €  a meno di 800 €)</v>
      </c>
      <c r="L181" s="10" t="str">
        <f>_xlfn.XLOOKUP(J181,'Dati di Supporto'!$O$10:$O$14,'Dati di Supporto'!$P$10:$P$14)</f>
        <v>Contanti</v>
      </c>
    </row>
    <row r="182" spans="1:12" x14ac:dyDescent="0.25">
      <c r="A182" s="10">
        <v>181</v>
      </c>
      <c r="B182" s="5">
        <v>41805</v>
      </c>
      <c r="C182" s="5" t="str">
        <f t="shared" si="3"/>
        <v>giugno</v>
      </c>
      <c r="D182" s="1" t="s">
        <v>7</v>
      </c>
      <c r="E182" s="2" t="s">
        <v>121</v>
      </c>
      <c r="F182" s="2" t="str">
        <f>_xlfn.XLOOKUP(E182,'Dati di Supporto'!$B$2:$B$104,'Dati di Supporto'!$C$2:$C$104)</f>
        <v>Piemonte</v>
      </c>
      <c r="G182" s="2" t="str">
        <f>_xlfn.XLOOKUP(F182,'Dati di Supporto'!$G$2:$G$21,'Dati di Supporto'!$H$2:$H$21)</f>
        <v>NORD</v>
      </c>
      <c r="H182" s="2" t="s">
        <v>10</v>
      </c>
      <c r="I182" s="25">
        <v>478</v>
      </c>
      <c r="J182" s="14">
        <v>4</v>
      </c>
      <c r="K182" s="10" t="str" cm="1">
        <f t="array" ref="K182">_xlfn.IFS(I182&lt;$P$3,$Q$2,AND(I182&gt;=$P$3,I182&lt;$P$4),$Q$3,AND(I182&gt;=$P$4,I182&lt;$P$5),$Q$4,AND(I182&gt;=$P$5,I182&lt;$P$6),$Q$5,I182&gt;=$P$6,$Q$6)</f>
        <v>Fascia 2 (da 400 €  a meno di 800 €)</v>
      </c>
      <c r="L182" s="10" t="str">
        <f>_xlfn.XLOOKUP(J182,'Dati di Supporto'!$O$10:$O$14,'Dati di Supporto'!$P$10:$P$14)</f>
        <v>Bollettino postale</v>
      </c>
    </row>
    <row r="183" spans="1:12" x14ac:dyDescent="0.25">
      <c r="A183" s="10">
        <v>182</v>
      </c>
      <c r="B183" s="5">
        <v>41704</v>
      </c>
      <c r="C183" s="5" t="str">
        <f t="shared" si="3"/>
        <v>marzo</v>
      </c>
      <c r="D183" s="1" t="s">
        <v>246</v>
      </c>
      <c r="E183" s="2" t="s">
        <v>113</v>
      </c>
      <c r="F183" s="2" t="str">
        <f>_xlfn.XLOOKUP(E183,'Dati di Supporto'!$B$2:$B$104,'Dati di Supporto'!$C$2:$C$104)</f>
        <v>Sardegna</v>
      </c>
      <c r="G183" s="2" t="str">
        <f>_xlfn.XLOOKUP(F183,'Dati di Supporto'!$G$2:$G$21,'Dati di Supporto'!$H$2:$H$21)</f>
        <v>ISOLE</v>
      </c>
      <c r="H183" s="2" t="s">
        <v>10</v>
      </c>
      <c r="I183" s="25">
        <v>939</v>
      </c>
      <c r="J183" s="14">
        <v>5</v>
      </c>
      <c r="K183" s="10" t="str" cm="1">
        <f t="array" ref="K183">_xlfn.IFS(I183&lt;$P$3,$Q$2,AND(I183&gt;=$P$3,I183&lt;$P$4),$Q$3,AND(I183&gt;=$P$4,I183&lt;$P$5),$Q$4,AND(I183&gt;=$P$5,I183&lt;$P$6),$Q$5,I183&gt;=$P$6,$Q$6)</f>
        <v>Fascia 3 (da 800 €  a meno di 1200 €)</v>
      </c>
      <c r="L183" s="10" t="str">
        <f>_xlfn.XLOOKUP(J183,'Dati di Supporto'!$O$10:$O$14,'Dati di Supporto'!$P$10:$P$14)</f>
        <v>Assegno Bancario</v>
      </c>
    </row>
    <row r="184" spans="1:12" x14ac:dyDescent="0.25">
      <c r="A184" s="10">
        <v>183</v>
      </c>
      <c r="B184" s="5">
        <v>41686</v>
      </c>
      <c r="C184" s="5" t="str">
        <f t="shared" si="3"/>
        <v>febbraio</v>
      </c>
      <c r="D184" s="1" t="s">
        <v>247</v>
      </c>
      <c r="E184" s="2" t="s">
        <v>210</v>
      </c>
      <c r="F184" s="2" t="str">
        <f>_xlfn.XLOOKUP(E184,'Dati di Supporto'!$B$2:$B$104,'Dati di Supporto'!$C$2:$C$104)</f>
        <v>Calabria</v>
      </c>
      <c r="G184" s="2" t="str">
        <f>_xlfn.XLOOKUP(F184,'Dati di Supporto'!$G$2:$G$21,'Dati di Supporto'!$H$2:$H$21)</f>
        <v>SUD</v>
      </c>
      <c r="H184" s="2" t="s">
        <v>250</v>
      </c>
      <c r="I184" s="25">
        <v>1608</v>
      </c>
      <c r="J184" s="14">
        <v>2</v>
      </c>
      <c r="K184" s="10" t="str" cm="1">
        <f t="array" ref="K184">_xlfn.IFS(I184&lt;$P$3,$Q$2,AND(I184&gt;=$P$3,I184&lt;$P$4),$Q$3,AND(I184&gt;=$P$4,I184&lt;$P$5),$Q$4,AND(I184&gt;=$P$5,I184&lt;$P$6),$Q$5,I184&gt;=$P$6,$Q$6)</f>
        <v>Fascia 5 (da 1500 € e oltre)</v>
      </c>
      <c r="L184" s="10" t="str">
        <f>_xlfn.XLOOKUP(J184,'Dati di Supporto'!$O$10:$O$14,'Dati di Supporto'!$P$10:$P$14)</f>
        <v>Bonifico Bancario</v>
      </c>
    </row>
    <row r="185" spans="1:12" x14ac:dyDescent="0.25">
      <c r="A185" s="10">
        <v>184</v>
      </c>
      <c r="B185" s="5">
        <v>41649</v>
      </c>
      <c r="C185" s="5" t="str">
        <f t="shared" si="3"/>
        <v>gennaio</v>
      </c>
      <c r="D185" s="1" t="s">
        <v>246</v>
      </c>
      <c r="E185" s="2" t="s">
        <v>127</v>
      </c>
      <c r="F185" s="2" t="str">
        <f>_xlfn.XLOOKUP(E185,'Dati di Supporto'!$B$2:$B$104,'Dati di Supporto'!$C$2:$C$104)</f>
        <v>Lombardia</v>
      </c>
      <c r="G185" s="2" t="str">
        <f>_xlfn.XLOOKUP(F185,'Dati di Supporto'!$G$2:$G$21,'Dati di Supporto'!$H$2:$H$21)</f>
        <v>NORD</v>
      </c>
      <c r="H185" s="2" t="s">
        <v>251</v>
      </c>
      <c r="I185" s="25">
        <v>1791</v>
      </c>
      <c r="J185" s="14">
        <v>2</v>
      </c>
      <c r="K185" s="10" t="str" cm="1">
        <f t="array" ref="K185">_xlfn.IFS(I185&lt;$P$3,$Q$2,AND(I185&gt;=$P$3,I185&lt;$P$4),$Q$3,AND(I185&gt;=$P$4,I185&lt;$P$5),$Q$4,AND(I185&gt;=$P$5,I185&lt;$P$6),$Q$5,I185&gt;=$P$6,$Q$6)</f>
        <v>Fascia 5 (da 1500 € e oltre)</v>
      </c>
      <c r="L185" s="10" t="str">
        <f>_xlfn.XLOOKUP(J185,'Dati di Supporto'!$O$10:$O$14,'Dati di Supporto'!$P$10:$P$14)</f>
        <v>Bonifico Bancario</v>
      </c>
    </row>
    <row r="186" spans="1:12" x14ac:dyDescent="0.25">
      <c r="A186" s="10">
        <v>185</v>
      </c>
      <c r="B186" s="5">
        <v>41776</v>
      </c>
      <c r="C186" s="5" t="str">
        <f t="shared" si="3"/>
        <v>maggio</v>
      </c>
      <c r="D186" s="1" t="s">
        <v>2</v>
      </c>
      <c r="E186" s="2" t="s">
        <v>130</v>
      </c>
      <c r="F186" s="2" t="str">
        <f>_xlfn.XLOOKUP(E186,'Dati di Supporto'!$B$2:$B$104,'Dati di Supporto'!$C$2:$C$104)</f>
        <v>Piemonte</v>
      </c>
      <c r="G186" s="2" t="str">
        <f>_xlfn.XLOOKUP(F186,'Dati di Supporto'!$G$2:$G$21,'Dati di Supporto'!$H$2:$H$21)</f>
        <v>NORD</v>
      </c>
      <c r="H186" s="2" t="s">
        <v>10</v>
      </c>
      <c r="I186" s="25">
        <v>371</v>
      </c>
      <c r="J186" s="14">
        <v>2</v>
      </c>
      <c r="K186" s="10" t="str" cm="1">
        <f t="array" ref="K186">_xlfn.IFS(I186&lt;$P$3,$Q$2,AND(I186&gt;=$P$3,I186&lt;$P$4),$Q$3,AND(I186&gt;=$P$4,I186&lt;$P$5),$Q$4,AND(I186&gt;=$P$5,I186&lt;$P$6),$Q$5,I186&gt;=$P$6,$Q$6)</f>
        <v>Fascia 1 (inferiore a 400 €)</v>
      </c>
      <c r="L186" s="10" t="str">
        <f>_xlfn.XLOOKUP(J186,'Dati di Supporto'!$O$10:$O$14,'Dati di Supporto'!$P$10:$P$14)</f>
        <v>Bonifico Bancario</v>
      </c>
    </row>
    <row r="187" spans="1:12" x14ac:dyDescent="0.25">
      <c r="A187" s="10">
        <v>186</v>
      </c>
      <c r="B187" s="5">
        <v>41667</v>
      </c>
      <c r="C187" s="5" t="str">
        <f t="shared" si="3"/>
        <v>gennaio</v>
      </c>
      <c r="D187" s="1" t="s">
        <v>1</v>
      </c>
      <c r="E187" s="2" t="s">
        <v>210</v>
      </c>
      <c r="F187" s="2" t="str">
        <f>_xlfn.XLOOKUP(E187,'Dati di Supporto'!$B$2:$B$104,'Dati di Supporto'!$C$2:$C$104)</f>
        <v>Calabria</v>
      </c>
      <c r="G187" s="2" t="str">
        <f>_xlfn.XLOOKUP(F187,'Dati di Supporto'!$G$2:$G$21,'Dati di Supporto'!$H$2:$H$21)</f>
        <v>SUD</v>
      </c>
      <c r="H187" s="2" t="s">
        <v>10</v>
      </c>
      <c r="I187" s="25">
        <v>1407</v>
      </c>
      <c r="J187" s="14">
        <v>1</v>
      </c>
      <c r="K187" s="10" t="str" cm="1">
        <f t="array" ref="K187">_xlfn.IFS(I187&lt;$P$3,$Q$2,AND(I187&gt;=$P$3,I187&lt;$P$4),$Q$3,AND(I187&gt;=$P$4,I187&lt;$P$5),$Q$4,AND(I187&gt;=$P$5,I187&lt;$P$6),$Q$5,I187&gt;=$P$6,$Q$6)</f>
        <v>Fascia 4 (da 1200 €  a meno di 1500 €)</v>
      </c>
      <c r="L187" s="10" t="str">
        <f>_xlfn.XLOOKUP(J187,'Dati di Supporto'!$O$10:$O$14,'Dati di Supporto'!$P$10:$P$14)</f>
        <v>Contanti</v>
      </c>
    </row>
    <row r="188" spans="1:12" x14ac:dyDescent="0.25">
      <c r="A188" s="10">
        <v>187</v>
      </c>
      <c r="B188" s="5">
        <v>41781</v>
      </c>
      <c r="C188" s="5" t="str">
        <f t="shared" si="3"/>
        <v>maggio</v>
      </c>
      <c r="D188" s="1" t="s">
        <v>247</v>
      </c>
      <c r="E188" s="2" t="s">
        <v>130</v>
      </c>
      <c r="F188" s="2" t="str">
        <f>_xlfn.XLOOKUP(E188,'Dati di Supporto'!$B$2:$B$104,'Dati di Supporto'!$C$2:$C$104)</f>
        <v>Piemonte</v>
      </c>
      <c r="G188" s="2" t="str">
        <f>_xlfn.XLOOKUP(F188,'Dati di Supporto'!$G$2:$G$21,'Dati di Supporto'!$H$2:$H$21)</f>
        <v>NORD</v>
      </c>
      <c r="H188" s="2" t="s">
        <v>251</v>
      </c>
      <c r="I188" s="25">
        <v>1909</v>
      </c>
      <c r="J188" s="14">
        <v>4</v>
      </c>
      <c r="K188" s="10" t="str" cm="1">
        <f t="array" ref="K188">_xlfn.IFS(I188&lt;$P$3,$Q$2,AND(I188&gt;=$P$3,I188&lt;$P$4),$Q$3,AND(I188&gt;=$P$4,I188&lt;$P$5),$Q$4,AND(I188&gt;=$P$5,I188&lt;$P$6),$Q$5,I188&gt;=$P$6,$Q$6)</f>
        <v>Fascia 5 (da 1500 € e oltre)</v>
      </c>
      <c r="L188" s="10" t="str">
        <f>_xlfn.XLOOKUP(J188,'Dati di Supporto'!$O$10:$O$14,'Dati di Supporto'!$P$10:$P$14)</f>
        <v>Bollettino postale</v>
      </c>
    </row>
    <row r="189" spans="1:12" x14ac:dyDescent="0.25">
      <c r="A189" s="10">
        <v>188</v>
      </c>
      <c r="B189" s="5">
        <v>41775</v>
      </c>
      <c r="C189" s="5" t="str">
        <f t="shared" si="3"/>
        <v>maggio</v>
      </c>
      <c r="D189" s="1" t="s">
        <v>2</v>
      </c>
      <c r="E189" s="2" t="s">
        <v>97</v>
      </c>
      <c r="F189" s="2" t="str">
        <f>_xlfn.XLOOKUP(E189,'Dati di Supporto'!$B$2:$B$104,'Dati di Supporto'!$C$2:$C$104)</f>
        <v>Umbria</v>
      </c>
      <c r="G189" s="2" t="str">
        <f>_xlfn.XLOOKUP(F189,'Dati di Supporto'!$G$2:$G$21,'Dati di Supporto'!$H$2:$H$21)</f>
        <v>CENTRO</v>
      </c>
      <c r="H189" s="2" t="s">
        <v>249</v>
      </c>
      <c r="I189" s="25">
        <v>1715</v>
      </c>
      <c r="J189" s="14">
        <v>2</v>
      </c>
      <c r="K189" s="10" t="str" cm="1">
        <f t="array" ref="K189">_xlfn.IFS(I189&lt;$P$3,$Q$2,AND(I189&gt;=$P$3,I189&lt;$P$4),$Q$3,AND(I189&gt;=$P$4,I189&lt;$P$5),$Q$4,AND(I189&gt;=$P$5,I189&lt;$P$6),$Q$5,I189&gt;=$P$6,$Q$6)</f>
        <v>Fascia 5 (da 1500 € e oltre)</v>
      </c>
      <c r="L189" s="10" t="str">
        <f>_xlfn.XLOOKUP(J189,'Dati di Supporto'!$O$10:$O$14,'Dati di Supporto'!$P$10:$P$14)</f>
        <v>Bonifico Bancario</v>
      </c>
    </row>
    <row r="190" spans="1:12" x14ac:dyDescent="0.25">
      <c r="A190" s="10">
        <v>189</v>
      </c>
      <c r="B190" s="5">
        <v>41683</v>
      </c>
      <c r="C190" s="5" t="str">
        <f t="shared" si="3"/>
        <v>febbraio</v>
      </c>
      <c r="D190" s="1" t="s">
        <v>247</v>
      </c>
      <c r="E190" s="2" t="s">
        <v>132</v>
      </c>
      <c r="F190" s="2" t="str">
        <f>_xlfn.XLOOKUP(E190,'Dati di Supporto'!$B$2:$B$104,'Dati di Supporto'!$C$2:$C$104)</f>
        <v>Calabria</v>
      </c>
      <c r="G190" s="2" t="str">
        <f>_xlfn.XLOOKUP(F190,'Dati di Supporto'!$G$2:$G$21,'Dati di Supporto'!$H$2:$H$21)</f>
        <v>SUD</v>
      </c>
      <c r="H190" s="2" t="s">
        <v>10</v>
      </c>
      <c r="I190" s="25">
        <v>1145</v>
      </c>
      <c r="J190" s="14">
        <v>2</v>
      </c>
      <c r="K190" s="10" t="str" cm="1">
        <f t="array" ref="K190">_xlfn.IFS(I190&lt;$P$3,$Q$2,AND(I190&gt;=$P$3,I190&lt;$P$4),$Q$3,AND(I190&gt;=$P$4,I190&lt;$P$5),$Q$4,AND(I190&gt;=$P$5,I190&lt;$P$6),$Q$5,I190&gt;=$P$6,$Q$6)</f>
        <v>Fascia 3 (da 800 €  a meno di 1200 €)</v>
      </c>
      <c r="L190" s="10" t="str">
        <f>_xlfn.XLOOKUP(J190,'Dati di Supporto'!$O$10:$O$14,'Dati di Supporto'!$P$10:$P$14)</f>
        <v>Bonifico Bancario</v>
      </c>
    </row>
    <row r="191" spans="1:12" x14ac:dyDescent="0.25">
      <c r="A191" s="10">
        <v>190</v>
      </c>
      <c r="B191" s="5">
        <v>41758</v>
      </c>
      <c r="C191" s="5" t="str">
        <f t="shared" si="3"/>
        <v>aprile</v>
      </c>
      <c r="D191" s="1" t="s">
        <v>247</v>
      </c>
      <c r="E191" s="2" t="s">
        <v>104</v>
      </c>
      <c r="F191" s="2" t="str">
        <f>_xlfn.XLOOKUP(E191,'Dati di Supporto'!$B$2:$B$104,'Dati di Supporto'!$C$2:$C$104)</f>
        <v>Basilicata</v>
      </c>
      <c r="G191" s="2" t="str">
        <f>_xlfn.XLOOKUP(F191,'Dati di Supporto'!$G$2:$G$21,'Dati di Supporto'!$H$2:$H$21)</f>
        <v>SUD</v>
      </c>
      <c r="H191" s="2" t="s">
        <v>10</v>
      </c>
      <c r="I191" s="25">
        <v>925</v>
      </c>
      <c r="J191" s="14">
        <v>3</v>
      </c>
      <c r="K191" s="10" t="str" cm="1">
        <f t="array" ref="K191">_xlfn.IFS(I191&lt;$P$3,$Q$2,AND(I191&gt;=$P$3,I191&lt;$P$4),$Q$3,AND(I191&gt;=$P$4,I191&lt;$P$5),$Q$4,AND(I191&gt;=$P$5,I191&lt;$P$6),$Q$5,I191&gt;=$P$6,$Q$6)</f>
        <v>Fascia 3 (da 800 €  a meno di 1200 €)</v>
      </c>
      <c r="L191" s="10" t="str">
        <f>_xlfn.XLOOKUP(J191,'Dati di Supporto'!$O$10:$O$14,'Dati di Supporto'!$P$10:$P$14)</f>
        <v>Carta di credito</v>
      </c>
    </row>
    <row r="192" spans="1:12" x14ac:dyDescent="0.25">
      <c r="A192" s="10">
        <v>191</v>
      </c>
      <c r="B192" s="5">
        <v>41817</v>
      </c>
      <c r="C192" s="5" t="str">
        <f t="shared" si="3"/>
        <v>giugno</v>
      </c>
      <c r="D192" s="1" t="s">
        <v>1</v>
      </c>
      <c r="E192" s="2" t="s">
        <v>129</v>
      </c>
      <c r="F192" s="2" t="str">
        <f>_xlfn.XLOOKUP(E192,'Dati di Supporto'!$B$2:$B$104,'Dati di Supporto'!$C$2:$C$104)</f>
        <v>Piemonte</v>
      </c>
      <c r="G192" s="2" t="str">
        <f>_xlfn.XLOOKUP(F192,'Dati di Supporto'!$G$2:$G$21,'Dati di Supporto'!$H$2:$H$21)</f>
        <v>NORD</v>
      </c>
      <c r="H192" s="2" t="s">
        <v>251</v>
      </c>
      <c r="I192" s="25">
        <v>547</v>
      </c>
      <c r="J192" s="14">
        <v>5</v>
      </c>
      <c r="K192" s="10" t="str" cm="1">
        <f t="array" ref="K192">_xlfn.IFS(I192&lt;$P$3,$Q$2,AND(I192&gt;=$P$3,I192&lt;$P$4),$Q$3,AND(I192&gt;=$P$4,I192&lt;$P$5),$Q$4,AND(I192&gt;=$P$5,I192&lt;$P$6),$Q$5,I192&gt;=$P$6,$Q$6)</f>
        <v>Fascia 2 (da 400 €  a meno di 800 €)</v>
      </c>
      <c r="L192" s="10" t="str">
        <f>_xlfn.XLOOKUP(J192,'Dati di Supporto'!$O$10:$O$14,'Dati di Supporto'!$P$10:$P$14)</f>
        <v>Assegno Bancario</v>
      </c>
    </row>
    <row r="193" spans="1:12" x14ac:dyDescent="0.25">
      <c r="A193" s="10">
        <v>192</v>
      </c>
      <c r="B193" s="5">
        <v>41665</v>
      </c>
      <c r="C193" s="5" t="str">
        <f t="shared" si="3"/>
        <v>gennaio</v>
      </c>
      <c r="D193" s="1" t="s">
        <v>3</v>
      </c>
      <c r="E193" s="2" t="s">
        <v>120</v>
      </c>
      <c r="F193" s="2" t="str">
        <f>_xlfn.XLOOKUP(E193,'Dati di Supporto'!$B$2:$B$104,'Dati di Supporto'!$C$2:$C$104)</f>
        <v>Umbria</v>
      </c>
      <c r="G193" s="2" t="str">
        <f>_xlfn.XLOOKUP(F193,'Dati di Supporto'!$G$2:$G$21,'Dati di Supporto'!$H$2:$H$21)</f>
        <v>CENTRO</v>
      </c>
      <c r="H193" s="2" t="s">
        <v>249</v>
      </c>
      <c r="I193" s="25">
        <v>1961</v>
      </c>
      <c r="J193" s="14">
        <v>5</v>
      </c>
      <c r="K193" s="10" t="str" cm="1">
        <f t="array" ref="K193">_xlfn.IFS(I193&lt;$P$3,$Q$2,AND(I193&gt;=$P$3,I193&lt;$P$4),$Q$3,AND(I193&gt;=$P$4,I193&lt;$P$5),$Q$4,AND(I193&gt;=$P$5,I193&lt;$P$6),$Q$5,I193&gt;=$P$6,$Q$6)</f>
        <v>Fascia 5 (da 1500 € e oltre)</v>
      </c>
      <c r="L193" s="10" t="str">
        <f>_xlfn.XLOOKUP(J193,'Dati di Supporto'!$O$10:$O$14,'Dati di Supporto'!$P$10:$P$14)</f>
        <v>Assegno Bancario</v>
      </c>
    </row>
    <row r="194" spans="1:12" x14ac:dyDescent="0.25">
      <c r="A194" s="10">
        <v>193</v>
      </c>
      <c r="B194" s="5">
        <v>41734</v>
      </c>
      <c r="C194" s="5" t="str">
        <f t="shared" si="3"/>
        <v>aprile</v>
      </c>
      <c r="D194" s="1" t="s">
        <v>247</v>
      </c>
      <c r="E194" s="2" t="s">
        <v>125</v>
      </c>
      <c r="F194" s="2" t="str">
        <f>_xlfn.XLOOKUP(E194,'Dati di Supporto'!$B$2:$B$104,'Dati di Supporto'!$C$2:$C$104)</f>
        <v>Friuli-Venezia Giulia</v>
      </c>
      <c r="G194" s="2" t="str">
        <f>_xlfn.XLOOKUP(F194,'Dati di Supporto'!$G$2:$G$21,'Dati di Supporto'!$H$2:$H$21)</f>
        <v>NORD</v>
      </c>
      <c r="H194" s="2" t="s">
        <v>250</v>
      </c>
      <c r="I194" s="25">
        <v>184</v>
      </c>
      <c r="J194" s="14">
        <v>5</v>
      </c>
      <c r="K194" s="10" t="str" cm="1">
        <f t="array" ref="K194">_xlfn.IFS(I194&lt;$P$3,$Q$2,AND(I194&gt;=$P$3,I194&lt;$P$4),$Q$3,AND(I194&gt;=$P$4,I194&lt;$P$5),$Q$4,AND(I194&gt;=$P$5,I194&lt;$P$6),$Q$5,I194&gt;=$P$6,$Q$6)</f>
        <v>Fascia 1 (inferiore a 400 €)</v>
      </c>
      <c r="L194" s="10" t="str">
        <f>_xlfn.XLOOKUP(J194,'Dati di Supporto'!$O$10:$O$14,'Dati di Supporto'!$P$10:$P$14)</f>
        <v>Assegno Bancario</v>
      </c>
    </row>
    <row r="195" spans="1:12" x14ac:dyDescent="0.25">
      <c r="A195" s="10">
        <v>194</v>
      </c>
      <c r="B195" s="5">
        <v>41724</v>
      </c>
      <c r="C195" s="5" t="str">
        <f t="shared" ref="C195:C258" si="4">TEXT(B195,"mmmm")</f>
        <v>marzo</v>
      </c>
      <c r="D195" s="1" t="s">
        <v>247</v>
      </c>
      <c r="E195" s="2" t="s">
        <v>106</v>
      </c>
      <c r="F195" s="2" t="str">
        <f>_xlfn.XLOOKUP(E195,'Dati di Supporto'!$B$2:$B$104,'Dati di Supporto'!$C$2:$C$104)</f>
        <v>Sicilia</v>
      </c>
      <c r="G195" s="2" t="str">
        <f>_xlfn.XLOOKUP(F195,'Dati di Supporto'!$G$2:$G$21,'Dati di Supporto'!$H$2:$H$21)</f>
        <v>ISOLE</v>
      </c>
      <c r="H195" s="2" t="s">
        <v>251</v>
      </c>
      <c r="I195" s="25">
        <v>163</v>
      </c>
      <c r="J195" s="14">
        <v>1</v>
      </c>
      <c r="K195" s="10" t="str" cm="1">
        <f t="array" ref="K195">_xlfn.IFS(I195&lt;$P$3,$Q$2,AND(I195&gt;=$P$3,I195&lt;$P$4),$Q$3,AND(I195&gt;=$P$4,I195&lt;$P$5),$Q$4,AND(I195&gt;=$P$5,I195&lt;$P$6),$Q$5,I195&gt;=$P$6,$Q$6)</f>
        <v>Fascia 1 (inferiore a 400 €)</v>
      </c>
      <c r="L195" s="10" t="str">
        <f>_xlfn.XLOOKUP(J195,'Dati di Supporto'!$O$10:$O$14,'Dati di Supporto'!$P$10:$P$14)</f>
        <v>Contanti</v>
      </c>
    </row>
    <row r="196" spans="1:12" x14ac:dyDescent="0.25">
      <c r="A196" s="10">
        <v>195</v>
      </c>
      <c r="B196" s="5">
        <v>41744</v>
      </c>
      <c r="C196" s="5" t="str">
        <f t="shared" si="4"/>
        <v>aprile</v>
      </c>
      <c r="D196" s="1" t="s">
        <v>1</v>
      </c>
      <c r="E196" s="2" t="s">
        <v>108</v>
      </c>
      <c r="F196" s="2" t="str">
        <f>_xlfn.XLOOKUP(E196,'Dati di Supporto'!$B$2:$B$104,'Dati di Supporto'!$C$2:$C$104)</f>
        <v>Lazio</v>
      </c>
      <c r="G196" s="2" t="str">
        <f>_xlfn.XLOOKUP(F196,'Dati di Supporto'!$G$2:$G$21,'Dati di Supporto'!$H$2:$H$21)</f>
        <v>CENTRO</v>
      </c>
      <c r="H196" s="2" t="s">
        <v>250</v>
      </c>
      <c r="I196" s="25">
        <v>484</v>
      </c>
      <c r="J196" s="14">
        <v>4</v>
      </c>
      <c r="K196" s="10" t="str" cm="1">
        <f t="array" ref="K196">_xlfn.IFS(I196&lt;$P$3,$Q$2,AND(I196&gt;=$P$3,I196&lt;$P$4),$Q$3,AND(I196&gt;=$P$4,I196&lt;$P$5),$Q$4,AND(I196&gt;=$P$5,I196&lt;$P$6),$Q$5,I196&gt;=$P$6,$Q$6)</f>
        <v>Fascia 2 (da 400 €  a meno di 800 €)</v>
      </c>
      <c r="L196" s="10" t="str">
        <f>_xlfn.XLOOKUP(J196,'Dati di Supporto'!$O$10:$O$14,'Dati di Supporto'!$P$10:$P$14)</f>
        <v>Bollettino postale</v>
      </c>
    </row>
    <row r="197" spans="1:12" x14ac:dyDescent="0.25">
      <c r="A197" s="10">
        <v>196</v>
      </c>
      <c r="B197" s="5">
        <v>41815</v>
      </c>
      <c r="C197" s="5" t="str">
        <f t="shared" si="4"/>
        <v>giugno</v>
      </c>
      <c r="D197" s="1" t="s">
        <v>1</v>
      </c>
      <c r="E197" s="2" t="s">
        <v>99</v>
      </c>
      <c r="F197" s="2" t="str">
        <f>_xlfn.XLOOKUP(E197,'Dati di Supporto'!$B$2:$B$104,'Dati di Supporto'!$C$2:$C$104)</f>
        <v>Abruzzo</v>
      </c>
      <c r="G197" s="2" t="str">
        <f>_xlfn.XLOOKUP(F197,'Dati di Supporto'!$G$2:$G$21,'Dati di Supporto'!$H$2:$H$21)</f>
        <v>CENTRO</v>
      </c>
      <c r="H197" s="2" t="s">
        <v>10</v>
      </c>
      <c r="I197" s="25">
        <v>792</v>
      </c>
      <c r="J197" s="14">
        <v>2</v>
      </c>
      <c r="K197" s="10" t="str" cm="1">
        <f t="array" ref="K197">_xlfn.IFS(I197&lt;$P$3,$Q$2,AND(I197&gt;=$P$3,I197&lt;$P$4),$Q$3,AND(I197&gt;=$P$4,I197&lt;$P$5),$Q$4,AND(I197&gt;=$P$5,I197&lt;$P$6),$Q$5,I197&gt;=$P$6,$Q$6)</f>
        <v>Fascia 2 (da 400 €  a meno di 800 €)</v>
      </c>
      <c r="L197" s="10" t="str">
        <f>_xlfn.XLOOKUP(J197,'Dati di Supporto'!$O$10:$O$14,'Dati di Supporto'!$P$10:$P$14)</f>
        <v>Bonifico Bancario</v>
      </c>
    </row>
    <row r="198" spans="1:12" x14ac:dyDescent="0.25">
      <c r="A198" s="10">
        <v>197</v>
      </c>
      <c r="B198" s="5">
        <v>41683</v>
      </c>
      <c r="C198" s="5" t="str">
        <f t="shared" si="4"/>
        <v>febbraio</v>
      </c>
      <c r="D198" s="1" t="s">
        <v>7</v>
      </c>
      <c r="E198" s="2" t="s">
        <v>114</v>
      </c>
      <c r="F198" s="2" t="str">
        <f>_xlfn.XLOOKUP(E198,'Dati di Supporto'!$B$2:$B$104,'Dati di Supporto'!$C$2:$C$104)</f>
        <v>Liguria</v>
      </c>
      <c r="G198" s="2" t="str">
        <f>_xlfn.XLOOKUP(F198,'Dati di Supporto'!$G$2:$G$21,'Dati di Supporto'!$H$2:$H$21)</f>
        <v>NORD</v>
      </c>
      <c r="H198" s="2" t="s">
        <v>250</v>
      </c>
      <c r="I198" s="25">
        <v>24</v>
      </c>
      <c r="J198" s="14">
        <v>5</v>
      </c>
      <c r="K198" s="10" t="str" cm="1">
        <f t="array" ref="K198">_xlfn.IFS(I198&lt;$P$3,$Q$2,AND(I198&gt;=$P$3,I198&lt;$P$4),$Q$3,AND(I198&gt;=$P$4,I198&lt;$P$5),$Q$4,AND(I198&gt;=$P$5,I198&lt;$P$6),$Q$5,I198&gt;=$P$6,$Q$6)</f>
        <v>Fascia 1 (inferiore a 400 €)</v>
      </c>
      <c r="L198" s="10" t="str">
        <f>_xlfn.XLOOKUP(J198,'Dati di Supporto'!$O$10:$O$14,'Dati di Supporto'!$P$10:$P$14)</f>
        <v>Assegno Bancario</v>
      </c>
    </row>
    <row r="199" spans="1:12" x14ac:dyDescent="0.25">
      <c r="A199" s="10">
        <v>198</v>
      </c>
      <c r="B199" s="5">
        <v>41687</v>
      </c>
      <c r="C199" s="5" t="str">
        <f t="shared" si="4"/>
        <v>febbraio</v>
      </c>
      <c r="D199" s="1" t="s">
        <v>247</v>
      </c>
      <c r="E199" s="2" t="s">
        <v>129</v>
      </c>
      <c r="F199" s="2" t="str">
        <f>_xlfn.XLOOKUP(E199,'Dati di Supporto'!$B$2:$B$104,'Dati di Supporto'!$C$2:$C$104)</f>
        <v>Piemonte</v>
      </c>
      <c r="G199" s="2" t="str">
        <f>_xlfn.XLOOKUP(F199,'Dati di Supporto'!$G$2:$G$21,'Dati di Supporto'!$H$2:$H$21)</f>
        <v>NORD</v>
      </c>
      <c r="H199" s="2" t="s">
        <v>250</v>
      </c>
      <c r="I199" s="25">
        <v>705</v>
      </c>
      <c r="J199" s="14">
        <v>3</v>
      </c>
      <c r="K199" s="10" t="str" cm="1">
        <f t="array" ref="K199">_xlfn.IFS(I199&lt;$P$3,$Q$2,AND(I199&gt;=$P$3,I199&lt;$P$4),$Q$3,AND(I199&gt;=$P$4,I199&lt;$P$5),$Q$4,AND(I199&gt;=$P$5,I199&lt;$P$6),$Q$5,I199&gt;=$P$6,$Q$6)</f>
        <v>Fascia 2 (da 400 €  a meno di 800 €)</v>
      </c>
      <c r="L199" s="10" t="str">
        <f>_xlfn.XLOOKUP(J199,'Dati di Supporto'!$O$10:$O$14,'Dati di Supporto'!$P$10:$P$14)</f>
        <v>Carta di credito</v>
      </c>
    </row>
    <row r="200" spans="1:12" x14ac:dyDescent="0.25">
      <c r="A200" s="10">
        <v>199</v>
      </c>
      <c r="B200" s="5">
        <v>41693</v>
      </c>
      <c r="C200" s="5" t="str">
        <f t="shared" si="4"/>
        <v>febbraio</v>
      </c>
      <c r="D200" s="1" t="s">
        <v>2</v>
      </c>
      <c r="E200" s="2" t="s">
        <v>117</v>
      </c>
      <c r="F200" s="2" t="str">
        <f>_xlfn.XLOOKUP(E200,'Dati di Supporto'!$B$2:$B$104,'Dati di Supporto'!$C$2:$C$104)</f>
        <v>Lombardia</v>
      </c>
      <c r="G200" s="2" t="str">
        <f>_xlfn.XLOOKUP(F200,'Dati di Supporto'!$G$2:$G$21,'Dati di Supporto'!$H$2:$H$21)</f>
        <v>NORD</v>
      </c>
      <c r="H200" s="2" t="s">
        <v>251</v>
      </c>
      <c r="I200" s="25">
        <v>1288</v>
      </c>
      <c r="J200" s="14">
        <v>1</v>
      </c>
      <c r="K200" s="10" t="str" cm="1">
        <f t="array" ref="K200">_xlfn.IFS(I200&lt;$P$3,$Q$2,AND(I200&gt;=$P$3,I200&lt;$P$4),$Q$3,AND(I200&gt;=$P$4,I200&lt;$P$5),$Q$4,AND(I200&gt;=$P$5,I200&lt;$P$6),$Q$5,I200&gt;=$P$6,$Q$6)</f>
        <v>Fascia 4 (da 1200 €  a meno di 1500 €)</v>
      </c>
      <c r="L200" s="10" t="str">
        <f>_xlfn.XLOOKUP(J200,'Dati di Supporto'!$O$10:$O$14,'Dati di Supporto'!$P$10:$P$14)</f>
        <v>Contanti</v>
      </c>
    </row>
    <row r="201" spans="1:12" x14ac:dyDescent="0.25">
      <c r="A201" s="10">
        <v>200</v>
      </c>
      <c r="B201" s="5">
        <v>41672</v>
      </c>
      <c r="C201" s="5" t="str">
        <f t="shared" si="4"/>
        <v>febbraio</v>
      </c>
      <c r="D201" s="1" t="s">
        <v>3</v>
      </c>
      <c r="E201" s="2" t="s">
        <v>212</v>
      </c>
      <c r="F201" s="2" t="str">
        <f>_xlfn.XLOOKUP(E201,'Dati di Supporto'!$B$2:$B$104,'Dati di Supporto'!$C$2:$C$104)</f>
        <v>Emilia-Romagna</v>
      </c>
      <c r="G201" s="2" t="str">
        <f>_xlfn.XLOOKUP(F201,'Dati di Supporto'!$G$2:$G$21,'Dati di Supporto'!$H$2:$H$21)</f>
        <v>NORD</v>
      </c>
      <c r="H201" s="2" t="s">
        <v>249</v>
      </c>
      <c r="I201" s="25">
        <v>956</v>
      </c>
      <c r="J201" s="14">
        <v>2</v>
      </c>
      <c r="K201" s="10" t="str" cm="1">
        <f t="array" ref="K201">_xlfn.IFS(I201&lt;$P$3,$Q$2,AND(I201&gt;=$P$3,I201&lt;$P$4),$Q$3,AND(I201&gt;=$P$4,I201&lt;$P$5),$Q$4,AND(I201&gt;=$P$5,I201&lt;$P$6),$Q$5,I201&gt;=$P$6,$Q$6)</f>
        <v>Fascia 3 (da 800 €  a meno di 1200 €)</v>
      </c>
      <c r="L201" s="10" t="str">
        <f>_xlfn.XLOOKUP(J201,'Dati di Supporto'!$O$10:$O$14,'Dati di Supporto'!$P$10:$P$14)</f>
        <v>Bonifico Bancario</v>
      </c>
    </row>
    <row r="202" spans="1:12" x14ac:dyDescent="0.25">
      <c r="A202" s="10">
        <v>201</v>
      </c>
      <c r="B202" s="5">
        <v>41819</v>
      </c>
      <c r="C202" s="5" t="str">
        <f t="shared" si="4"/>
        <v>giugno</v>
      </c>
      <c r="D202" s="1" t="s">
        <v>246</v>
      </c>
      <c r="E202" s="2" t="s">
        <v>128</v>
      </c>
      <c r="F202" s="2" t="str">
        <f>_xlfn.XLOOKUP(E202,'Dati di Supporto'!$B$2:$B$104,'Dati di Supporto'!$C$2:$C$104)</f>
        <v>Veneto</v>
      </c>
      <c r="G202" s="2" t="str">
        <f>_xlfn.XLOOKUP(F202,'Dati di Supporto'!$G$2:$G$21,'Dati di Supporto'!$H$2:$H$21)</f>
        <v>NORD</v>
      </c>
      <c r="H202" s="2" t="s">
        <v>250</v>
      </c>
      <c r="I202" s="25">
        <v>1770</v>
      </c>
      <c r="J202" s="14">
        <v>4</v>
      </c>
      <c r="K202" s="10" t="str" cm="1">
        <f t="array" ref="K202">_xlfn.IFS(I202&lt;$P$3,$Q$2,AND(I202&gt;=$P$3,I202&lt;$P$4),$Q$3,AND(I202&gt;=$P$4,I202&lt;$P$5),$Q$4,AND(I202&gt;=$P$5,I202&lt;$P$6),$Q$5,I202&gt;=$P$6,$Q$6)</f>
        <v>Fascia 5 (da 1500 € e oltre)</v>
      </c>
      <c r="L202" s="10" t="str">
        <f>_xlfn.XLOOKUP(J202,'Dati di Supporto'!$O$10:$O$14,'Dati di Supporto'!$P$10:$P$14)</f>
        <v>Bollettino postale</v>
      </c>
    </row>
    <row r="203" spans="1:12" x14ac:dyDescent="0.25">
      <c r="A203" s="10">
        <v>202</v>
      </c>
      <c r="B203" s="5">
        <v>41681</v>
      </c>
      <c r="C203" s="5" t="str">
        <f t="shared" si="4"/>
        <v>febbraio</v>
      </c>
      <c r="D203" s="1" t="s">
        <v>1</v>
      </c>
      <c r="E203" s="2" t="s">
        <v>114</v>
      </c>
      <c r="F203" s="2" t="str">
        <f>_xlfn.XLOOKUP(E203,'Dati di Supporto'!$B$2:$B$104,'Dati di Supporto'!$C$2:$C$104)</f>
        <v>Liguria</v>
      </c>
      <c r="G203" s="2" t="str">
        <f>_xlfn.XLOOKUP(F203,'Dati di Supporto'!$G$2:$G$21,'Dati di Supporto'!$H$2:$H$21)</f>
        <v>NORD</v>
      </c>
      <c r="H203" s="2" t="s">
        <v>10</v>
      </c>
      <c r="I203" s="25">
        <v>1449</v>
      </c>
      <c r="J203" s="14">
        <v>4</v>
      </c>
      <c r="K203" s="10" t="str" cm="1">
        <f t="array" ref="K203">_xlfn.IFS(I203&lt;$P$3,$Q$2,AND(I203&gt;=$P$3,I203&lt;$P$4),$Q$3,AND(I203&gt;=$P$4,I203&lt;$P$5),$Q$4,AND(I203&gt;=$P$5,I203&lt;$P$6),$Q$5,I203&gt;=$P$6,$Q$6)</f>
        <v>Fascia 4 (da 1200 €  a meno di 1500 €)</v>
      </c>
      <c r="L203" s="10" t="str">
        <f>_xlfn.XLOOKUP(J203,'Dati di Supporto'!$O$10:$O$14,'Dati di Supporto'!$P$10:$P$14)</f>
        <v>Bollettino postale</v>
      </c>
    </row>
    <row r="204" spans="1:12" x14ac:dyDescent="0.25">
      <c r="A204" s="10">
        <v>203</v>
      </c>
      <c r="B204" s="5">
        <v>41645</v>
      </c>
      <c r="C204" s="5" t="str">
        <f t="shared" si="4"/>
        <v>gennaio</v>
      </c>
      <c r="D204" s="1" t="s">
        <v>7</v>
      </c>
      <c r="E204" s="2" t="s">
        <v>131</v>
      </c>
      <c r="F204" s="2" t="str">
        <f>_xlfn.XLOOKUP(E204,'Dati di Supporto'!$B$2:$B$104,'Dati di Supporto'!$C$2:$C$104)</f>
        <v>Veneto</v>
      </c>
      <c r="G204" s="2" t="str">
        <f>_xlfn.XLOOKUP(F204,'Dati di Supporto'!$G$2:$G$21,'Dati di Supporto'!$H$2:$H$21)</f>
        <v>NORD</v>
      </c>
      <c r="H204" s="2" t="s">
        <v>249</v>
      </c>
      <c r="I204" s="25">
        <v>1300</v>
      </c>
      <c r="J204" s="14">
        <v>1</v>
      </c>
      <c r="K204" s="10" t="str" cm="1">
        <f t="array" ref="K204">_xlfn.IFS(I204&lt;$P$3,$Q$2,AND(I204&gt;=$P$3,I204&lt;$P$4),$Q$3,AND(I204&gt;=$P$4,I204&lt;$P$5),$Q$4,AND(I204&gt;=$P$5,I204&lt;$P$6),$Q$5,I204&gt;=$P$6,$Q$6)</f>
        <v>Fascia 4 (da 1200 €  a meno di 1500 €)</v>
      </c>
      <c r="L204" s="10" t="str">
        <f>_xlfn.XLOOKUP(J204,'Dati di Supporto'!$O$10:$O$14,'Dati di Supporto'!$P$10:$P$14)</f>
        <v>Contanti</v>
      </c>
    </row>
    <row r="205" spans="1:12" x14ac:dyDescent="0.25">
      <c r="A205" s="10">
        <v>204</v>
      </c>
      <c r="B205" s="5">
        <v>41742</v>
      </c>
      <c r="C205" s="5" t="str">
        <f t="shared" si="4"/>
        <v>aprile</v>
      </c>
      <c r="D205" s="1" t="s">
        <v>7</v>
      </c>
      <c r="E205" s="2" t="s">
        <v>101</v>
      </c>
      <c r="F205" s="2" t="str">
        <f>_xlfn.XLOOKUP(E205,'Dati di Supporto'!$B$2:$B$104,'Dati di Supporto'!$C$2:$C$104)</f>
        <v>Toscana</v>
      </c>
      <c r="G205" s="2" t="str">
        <f>_xlfn.XLOOKUP(F205,'Dati di Supporto'!$G$2:$G$21,'Dati di Supporto'!$H$2:$H$21)</f>
        <v>CENTRO</v>
      </c>
      <c r="H205" s="2" t="s">
        <v>250</v>
      </c>
      <c r="I205" s="25">
        <v>1909</v>
      </c>
      <c r="J205" s="14">
        <v>1</v>
      </c>
      <c r="K205" s="10" t="str" cm="1">
        <f t="array" ref="K205">_xlfn.IFS(I205&lt;$P$3,$Q$2,AND(I205&gt;=$P$3,I205&lt;$P$4),$Q$3,AND(I205&gt;=$P$4,I205&lt;$P$5),$Q$4,AND(I205&gt;=$P$5,I205&lt;$P$6),$Q$5,I205&gt;=$P$6,$Q$6)</f>
        <v>Fascia 5 (da 1500 € e oltre)</v>
      </c>
      <c r="L205" s="10" t="str">
        <f>_xlfn.XLOOKUP(J205,'Dati di Supporto'!$O$10:$O$14,'Dati di Supporto'!$P$10:$P$14)</f>
        <v>Contanti</v>
      </c>
    </row>
    <row r="206" spans="1:12" x14ac:dyDescent="0.25">
      <c r="A206" s="10">
        <v>205</v>
      </c>
      <c r="B206" s="5">
        <v>41700</v>
      </c>
      <c r="C206" s="5" t="str">
        <f t="shared" si="4"/>
        <v>marzo</v>
      </c>
      <c r="D206" s="1" t="s">
        <v>1</v>
      </c>
      <c r="E206" s="2" t="s">
        <v>114</v>
      </c>
      <c r="F206" s="2" t="str">
        <f>_xlfn.XLOOKUP(E206,'Dati di Supporto'!$B$2:$B$104,'Dati di Supporto'!$C$2:$C$104)</f>
        <v>Liguria</v>
      </c>
      <c r="G206" s="2" t="str">
        <f>_xlfn.XLOOKUP(F206,'Dati di Supporto'!$G$2:$G$21,'Dati di Supporto'!$H$2:$H$21)</f>
        <v>NORD</v>
      </c>
      <c r="H206" s="2" t="s">
        <v>250</v>
      </c>
      <c r="I206" s="25">
        <v>1006</v>
      </c>
      <c r="J206" s="14">
        <v>3</v>
      </c>
      <c r="K206" s="10" t="str" cm="1">
        <f t="array" ref="K206">_xlfn.IFS(I206&lt;$P$3,$Q$2,AND(I206&gt;=$P$3,I206&lt;$P$4),$Q$3,AND(I206&gt;=$P$4,I206&lt;$P$5),$Q$4,AND(I206&gt;=$P$5,I206&lt;$P$6),$Q$5,I206&gt;=$P$6,$Q$6)</f>
        <v>Fascia 3 (da 800 €  a meno di 1200 €)</v>
      </c>
      <c r="L206" s="10" t="str">
        <f>_xlfn.XLOOKUP(J206,'Dati di Supporto'!$O$10:$O$14,'Dati di Supporto'!$P$10:$P$14)</f>
        <v>Carta di credito</v>
      </c>
    </row>
    <row r="207" spans="1:12" x14ac:dyDescent="0.25">
      <c r="A207" s="10">
        <v>206</v>
      </c>
      <c r="B207" s="5">
        <v>41674</v>
      </c>
      <c r="C207" s="5" t="str">
        <f t="shared" si="4"/>
        <v>febbraio</v>
      </c>
      <c r="D207" s="1" t="s">
        <v>3</v>
      </c>
      <c r="E207" s="2" t="s">
        <v>123</v>
      </c>
      <c r="F207" s="2" t="str">
        <f>_xlfn.XLOOKUP(E207,'Dati di Supporto'!$B$2:$B$104,'Dati di Supporto'!$C$2:$C$104)</f>
        <v>Trentino-Alto Adige</v>
      </c>
      <c r="G207" s="2" t="str">
        <f>_xlfn.XLOOKUP(F207,'Dati di Supporto'!$G$2:$G$21,'Dati di Supporto'!$H$2:$H$21)</f>
        <v>NORD</v>
      </c>
      <c r="H207" s="2" t="s">
        <v>10</v>
      </c>
      <c r="I207" s="25">
        <v>715</v>
      </c>
      <c r="J207" s="14">
        <v>3</v>
      </c>
      <c r="K207" s="10" t="str" cm="1">
        <f t="array" ref="K207">_xlfn.IFS(I207&lt;$P$3,$Q$2,AND(I207&gt;=$P$3,I207&lt;$P$4),$Q$3,AND(I207&gt;=$P$4,I207&lt;$P$5),$Q$4,AND(I207&gt;=$P$5,I207&lt;$P$6),$Q$5,I207&gt;=$P$6,$Q$6)</f>
        <v>Fascia 2 (da 400 €  a meno di 800 €)</v>
      </c>
      <c r="L207" s="10" t="str">
        <f>_xlfn.XLOOKUP(J207,'Dati di Supporto'!$O$10:$O$14,'Dati di Supporto'!$P$10:$P$14)</f>
        <v>Carta di credito</v>
      </c>
    </row>
    <row r="208" spans="1:12" x14ac:dyDescent="0.25">
      <c r="A208" s="10">
        <v>207</v>
      </c>
      <c r="B208" s="5">
        <v>41721</v>
      </c>
      <c r="C208" s="5" t="str">
        <f t="shared" si="4"/>
        <v>marzo</v>
      </c>
      <c r="D208" s="1" t="s">
        <v>246</v>
      </c>
      <c r="E208" s="2" t="s">
        <v>122</v>
      </c>
      <c r="F208" s="2" t="str">
        <f>_xlfn.XLOOKUP(E208,'Dati di Supporto'!$B$2:$B$104,'Dati di Supporto'!$C$2:$C$104)</f>
        <v>Sicilia</v>
      </c>
      <c r="G208" s="2" t="str">
        <f>_xlfn.XLOOKUP(F208,'Dati di Supporto'!$G$2:$G$21,'Dati di Supporto'!$H$2:$H$21)</f>
        <v>ISOLE</v>
      </c>
      <c r="H208" s="2" t="s">
        <v>10</v>
      </c>
      <c r="I208" s="25">
        <v>296</v>
      </c>
      <c r="J208" s="14">
        <v>2</v>
      </c>
      <c r="K208" s="10" t="str" cm="1">
        <f t="array" ref="K208">_xlfn.IFS(I208&lt;$P$3,$Q$2,AND(I208&gt;=$P$3,I208&lt;$P$4),$Q$3,AND(I208&gt;=$P$4,I208&lt;$P$5),$Q$4,AND(I208&gt;=$P$5,I208&lt;$P$6),$Q$5,I208&gt;=$P$6,$Q$6)</f>
        <v>Fascia 1 (inferiore a 400 €)</v>
      </c>
      <c r="L208" s="10" t="str">
        <f>_xlfn.XLOOKUP(J208,'Dati di Supporto'!$O$10:$O$14,'Dati di Supporto'!$P$10:$P$14)</f>
        <v>Bonifico Bancario</v>
      </c>
    </row>
    <row r="209" spans="1:12" x14ac:dyDescent="0.25">
      <c r="A209" s="10">
        <v>208</v>
      </c>
      <c r="B209" s="5">
        <v>41802</v>
      </c>
      <c r="C209" s="5" t="str">
        <f t="shared" si="4"/>
        <v>giugno</v>
      </c>
      <c r="D209" s="1" t="s">
        <v>7</v>
      </c>
      <c r="E209" s="2" t="s">
        <v>109</v>
      </c>
      <c r="F209" s="2" t="str">
        <f>_xlfn.XLOOKUP(E209,'Dati di Supporto'!$B$2:$B$104,'Dati di Supporto'!$C$2:$C$104)</f>
        <v>Emilia-Romagna</v>
      </c>
      <c r="G209" s="2" t="str">
        <f>_xlfn.XLOOKUP(F209,'Dati di Supporto'!$G$2:$G$21,'Dati di Supporto'!$H$2:$H$21)</f>
        <v>NORD</v>
      </c>
      <c r="H209" s="2" t="s">
        <v>249</v>
      </c>
      <c r="I209" s="25">
        <v>1079</v>
      </c>
      <c r="J209" s="14">
        <v>2</v>
      </c>
      <c r="K209" s="10" t="str" cm="1">
        <f t="array" ref="K209">_xlfn.IFS(I209&lt;$P$3,$Q$2,AND(I209&gt;=$P$3,I209&lt;$P$4),$Q$3,AND(I209&gt;=$P$4,I209&lt;$P$5),$Q$4,AND(I209&gt;=$P$5,I209&lt;$P$6),$Q$5,I209&gt;=$P$6,$Q$6)</f>
        <v>Fascia 3 (da 800 €  a meno di 1200 €)</v>
      </c>
      <c r="L209" s="10" t="str">
        <f>_xlfn.XLOOKUP(J209,'Dati di Supporto'!$O$10:$O$14,'Dati di Supporto'!$P$10:$P$14)</f>
        <v>Bonifico Bancario</v>
      </c>
    </row>
    <row r="210" spans="1:12" x14ac:dyDescent="0.25">
      <c r="A210" s="10">
        <v>209</v>
      </c>
      <c r="B210" s="5">
        <v>41662</v>
      </c>
      <c r="C210" s="5" t="str">
        <f t="shared" si="4"/>
        <v>gennaio</v>
      </c>
      <c r="D210" s="1" t="s">
        <v>246</v>
      </c>
      <c r="E210" s="2" t="s">
        <v>108</v>
      </c>
      <c r="F210" s="2" t="str">
        <f>_xlfn.XLOOKUP(E210,'Dati di Supporto'!$B$2:$B$104,'Dati di Supporto'!$C$2:$C$104)</f>
        <v>Lazio</v>
      </c>
      <c r="G210" s="2" t="str">
        <f>_xlfn.XLOOKUP(F210,'Dati di Supporto'!$G$2:$G$21,'Dati di Supporto'!$H$2:$H$21)</f>
        <v>CENTRO</v>
      </c>
      <c r="H210" s="2" t="s">
        <v>249</v>
      </c>
      <c r="I210" s="25">
        <v>222</v>
      </c>
      <c r="J210" s="14">
        <v>5</v>
      </c>
      <c r="K210" s="10" t="str" cm="1">
        <f t="array" ref="K210">_xlfn.IFS(I210&lt;$P$3,$Q$2,AND(I210&gt;=$P$3,I210&lt;$P$4),$Q$3,AND(I210&gt;=$P$4,I210&lt;$P$5),$Q$4,AND(I210&gt;=$P$5,I210&lt;$P$6),$Q$5,I210&gt;=$P$6,$Q$6)</f>
        <v>Fascia 1 (inferiore a 400 €)</v>
      </c>
      <c r="L210" s="10" t="str">
        <f>_xlfn.XLOOKUP(J210,'Dati di Supporto'!$O$10:$O$14,'Dati di Supporto'!$P$10:$P$14)</f>
        <v>Assegno Bancario</v>
      </c>
    </row>
    <row r="211" spans="1:12" x14ac:dyDescent="0.25">
      <c r="A211" s="10">
        <v>210</v>
      </c>
      <c r="B211" s="5">
        <v>41651</v>
      </c>
      <c r="C211" s="5" t="str">
        <f t="shared" si="4"/>
        <v>gennaio</v>
      </c>
      <c r="D211" s="1" t="s">
        <v>7</v>
      </c>
      <c r="E211" s="2" t="s">
        <v>124</v>
      </c>
      <c r="F211" s="2" t="str">
        <f>_xlfn.XLOOKUP(E211,'Dati di Supporto'!$B$2:$B$104,'Dati di Supporto'!$C$2:$C$104)</f>
        <v>Veneto</v>
      </c>
      <c r="G211" s="2" t="str">
        <f>_xlfn.XLOOKUP(F211,'Dati di Supporto'!$G$2:$G$21,'Dati di Supporto'!$H$2:$H$21)</f>
        <v>NORD</v>
      </c>
      <c r="H211" s="2" t="s">
        <v>249</v>
      </c>
      <c r="I211" s="25">
        <v>1433</v>
      </c>
      <c r="J211" s="14">
        <v>5</v>
      </c>
      <c r="K211" s="10" t="str" cm="1">
        <f t="array" ref="K211">_xlfn.IFS(I211&lt;$P$3,$Q$2,AND(I211&gt;=$P$3,I211&lt;$P$4),$Q$3,AND(I211&gt;=$P$4,I211&lt;$P$5),$Q$4,AND(I211&gt;=$P$5,I211&lt;$P$6),$Q$5,I211&gt;=$P$6,$Q$6)</f>
        <v>Fascia 4 (da 1200 €  a meno di 1500 €)</v>
      </c>
      <c r="L211" s="10" t="str">
        <f>_xlfn.XLOOKUP(J211,'Dati di Supporto'!$O$10:$O$14,'Dati di Supporto'!$P$10:$P$14)</f>
        <v>Assegno Bancario</v>
      </c>
    </row>
    <row r="212" spans="1:12" x14ac:dyDescent="0.25">
      <c r="A212" s="10">
        <v>211</v>
      </c>
      <c r="B212" s="5">
        <v>41795</v>
      </c>
      <c r="C212" s="5" t="str">
        <f t="shared" si="4"/>
        <v>giugno</v>
      </c>
      <c r="D212" s="1" t="s">
        <v>1</v>
      </c>
      <c r="E212" s="2" t="s">
        <v>133</v>
      </c>
      <c r="F212" s="2" t="str">
        <f>_xlfn.XLOOKUP(E212,'Dati di Supporto'!$B$2:$B$104,'Dati di Supporto'!$C$2:$C$104)</f>
        <v>Veneto</v>
      </c>
      <c r="G212" s="2" t="str">
        <f>_xlfn.XLOOKUP(F212,'Dati di Supporto'!$G$2:$G$21,'Dati di Supporto'!$H$2:$H$21)</f>
        <v>NORD</v>
      </c>
      <c r="H212" s="2" t="s">
        <v>251</v>
      </c>
      <c r="I212" s="25">
        <v>1052</v>
      </c>
      <c r="J212" s="14">
        <v>3</v>
      </c>
      <c r="K212" s="10" t="str" cm="1">
        <f t="array" ref="K212">_xlfn.IFS(I212&lt;$P$3,$Q$2,AND(I212&gt;=$P$3,I212&lt;$P$4),$Q$3,AND(I212&gt;=$P$4,I212&lt;$P$5),$Q$4,AND(I212&gt;=$P$5,I212&lt;$P$6),$Q$5,I212&gt;=$P$6,$Q$6)</f>
        <v>Fascia 3 (da 800 €  a meno di 1200 €)</v>
      </c>
      <c r="L212" s="10" t="str">
        <f>_xlfn.XLOOKUP(J212,'Dati di Supporto'!$O$10:$O$14,'Dati di Supporto'!$P$10:$P$14)</f>
        <v>Carta di credito</v>
      </c>
    </row>
    <row r="213" spans="1:12" x14ac:dyDescent="0.25">
      <c r="A213" s="10">
        <v>212</v>
      </c>
      <c r="B213" s="5">
        <v>41644</v>
      </c>
      <c r="C213" s="5" t="str">
        <f t="shared" si="4"/>
        <v>gennaio</v>
      </c>
      <c r="D213" s="1" t="s">
        <v>7</v>
      </c>
      <c r="E213" s="2" t="s">
        <v>101</v>
      </c>
      <c r="F213" s="2" t="str">
        <f>_xlfn.XLOOKUP(E213,'Dati di Supporto'!$B$2:$B$104,'Dati di Supporto'!$C$2:$C$104)</f>
        <v>Toscana</v>
      </c>
      <c r="G213" s="2" t="str">
        <f>_xlfn.XLOOKUP(F213,'Dati di Supporto'!$G$2:$G$21,'Dati di Supporto'!$H$2:$H$21)</f>
        <v>CENTRO</v>
      </c>
      <c r="H213" s="2" t="s">
        <v>10</v>
      </c>
      <c r="I213" s="25">
        <v>1917</v>
      </c>
      <c r="J213" s="14">
        <v>3</v>
      </c>
      <c r="K213" s="10" t="str" cm="1">
        <f t="array" ref="K213">_xlfn.IFS(I213&lt;$P$3,$Q$2,AND(I213&gt;=$P$3,I213&lt;$P$4),$Q$3,AND(I213&gt;=$P$4,I213&lt;$P$5),$Q$4,AND(I213&gt;=$P$5,I213&lt;$P$6),$Q$5,I213&gt;=$P$6,$Q$6)</f>
        <v>Fascia 5 (da 1500 € e oltre)</v>
      </c>
      <c r="L213" s="10" t="str">
        <f>_xlfn.XLOOKUP(J213,'Dati di Supporto'!$O$10:$O$14,'Dati di Supporto'!$P$10:$P$14)</f>
        <v>Carta di credito</v>
      </c>
    </row>
    <row r="214" spans="1:12" x14ac:dyDescent="0.25">
      <c r="A214" s="10">
        <v>213</v>
      </c>
      <c r="B214" s="5">
        <v>41705</v>
      </c>
      <c r="C214" s="5" t="str">
        <f t="shared" si="4"/>
        <v>marzo</v>
      </c>
      <c r="D214" s="1" t="s">
        <v>2</v>
      </c>
      <c r="E214" s="2" t="s">
        <v>120</v>
      </c>
      <c r="F214" s="2" t="str">
        <f>_xlfn.XLOOKUP(E214,'Dati di Supporto'!$B$2:$B$104,'Dati di Supporto'!$C$2:$C$104)</f>
        <v>Umbria</v>
      </c>
      <c r="G214" s="2" t="str">
        <f>_xlfn.XLOOKUP(F214,'Dati di Supporto'!$G$2:$G$21,'Dati di Supporto'!$H$2:$H$21)</f>
        <v>CENTRO</v>
      </c>
      <c r="H214" s="2" t="s">
        <v>9</v>
      </c>
      <c r="I214" s="25">
        <v>1973</v>
      </c>
      <c r="J214" s="14">
        <v>1</v>
      </c>
      <c r="K214" s="10" t="str" cm="1">
        <f t="array" ref="K214">_xlfn.IFS(I214&lt;$P$3,$Q$2,AND(I214&gt;=$P$3,I214&lt;$P$4),$Q$3,AND(I214&gt;=$P$4,I214&lt;$P$5),$Q$4,AND(I214&gt;=$P$5,I214&lt;$P$6),$Q$5,I214&gt;=$P$6,$Q$6)</f>
        <v>Fascia 5 (da 1500 € e oltre)</v>
      </c>
      <c r="L214" s="10" t="str">
        <f>_xlfn.XLOOKUP(J214,'Dati di Supporto'!$O$10:$O$14,'Dati di Supporto'!$P$10:$P$14)</f>
        <v>Contanti</v>
      </c>
    </row>
    <row r="215" spans="1:12" x14ac:dyDescent="0.25">
      <c r="A215" s="10">
        <v>214</v>
      </c>
      <c r="B215" s="5">
        <v>41754</v>
      </c>
      <c r="C215" s="5" t="str">
        <f t="shared" si="4"/>
        <v>aprile</v>
      </c>
      <c r="D215" s="1" t="s">
        <v>2</v>
      </c>
      <c r="E215" s="2" t="s">
        <v>119</v>
      </c>
      <c r="F215" s="2" t="str">
        <f>_xlfn.XLOOKUP(E215,'Dati di Supporto'!$B$2:$B$104,'Dati di Supporto'!$C$2:$C$104)</f>
        <v>Abruzzo</v>
      </c>
      <c r="G215" s="2" t="str">
        <f>_xlfn.XLOOKUP(F215,'Dati di Supporto'!$G$2:$G$21,'Dati di Supporto'!$H$2:$H$21)</f>
        <v>CENTRO</v>
      </c>
      <c r="H215" s="2" t="s">
        <v>251</v>
      </c>
      <c r="I215" s="25">
        <v>10</v>
      </c>
      <c r="J215" s="14">
        <v>1</v>
      </c>
      <c r="K215" s="10" t="str" cm="1">
        <f t="array" ref="K215">_xlfn.IFS(I215&lt;$P$3,$Q$2,AND(I215&gt;=$P$3,I215&lt;$P$4),$Q$3,AND(I215&gt;=$P$4,I215&lt;$P$5),$Q$4,AND(I215&gt;=$P$5,I215&lt;$P$6),$Q$5,I215&gt;=$P$6,$Q$6)</f>
        <v>Fascia 1 (inferiore a 400 €)</v>
      </c>
      <c r="L215" s="10" t="str">
        <f>_xlfn.XLOOKUP(J215,'Dati di Supporto'!$O$10:$O$14,'Dati di Supporto'!$P$10:$P$14)</f>
        <v>Contanti</v>
      </c>
    </row>
    <row r="216" spans="1:12" x14ac:dyDescent="0.25">
      <c r="A216" s="10">
        <v>215</v>
      </c>
      <c r="B216" s="5">
        <v>41750</v>
      </c>
      <c r="C216" s="5" t="str">
        <f t="shared" si="4"/>
        <v>aprile</v>
      </c>
      <c r="D216" s="1" t="s">
        <v>2</v>
      </c>
      <c r="E216" s="2" t="s">
        <v>125</v>
      </c>
      <c r="F216" s="2" t="str">
        <f>_xlfn.XLOOKUP(E216,'Dati di Supporto'!$B$2:$B$104,'Dati di Supporto'!$C$2:$C$104)</f>
        <v>Friuli-Venezia Giulia</v>
      </c>
      <c r="G216" s="2" t="str">
        <f>_xlfn.XLOOKUP(F216,'Dati di Supporto'!$G$2:$G$21,'Dati di Supporto'!$H$2:$H$21)</f>
        <v>NORD</v>
      </c>
      <c r="H216" s="2" t="s">
        <v>250</v>
      </c>
      <c r="I216" s="25">
        <v>328</v>
      </c>
      <c r="J216" s="14">
        <v>1</v>
      </c>
      <c r="K216" s="10" t="str" cm="1">
        <f t="array" ref="K216">_xlfn.IFS(I216&lt;$P$3,$Q$2,AND(I216&gt;=$P$3,I216&lt;$P$4),$Q$3,AND(I216&gt;=$P$4,I216&lt;$P$5),$Q$4,AND(I216&gt;=$P$5,I216&lt;$P$6),$Q$5,I216&gt;=$P$6,$Q$6)</f>
        <v>Fascia 1 (inferiore a 400 €)</v>
      </c>
      <c r="L216" s="10" t="str">
        <f>_xlfn.XLOOKUP(J216,'Dati di Supporto'!$O$10:$O$14,'Dati di Supporto'!$P$10:$P$14)</f>
        <v>Contanti</v>
      </c>
    </row>
    <row r="217" spans="1:12" x14ac:dyDescent="0.25">
      <c r="A217" s="10">
        <v>216</v>
      </c>
      <c r="B217" s="5">
        <v>41750</v>
      </c>
      <c r="C217" s="5" t="str">
        <f t="shared" si="4"/>
        <v>aprile</v>
      </c>
      <c r="D217" s="1" t="s">
        <v>247</v>
      </c>
      <c r="E217" s="2" t="s">
        <v>114</v>
      </c>
      <c r="F217" s="2" t="str">
        <f>_xlfn.XLOOKUP(E217,'Dati di Supporto'!$B$2:$B$104,'Dati di Supporto'!$C$2:$C$104)</f>
        <v>Liguria</v>
      </c>
      <c r="G217" s="2" t="str">
        <f>_xlfn.XLOOKUP(F217,'Dati di Supporto'!$G$2:$G$21,'Dati di Supporto'!$H$2:$H$21)</f>
        <v>NORD</v>
      </c>
      <c r="H217" s="2" t="s">
        <v>251</v>
      </c>
      <c r="I217" s="25">
        <v>1425</v>
      </c>
      <c r="J217" s="14">
        <v>4</v>
      </c>
      <c r="K217" s="10" t="str" cm="1">
        <f t="array" ref="K217">_xlfn.IFS(I217&lt;$P$3,$Q$2,AND(I217&gt;=$P$3,I217&lt;$P$4),$Q$3,AND(I217&gt;=$P$4,I217&lt;$P$5),$Q$4,AND(I217&gt;=$P$5,I217&lt;$P$6),$Q$5,I217&gt;=$P$6,$Q$6)</f>
        <v>Fascia 4 (da 1200 €  a meno di 1500 €)</v>
      </c>
      <c r="L217" s="10" t="str">
        <f>_xlfn.XLOOKUP(J217,'Dati di Supporto'!$O$10:$O$14,'Dati di Supporto'!$P$10:$P$14)</f>
        <v>Bollettino postale</v>
      </c>
    </row>
    <row r="218" spans="1:12" x14ac:dyDescent="0.25">
      <c r="A218" s="10">
        <v>217</v>
      </c>
      <c r="B218" s="5">
        <v>41680</v>
      </c>
      <c r="C218" s="5" t="str">
        <f t="shared" si="4"/>
        <v>febbraio</v>
      </c>
      <c r="D218" s="1" t="s">
        <v>3</v>
      </c>
      <c r="E218" s="2" t="s">
        <v>97</v>
      </c>
      <c r="F218" s="2" t="str">
        <f>_xlfn.XLOOKUP(E218,'Dati di Supporto'!$B$2:$B$104,'Dati di Supporto'!$C$2:$C$104)</f>
        <v>Umbria</v>
      </c>
      <c r="G218" s="2" t="str">
        <f>_xlfn.XLOOKUP(F218,'Dati di Supporto'!$G$2:$G$21,'Dati di Supporto'!$H$2:$H$21)</f>
        <v>CENTRO</v>
      </c>
      <c r="H218" s="2" t="s">
        <v>9</v>
      </c>
      <c r="I218" s="25">
        <v>833</v>
      </c>
      <c r="J218" s="14">
        <v>2</v>
      </c>
      <c r="K218" s="10" t="str" cm="1">
        <f t="array" ref="K218">_xlfn.IFS(I218&lt;$P$3,$Q$2,AND(I218&gt;=$P$3,I218&lt;$P$4),$Q$3,AND(I218&gt;=$P$4,I218&lt;$P$5),$Q$4,AND(I218&gt;=$P$5,I218&lt;$P$6),$Q$5,I218&gt;=$P$6,$Q$6)</f>
        <v>Fascia 3 (da 800 €  a meno di 1200 €)</v>
      </c>
      <c r="L218" s="10" t="str">
        <f>_xlfn.XLOOKUP(J218,'Dati di Supporto'!$O$10:$O$14,'Dati di Supporto'!$P$10:$P$14)</f>
        <v>Bonifico Bancario</v>
      </c>
    </row>
    <row r="219" spans="1:12" x14ac:dyDescent="0.25">
      <c r="A219" s="10">
        <v>218</v>
      </c>
      <c r="B219" s="5">
        <v>41649</v>
      </c>
      <c r="C219" s="5" t="str">
        <f t="shared" si="4"/>
        <v>gennaio</v>
      </c>
      <c r="D219" s="1" t="s">
        <v>2</v>
      </c>
      <c r="E219" s="2" t="s">
        <v>112</v>
      </c>
      <c r="F219" s="2" t="str">
        <f>_xlfn.XLOOKUP(E219,'Dati di Supporto'!$B$2:$B$104,'Dati di Supporto'!$C$2:$C$104)</f>
        <v>Campania</v>
      </c>
      <c r="G219" s="2" t="str">
        <f>_xlfn.XLOOKUP(F219,'Dati di Supporto'!$G$2:$G$21,'Dati di Supporto'!$H$2:$H$21)</f>
        <v>SUD</v>
      </c>
      <c r="H219" s="2" t="s">
        <v>251</v>
      </c>
      <c r="I219" s="25">
        <v>1656</v>
      </c>
      <c r="J219" s="14">
        <v>5</v>
      </c>
      <c r="K219" s="10" t="str" cm="1">
        <f t="array" ref="K219">_xlfn.IFS(I219&lt;$P$3,$Q$2,AND(I219&gt;=$P$3,I219&lt;$P$4),$Q$3,AND(I219&gt;=$P$4,I219&lt;$P$5),$Q$4,AND(I219&gt;=$P$5,I219&lt;$P$6),$Q$5,I219&gt;=$P$6,$Q$6)</f>
        <v>Fascia 5 (da 1500 € e oltre)</v>
      </c>
      <c r="L219" s="10" t="str">
        <f>_xlfn.XLOOKUP(J219,'Dati di Supporto'!$O$10:$O$14,'Dati di Supporto'!$P$10:$P$14)</f>
        <v>Assegno Bancario</v>
      </c>
    </row>
    <row r="220" spans="1:12" x14ac:dyDescent="0.25">
      <c r="A220" s="10">
        <v>219</v>
      </c>
      <c r="B220" s="5">
        <v>41785</v>
      </c>
      <c r="C220" s="5" t="str">
        <f t="shared" si="4"/>
        <v>maggio</v>
      </c>
      <c r="D220" s="1" t="s">
        <v>246</v>
      </c>
      <c r="E220" s="2" t="s">
        <v>120</v>
      </c>
      <c r="F220" s="2" t="str">
        <f>_xlfn.XLOOKUP(E220,'Dati di Supporto'!$B$2:$B$104,'Dati di Supporto'!$C$2:$C$104)</f>
        <v>Umbria</v>
      </c>
      <c r="G220" s="2" t="str">
        <f>_xlfn.XLOOKUP(F220,'Dati di Supporto'!$G$2:$G$21,'Dati di Supporto'!$H$2:$H$21)</f>
        <v>CENTRO</v>
      </c>
      <c r="H220" s="2" t="s">
        <v>249</v>
      </c>
      <c r="I220" s="25">
        <v>1792</v>
      </c>
      <c r="J220" s="14">
        <v>4</v>
      </c>
      <c r="K220" s="10" t="str" cm="1">
        <f t="array" ref="K220">_xlfn.IFS(I220&lt;$P$3,$Q$2,AND(I220&gt;=$P$3,I220&lt;$P$4),$Q$3,AND(I220&gt;=$P$4,I220&lt;$P$5),$Q$4,AND(I220&gt;=$P$5,I220&lt;$P$6),$Q$5,I220&gt;=$P$6,$Q$6)</f>
        <v>Fascia 5 (da 1500 € e oltre)</v>
      </c>
      <c r="L220" s="10" t="str">
        <f>_xlfn.XLOOKUP(J220,'Dati di Supporto'!$O$10:$O$14,'Dati di Supporto'!$P$10:$P$14)</f>
        <v>Bollettino postale</v>
      </c>
    </row>
    <row r="221" spans="1:12" x14ac:dyDescent="0.25">
      <c r="A221" s="10">
        <v>220</v>
      </c>
      <c r="B221" s="5">
        <v>41777</v>
      </c>
      <c r="C221" s="5" t="str">
        <f t="shared" si="4"/>
        <v>maggio</v>
      </c>
      <c r="D221" s="1" t="s">
        <v>1</v>
      </c>
      <c r="E221" s="2" t="s">
        <v>210</v>
      </c>
      <c r="F221" s="2" t="str">
        <f>_xlfn.XLOOKUP(E221,'Dati di Supporto'!$B$2:$B$104,'Dati di Supporto'!$C$2:$C$104)</f>
        <v>Calabria</v>
      </c>
      <c r="G221" s="2" t="str">
        <f>_xlfn.XLOOKUP(F221,'Dati di Supporto'!$G$2:$G$21,'Dati di Supporto'!$H$2:$H$21)</f>
        <v>SUD</v>
      </c>
      <c r="H221" s="2" t="s">
        <v>249</v>
      </c>
      <c r="I221" s="25">
        <v>454</v>
      </c>
      <c r="J221" s="14">
        <v>1</v>
      </c>
      <c r="K221" s="10" t="str" cm="1">
        <f t="array" ref="K221">_xlfn.IFS(I221&lt;$P$3,$Q$2,AND(I221&gt;=$P$3,I221&lt;$P$4),$Q$3,AND(I221&gt;=$P$4,I221&lt;$P$5),$Q$4,AND(I221&gt;=$P$5,I221&lt;$P$6),$Q$5,I221&gt;=$P$6,$Q$6)</f>
        <v>Fascia 2 (da 400 €  a meno di 800 €)</v>
      </c>
      <c r="L221" s="10" t="str">
        <f>_xlfn.XLOOKUP(J221,'Dati di Supporto'!$O$10:$O$14,'Dati di Supporto'!$P$10:$P$14)</f>
        <v>Contanti</v>
      </c>
    </row>
    <row r="222" spans="1:12" x14ac:dyDescent="0.25">
      <c r="A222" s="10">
        <v>221</v>
      </c>
      <c r="B222" s="5">
        <v>41698</v>
      </c>
      <c r="C222" s="5" t="str">
        <f t="shared" si="4"/>
        <v>febbraio</v>
      </c>
      <c r="D222" s="1" t="s">
        <v>246</v>
      </c>
      <c r="E222" s="2" t="s">
        <v>114</v>
      </c>
      <c r="F222" s="2" t="str">
        <f>_xlfn.XLOOKUP(E222,'Dati di Supporto'!$B$2:$B$104,'Dati di Supporto'!$C$2:$C$104)</f>
        <v>Liguria</v>
      </c>
      <c r="G222" s="2" t="str">
        <f>_xlfn.XLOOKUP(F222,'Dati di Supporto'!$G$2:$G$21,'Dati di Supporto'!$H$2:$H$21)</f>
        <v>NORD</v>
      </c>
      <c r="H222" s="2" t="s">
        <v>9</v>
      </c>
      <c r="I222" s="25">
        <v>1337</v>
      </c>
      <c r="J222" s="14">
        <v>2</v>
      </c>
      <c r="K222" s="10" t="str" cm="1">
        <f t="array" ref="K222">_xlfn.IFS(I222&lt;$P$3,$Q$2,AND(I222&gt;=$P$3,I222&lt;$P$4),$Q$3,AND(I222&gt;=$P$4,I222&lt;$P$5),$Q$4,AND(I222&gt;=$P$5,I222&lt;$P$6),$Q$5,I222&gt;=$P$6,$Q$6)</f>
        <v>Fascia 4 (da 1200 €  a meno di 1500 €)</v>
      </c>
      <c r="L222" s="10" t="str">
        <f>_xlfn.XLOOKUP(J222,'Dati di Supporto'!$O$10:$O$14,'Dati di Supporto'!$P$10:$P$14)</f>
        <v>Bonifico Bancario</v>
      </c>
    </row>
    <row r="223" spans="1:12" x14ac:dyDescent="0.25">
      <c r="A223" s="10">
        <v>222</v>
      </c>
      <c r="B223" s="5">
        <v>41692</v>
      </c>
      <c r="C223" s="5" t="str">
        <f t="shared" si="4"/>
        <v>febbraio</v>
      </c>
      <c r="D223" s="1" t="s">
        <v>1</v>
      </c>
      <c r="E223" s="2" t="s">
        <v>97</v>
      </c>
      <c r="F223" s="2" t="str">
        <f>_xlfn.XLOOKUP(E223,'Dati di Supporto'!$B$2:$B$104,'Dati di Supporto'!$C$2:$C$104)</f>
        <v>Umbria</v>
      </c>
      <c r="G223" s="2" t="str">
        <f>_xlfn.XLOOKUP(F223,'Dati di Supporto'!$G$2:$G$21,'Dati di Supporto'!$H$2:$H$21)</f>
        <v>CENTRO</v>
      </c>
      <c r="H223" s="2" t="s">
        <v>250</v>
      </c>
      <c r="I223" s="25">
        <v>986</v>
      </c>
      <c r="J223" s="14">
        <v>4</v>
      </c>
      <c r="K223" s="10" t="str" cm="1">
        <f t="array" ref="K223">_xlfn.IFS(I223&lt;$P$3,$Q$2,AND(I223&gt;=$P$3,I223&lt;$P$4),$Q$3,AND(I223&gt;=$P$4,I223&lt;$P$5),$Q$4,AND(I223&gt;=$P$5,I223&lt;$P$6),$Q$5,I223&gt;=$P$6,$Q$6)</f>
        <v>Fascia 3 (da 800 €  a meno di 1200 €)</v>
      </c>
      <c r="L223" s="10" t="str">
        <f>_xlfn.XLOOKUP(J223,'Dati di Supporto'!$O$10:$O$14,'Dati di Supporto'!$P$10:$P$14)</f>
        <v>Bollettino postale</v>
      </c>
    </row>
    <row r="224" spans="1:12" x14ac:dyDescent="0.25">
      <c r="A224" s="10">
        <v>223</v>
      </c>
      <c r="B224" s="5">
        <v>41776</v>
      </c>
      <c r="C224" s="5" t="str">
        <f t="shared" si="4"/>
        <v>maggio</v>
      </c>
      <c r="D224" s="1" t="s">
        <v>3</v>
      </c>
      <c r="E224" s="2" t="s">
        <v>127</v>
      </c>
      <c r="F224" s="2" t="str">
        <f>_xlfn.XLOOKUP(E224,'Dati di Supporto'!$B$2:$B$104,'Dati di Supporto'!$C$2:$C$104)</f>
        <v>Lombardia</v>
      </c>
      <c r="G224" s="2" t="str">
        <f>_xlfn.XLOOKUP(F224,'Dati di Supporto'!$G$2:$G$21,'Dati di Supporto'!$H$2:$H$21)</f>
        <v>NORD</v>
      </c>
      <c r="H224" s="2" t="s">
        <v>251</v>
      </c>
      <c r="I224" s="25">
        <v>348</v>
      </c>
      <c r="J224" s="14">
        <v>2</v>
      </c>
      <c r="K224" s="10" t="str" cm="1">
        <f t="array" ref="K224">_xlfn.IFS(I224&lt;$P$3,$Q$2,AND(I224&gt;=$P$3,I224&lt;$P$4),$Q$3,AND(I224&gt;=$P$4,I224&lt;$P$5),$Q$4,AND(I224&gt;=$P$5,I224&lt;$P$6),$Q$5,I224&gt;=$P$6,$Q$6)</f>
        <v>Fascia 1 (inferiore a 400 €)</v>
      </c>
      <c r="L224" s="10" t="str">
        <f>_xlfn.XLOOKUP(J224,'Dati di Supporto'!$O$10:$O$14,'Dati di Supporto'!$P$10:$P$14)</f>
        <v>Bonifico Bancario</v>
      </c>
    </row>
    <row r="225" spans="1:12" x14ac:dyDescent="0.25">
      <c r="A225" s="10">
        <v>224</v>
      </c>
      <c r="B225" s="5">
        <v>41679</v>
      </c>
      <c r="C225" s="5" t="str">
        <f t="shared" si="4"/>
        <v>febbraio</v>
      </c>
      <c r="D225" s="1" t="s">
        <v>2</v>
      </c>
      <c r="E225" s="2" t="s">
        <v>123</v>
      </c>
      <c r="F225" s="2" t="str">
        <f>_xlfn.XLOOKUP(E225,'Dati di Supporto'!$B$2:$B$104,'Dati di Supporto'!$C$2:$C$104)</f>
        <v>Trentino-Alto Adige</v>
      </c>
      <c r="G225" s="2" t="str">
        <f>_xlfn.XLOOKUP(F225,'Dati di Supporto'!$G$2:$G$21,'Dati di Supporto'!$H$2:$H$21)</f>
        <v>NORD</v>
      </c>
      <c r="H225" s="2" t="s">
        <v>10</v>
      </c>
      <c r="I225" s="25">
        <v>582</v>
      </c>
      <c r="J225" s="14">
        <v>3</v>
      </c>
      <c r="K225" s="10" t="str" cm="1">
        <f t="array" ref="K225">_xlfn.IFS(I225&lt;$P$3,$Q$2,AND(I225&gt;=$P$3,I225&lt;$P$4),$Q$3,AND(I225&gt;=$P$4,I225&lt;$P$5),$Q$4,AND(I225&gt;=$P$5,I225&lt;$P$6),$Q$5,I225&gt;=$P$6,$Q$6)</f>
        <v>Fascia 2 (da 400 €  a meno di 800 €)</v>
      </c>
      <c r="L225" s="10" t="str">
        <f>_xlfn.XLOOKUP(J225,'Dati di Supporto'!$O$10:$O$14,'Dati di Supporto'!$P$10:$P$14)</f>
        <v>Carta di credito</v>
      </c>
    </row>
    <row r="226" spans="1:12" x14ac:dyDescent="0.25">
      <c r="A226" s="10">
        <v>225</v>
      </c>
      <c r="B226" s="5">
        <v>41659</v>
      </c>
      <c r="C226" s="5" t="str">
        <f t="shared" si="4"/>
        <v>gennaio</v>
      </c>
      <c r="D226" s="1" t="s">
        <v>1</v>
      </c>
      <c r="E226" s="2" t="s">
        <v>104</v>
      </c>
      <c r="F226" s="2" t="str">
        <f>_xlfn.XLOOKUP(E226,'Dati di Supporto'!$B$2:$B$104,'Dati di Supporto'!$C$2:$C$104)</f>
        <v>Basilicata</v>
      </c>
      <c r="G226" s="2" t="str">
        <f>_xlfn.XLOOKUP(F226,'Dati di Supporto'!$G$2:$G$21,'Dati di Supporto'!$H$2:$H$21)</f>
        <v>SUD</v>
      </c>
      <c r="H226" s="2" t="s">
        <v>250</v>
      </c>
      <c r="I226" s="25">
        <v>634</v>
      </c>
      <c r="J226" s="14">
        <v>2</v>
      </c>
      <c r="K226" s="10" t="str" cm="1">
        <f t="array" ref="K226">_xlfn.IFS(I226&lt;$P$3,$Q$2,AND(I226&gt;=$P$3,I226&lt;$P$4),$Q$3,AND(I226&gt;=$P$4,I226&lt;$P$5),$Q$4,AND(I226&gt;=$P$5,I226&lt;$P$6),$Q$5,I226&gt;=$P$6,$Q$6)</f>
        <v>Fascia 2 (da 400 €  a meno di 800 €)</v>
      </c>
      <c r="L226" s="10" t="str">
        <f>_xlfn.XLOOKUP(J226,'Dati di Supporto'!$O$10:$O$14,'Dati di Supporto'!$P$10:$P$14)</f>
        <v>Bonifico Bancario</v>
      </c>
    </row>
    <row r="227" spans="1:12" x14ac:dyDescent="0.25">
      <c r="A227" s="10">
        <v>226</v>
      </c>
      <c r="B227" s="5">
        <v>41749</v>
      </c>
      <c r="C227" s="5" t="str">
        <f t="shared" si="4"/>
        <v>aprile</v>
      </c>
      <c r="D227" s="1" t="s">
        <v>246</v>
      </c>
      <c r="E227" s="2" t="s">
        <v>113</v>
      </c>
      <c r="F227" s="2" t="str">
        <f>_xlfn.XLOOKUP(E227,'Dati di Supporto'!$B$2:$B$104,'Dati di Supporto'!$C$2:$C$104)</f>
        <v>Sardegna</v>
      </c>
      <c r="G227" s="2" t="str">
        <f>_xlfn.XLOOKUP(F227,'Dati di Supporto'!$G$2:$G$21,'Dati di Supporto'!$H$2:$H$21)</f>
        <v>ISOLE</v>
      </c>
      <c r="H227" s="2" t="s">
        <v>10</v>
      </c>
      <c r="I227" s="25">
        <v>282</v>
      </c>
      <c r="J227" s="14">
        <v>3</v>
      </c>
      <c r="K227" s="10" t="str" cm="1">
        <f t="array" ref="K227">_xlfn.IFS(I227&lt;$P$3,$Q$2,AND(I227&gt;=$P$3,I227&lt;$P$4),$Q$3,AND(I227&gt;=$P$4,I227&lt;$P$5),$Q$4,AND(I227&gt;=$P$5,I227&lt;$P$6),$Q$5,I227&gt;=$P$6,$Q$6)</f>
        <v>Fascia 1 (inferiore a 400 €)</v>
      </c>
      <c r="L227" s="10" t="str">
        <f>_xlfn.XLOOKUP(J227,'Dati di Supporto'!$O$10:$O$14,'Dati di Supporto'!$P$10:$P$14)</f>
        <v>Carta di credito</v>
      </c>
    </row>
    <row r="228" spans="1:12" x14ac:dyDescent="0.25">
      <c r="A228" s="10">
        <v>227</v>
      </c>
      <c r="B228" s="5">
        <v>41755</v>
      </c>
      <c r="C228" s="5" t="str">
        <f t="shared" si="4"/>
        <v>aprile</v>
      </c>
      <c r="D228" s="1" t="s">
        <v>3</v>
      </c>
      <c r="E228" s="2" t="s">
        <v>101</v>
      </c>
      <c r="F228" s="2" t="str">
        <f>_xlfn.XLOOKUP(E228,'Dati di Supporto'!$B$2:$B$104,'Dati di Supporto'!$C$2:$C$104)</f>
        <v>Toscana</v>
      </c>
      <c r="G228" s="2" t="str">
        <f>_xlfn.XLOOKUP(F228,'Dati di Supporto'!$G$2:$G$21,'Dati di Supporto'!$H$2:$H$21)</f>
        <v>CENTRO</v>
      </c>
      <c r="H228" s="2" t="s">
        <v>250</v>
      </c>
      <c r="I228" s="25">
        <v>481</v>
      </c>
      <c r="J228" s="14">
        <v>4</v>
      </c>
      <c r="K228" s="10" t="str" cm="1">
        <f t="array" ref="K228">_xlfn.IFS(I228&lt;$P$3,$Q$2,AND(I228&gt;=$P$3,I228&lt;$P$4),$Q$3,AND(I228&gt;=$P$4,I228&lt;$P$5),$Q$4,AND(I228&gt;=$P$5,I228&lt;$P$6),$Q$5,I228&gt;=$P$6,$Q$6)</f>
        <v>Fascia 2 (da 400 €  a meno di 800 €)</v>
      </c>
      <c r="L228" s="10" t="str">
        <f>_xlfn.XLOOKUP(J228,'Dati di Supporto'!$O$10:$O$14,'Dati di Supporto'!$P$10:$P$14)</f>
        <v>Bollettino postale</v>
      </c>
    </row>
    <row r="229" spans="1:12" x14ac:dyDescent="0.25">
      <c r="A229" s="10">
        <v>228</v>
      </c>
      <c r="B229" s="5">
        <v>41725</v>
      </c>
      <c r="C229" s="5" t="str">
        <f t="shared" si="4"/>
        <v>marzo</v>
      </c>
      <c r="D229" s="1" t="s">
        <v>246</v>
      </c>
      <c r="E229" s="2" t="s">
        <v>111</v>
      </c>
      <c r="F229" s="2" t="str">
        <f>_xlfn.XLOOKUP(E229,'Dati di Supporto'!$B$2:$B$104,'Dati di Supporto'!$C$2:$C$104)</f>
        <v>Veneto</v>
      </c>
      <c r="G229" s="2" t="str">
        <f>_xlfn.XLOOKUP(F229,'Dati di Supporto'!$G$2:$G$21,'Dati di Supporto'!$H$2:$H$21)</f>
        <v>NORD</v>
      </c>
      <c r="H229" s="2" t="s">
        <v>249</v>
      </c>
      <c r="I229" s="25">
        <v>1441</v>
      </c>
      <c r="J229" s="14">
        <v>5</v>
      </c>
      <c r="K229" s="10" t="str" cm="1">
        <f t="array" ref="K229">_xlfn.IFS(I229&lt;$P$3,$Q$2,AND(I229&gt;=$P$3,I229&lt;$P$4),$Q$3,AND(I229&gt;=$P$4,I229&lt;$P$5),$Q$4,AND(I229&gt;=$P$5,I229&lt;$P$6),$Q$5,I229&gt;=$P$6,$Q$6)</f>
        <v>Fascia 4 (da 1200 €  a meno di 1500 €)</v>
      </c>
      <c r="L229" s="10" t="str">
        <f>_xlfn.XLOOKUP(J229,'Dati di Supporto'!$O$10:$O$14,'Dati di Supporto'!$P$10:$P$14)</f>
        <v>Assegno Bancario</v>
      </c>
    </row>
    <row r="230" spans="1:12" x14ac:dyDescent="0.25">
      <c r="A230" s="10">
        <v>229</v>
      </c>
      <c r="B230" s="5">
        <v>41805</v>
      </c>
      <c r="C230" s="5" t="str">
        <f t="shared" si="4"/>
        <v>giugno</v>
      </c>
      <c r="D230" s="1" t="s">
        <v>3</v>
      </c>
      <c r="E230" s="2" t="s">
        <v>114</v>
      </c>
      <c r="F230" s="2" t="str">
        <f>_xlfn.XLOOKUP(E230,'Dati di Supporto'!$B$2:$B$104,'Dati di Supporto'!$C$2:$C$104)</f>
        <v>Liguria</v>
      </c>
      <c r="G230" s="2" t="str">
        <f>_xlfn.XLOOKUP(F230,'Dati di Supporto'!$G$2:$G$21,'Dati di Supporto'!$H$2:$H$21)</f>
        <v>NORD</v>
      </c>
      <c r="H230" s="2" t="s">
        <v>249</v>
      </c>
      <c r="I230" s="25">
        <v>808</v>
      </c>
      <c r="J230" s="14">
        <v>4</v>
      </c>
      <c r="K230" s="10" t="str" cm="1">
        <f t="array" ref="K230">_xlfn.IFS(I230&lt;$P$3,$Q$2,AND(I230&gt;=$P$3,I230&lt;$P$4),$Q$3,AND(I230&gt;=$P$4,I230&lt;$P$5),$Q$4,AND(I230&gt;=$P$5,I230&lt;$P$6),$Q$5,I230&gt;=$P$6,$Q$6)</f>
        <v>Fascia 3 (da 800 €  a meno di 1200 €)</v>
      </c>
      <c r="L230" s="10" t="str">
        <f>_xlfn.XLOOKUP(J230,'Dati di Supporto'!$O$10:$O$14,'Dati di Supporto'!$P$10:$P$14)</f>
        <v>Bollettino postale</v>
      </c>
    </row>
    <row r="231" spans="1:12" x14ac:dyDescent="0.25">
      <c r="A231" s="10">
        <v>230</v>
      </c>
      <c r="B231" s="5">
        <v>41656</v>
      </c>
      <c r="C231" s="5" t="str">
        <f t="shared" si="4"/>
        <v>gennaio</v>
      </c>
      <c r="D231" s="1" t="s">
        <v>3</v>
      </c>
      <c r="E231" s="2" t="s">
        <v>128</v>
      </c>
      <c r="F231" s="2" t="str">
        <f>_xlfn.XLOOKUP(E231,'Dati di Supporto'!$B$2:$B$104,'Dati di Supporto'!$C$2:$C$104)</f>
        <v>Veneto</v>
      </c>
      <c r="G231" s="2" t="str">
        <f>_xlfn.XLOOKUP(F231,'Dati di Supporto'!$G$2:$G$21,'Dati di Supporto'!$H$2:$H$21)</f>
        <v>NORD</v>
      </c>
      <c r="H231" s="2" t="s">
        <v>9</v>
      </c>
      <c r="I231" s="25">
        <v>1874</v>
      </c>
      <c r="J231" s="14">
        <v>5</v>
      </c>
      <c r="K231" s="10" t="str" cm="1">
        <f t="array" ref="K231">_xlfn.IFS(I231&lt;$P$3,$Q$2,AND(I231&gt;=$P$3,I231&lt;$P$4),$Q$3,AND(I231&gt;=$P$4,I231&lt;$P$5),$Q$4,AND(I231&gt;=$P$5,I231&lt;$P$6),$Q$5,I231&gt;=$P$6,$Q$6)</f>
        <v>Fascia 5 (da 1500 € e oltre)</v>
      </c>
      <c r="L231" s="10" t="str">
        <f>_xlfn.XLOOKUP(J231,'Dati di Supporto'!$O$10:$O$14,'Dati di Supporto'!$P$10:$P$14)</f>
        <v>Assegno Bancario</v>
      </c>
    </row>
    <row r="232" spans="1:12" x14ac:dyDescent="0.25">
      <c r="A232" s="10">
        <v>231</v>
      </c>
      <c r="B232" s="5">
        <v>41660</v>
      </c>
      <c r="C232" s="5" t="str">
        <f t="shared" si="4"/>
        <v>gennaio</v>
      </c>
      <c r="D232" s="1" t="s">
        <v>2</v>
      </c>
      <c r="E232" s="2" t="s">
        <v>104</v>
      </c>
      <c r="F232" s="2" t="str">
        <f>_xlfn.XLOOKUP(E232,'Dati di Supporto'!$B$2:$B$104,'Dati di Supporto'!$C$2:$C$104)</f>
        <v>Basilicata</v>
      </c>
      <c r="G232" s="2" t="str">
        <f>_xlfn.XLOOKUP(F232,'Dati di Supporto'!$G$2:$G$21,'Dati di Supporto'!$H$2:$H$21)</f>
        <v>SUD</v>
      </c>
      <c r="H232" s="2" t="s">
        <v>251</v>
      </c>
      <c r="I232" s="25">
        <v>965</v>
      </c>
      <c r="J232" s="14">
        <v>1</v>
      </c>
      <c r="K232" s="10" t="str" cm="1">
        <f t="array" ref="K232">_xlfn.IFS(I232&lt;$P$3,$Q$2,AND(I232&gt;=$P$3,I232&lt;$P$4),$Q$3,AND(I232&gt;=$P$4,I232&lt;$P$5),$Q$4,AND(I232&gt;=$P$5,I232&lt;$P$6),$Q$5,I232&gt;=$P$6,$Q$6)</f>
        <v>Fascia 3 (da 800 €  a meno di 1200 €)</v>
      </c>
      <c r="L232" s="10" t="str">
        <f>_xlfn.XLOOKUP(J232,'Dati di Supporto'!$O$10:$O$14,'Dati di Supporto'!$P$10:$P$14)</f>
        <v>Contanti</v>
      </c>
    </row>
    <row r="233" spans="1:12" x14ac:dyDescent="0.25">
      <c r="A233" s="10">
        <v>232</v>
      </c>
      <c r="B233" s="5">
        <v>41657</v>
      </c>
      <c r="C233" s="5" t="str">
        <f t="shared" si="4"/>
        <v>gennaio</v>
      </c>
      <c r="D233" s="1" t="s">
        <v>2</v>
      </c>
      <c r="E233" s="2" t="s">
        <v>107</v>
      </c>
      <c r="F233" s="2" t="str">
        <f>_xlfn.XLOOKUP(E233,'Dati di Supporto'!$B$2:$B$104,'Dati di Supporto'!$C$2:$C$104)</f>
        <v>Emilia-Romagna</v>
      </c>
      <c r="G233" s="2" t="str">
        <f>_xlfn.XLOOKUP(F233,'Dati di Supporto'!$G$2:$G$21,'Dati di Supporto'!$H$2:$H$21)</f>
        <v>NORD</v>
      </c>
      <c r="H233" s="2" t="s">
        <v>10</v>
      </c>
      <c r="I233" s="25">
        <v>93</v>
      </c>
      <c r="J233" s="14">
        <v>1</v>
      </c>
      <c r="K233" s="10" t="str" cm="1">
        <f t="array" ref="K233">_xlfn.IFS(I233&lt;$P$3,$Q$2,AND(I233&gt;=$P$3,I233&lt;$P$4),$Q$3,AND(I233&gt;=$P$4,I233&lt;$P$5),$Q$4,AND(I233&gt;=$P$5,I233&lt;$P$6),$Q$5,I233&gt;=$P$6,$Q$6)</f>
        <v>Fascia 1 (inferiore a 400 €)</v>
      </c>
      <c r="L233" s="10" t="str">
        <f>_xlfn.XLOOKUP(J233,'Dati di Supporto'!$O$10:$O$14,'Dati di Supporto'!$P$10:$P$14)</f>
        <v>Contanti</v>
      </c>
    </row>
    <row r="234" spans="1:12" x14ac:dyDescent="0.25">
      <c r="A234" s="10">
        <v>233</v>
      </c>
      <c r="B234" s="5">
        <v>41661</v>
      </c>
      <c r="C234" s="5" t="str">
        <f t="shared" si="4"/>
        <v>gennaio</v>
      </c>
      <c r="D234" s="1" t="s">
        <v>246</v>
      </c>
      <c r="E234" s="2" t="s">
        <v>123</v>
      </c>
      <c r="F234" s="2" t="str">
        <f>_xlfn.XLOOKUP(E234,'Dati di Supporto'!$B$2:$B$104,'Dati di Supporto'!$C$2:$C$104)</f>
        <v>Trentino-Alto Adige</v>
      </c>
      <c r="G234" s="2" t="str">
        <f>_xlfn.XLOOKUP(F234,'Dati di Supporto'!$G$2:$G$21,'Dati di Supporto'!$H$2:$H$21)</f>
        <v>NORD</v>
      </c>
      <c r="H234" s="2" t="s">
        <v>249</v>
      </c>
      <c r="I234" s="25">
        <v>1774</v>
      </c>
      <c r="J234" s="14">
        <v>3</v>
      </c>
      <c r="K234" s="10" t="str" cm="1">
        <f t="array" ref="K234">_xlfn.IFS(I234&lt;$P$3,$Q$2,AND(I234&gt;=$P$3,I234&lt;$P$4),$Q$3,AND(I234&gt;=$P$4,I234&lt;$P$5),$Q$4,AND(I234&gt;=$P$5,I234&lt;$P$6),$Q$5,I234&gt;=$P$6,$Q$6)</f>
        <v>Fascia 5 (da 1500 € e oltre)</v>
      </c>
      <c r="L234" s="10" t="str">
        <f>_xlfn.XLOOKUP(J234,'Dati di Supporto'!$O$10:$O$14,'Dati di Supporto'!$P$10:$P$14)</f>
        <v>Carta di credito</v>
      </c>
    </row>
    <row r="235" spans="1:12" x14ac:dyDescent="0.25">
      <c r="A235" s="10">
        <v>234</v>
      </c>
      <c r="B235" s="5">
        <v>41800</v>
      </c>
      <c r="C235" s="5" t="str">
        <f t="shared" si="4"/>
        <v>giugno</v>
      </c>
      <c r="D235" s="1" t="s">
        <v>2</v>
      </c>
      <c r="E235" s="2" t="s">
        <v>121</v>
      </c>
      <c r="F235" s="2" t="str">
        <f>_xlfn.XLOOKUP(E235,'Dati di Supporto'!$B$2:$B$104,'Dati di Supporto'!$C$2:$C$104)</f>
        <v>Piemonte</v>
      </c>
      <c r="G235" s="2" t="str">
        <f>_xlfn.XLOOKUP(F235,'Dati di Supporto'!$G$2:$G$21,'Dati di Supporto'!$H$2:$H$21)</f>
        <v>NORD</v>
      </c>
      <c r="H235" s="2" t="s">
        <v>250</v>
      </c>
      <c r="I235" s="25">
        <v>217</v>
      </c>
      <c r="J235" s="14">
        <v>5</v>
      </c>
      <c r="K235" s="10" t="str" cm="1">
        <f t="array" ref="K235">_xlfn.IFS(I235&lt;$P$3,$Q$2,AND(I235&gt;=$P$3,I235&lt;$P$4),$Q$3,AND(I235&gt;=$P$4,I235&lt;$P$5),$Q$4,AND(I235&gt;=$P$5,I235&lt;$P$6),$Q$5,I235&gt;=$P$6,$Q$6)</f>
        <v>Fascia 1 (inferiore a 400 €)</v>
      </c>
      <c r="L235" s="10" t="str">
        <f>_xlfn.XLOOKUP(J235,'Dati di Supporto'!$O$10:$O$14,'Dati di Supporto'!$P$10:$P$14)</f>
        <v>Assegno Bancario</v>
      </c>
    </row>
    <row r="236" spans="1:12" x14ac:dyDescent="0.25">
      <c r="A236" s="10">
        <v>235</v>
      </c>
      <c r="B236" s="5">
        <v>41766</v>
      </c>
      <c r="C236" s="5" t="str">
        <f t="shared" si="4"/>
        <v>maggio</v>
      </c>
      <c r="D236" s="1" t="s">
        <v>1</v>
      </c>
      <c r="E236" s="2" t="s">
        <v>130</v>
      </c>
      <c r="F236" s="2" t="str">
        <f>_xlfn.XLOOKUP(E236,'Dati di Supporto'!$B$2:$B$104,'Dati di Supporto'!$C$2:$C$104)</f>
        <v>Piemonte</v>
      </c>
      <c r="G236" s="2" t="str">
        <f>_xlfn.XLOOKUP(F236,'Dati di Supporto'!$G$2:$G$21,'Dati di Supporto'!$H$2:$H$21)</f>
        <v>NORD</v>
      </c>
      <c r="H236" s="2" t="s">
        <v>10</v>
      </c>
      <c r="I236" s="25">
        <v>737</v>
      </c>
      <c r="J236" s="14">
        <v>3</v>
      </c>
      <c r="K236" s="10" t="str" cm="1">
        <f t="array" ref="K236">_xlfn.IFS(I236&lt;$P$3,$Q$2,AND(I236&gt;=$P$3,I236&lt;$P$4),$Q$3,AND(I236&gt;=$P$4,I236&lt;$P$5),$Q$4,AND(I236&gt;=$P$5,I236&lt;$P$6),$Q$5,I236&gt;=$P$6,$Q$6)</f>
        <v>Fascia 2 (da 400 €  a meno di 800 €)</v>
      </c>
      <c r="L236" s="10" t="str">
        <f>_xlfn.XLOOKUP(J236,'Dati di Supporto'!$O$10:$O$14,'Dati di Supporto'!$P$10:$P$14)</f>
        <v>Carta di credito</v>
      </c>
    </row>
    <row r="237" spans="1:12" x14ac:dyDescent="0.25">
      <c r="A237" s="10">
        <v>236</v>
      </c>
      <c r="B237" s="5">
        <v>41736</v>
      </c>
      <c r="C237" s="5" t="str">
        <f t="shared" si="4"/>
        <v>aprile</v>
      </c>
      <c r="D237" s="1" t="s">
        <v>2</v>
      </c>
      <c r="E237" s="2" t="s">
        <v>131</v>
      </c>
      <c r="F237" s="2" t="str">
        <f>_xlfn.XLOOKUP(E237,'Dati di Supporto'!$B$2:$B$104,'Dati di Supporto'!$C$2:$C$104)</f>
        <v>Veneto</v>
      </c>
      <c r="G237" s="2" t="str">
        <f>_xlfn.XLOOKUP(F237,'Dati di Supporto'!$G$2:$G$21,'Dati di Supporto'!$H$2:$H$21)</f>
        <v>NORD</v>
      </c>
      <c r="H237" s="2" t="s">
        <v>250</v>
      </c>
      <c r="I237" s="25">
        <v>1154</v>
      </c>
      <c r="J237" s="14">
        <v>1</v>
      </c>
      <c r="K237" s="10" t="str" cm="1">
        <f t="array" ref="K237">_xlfn.IFS(I237&lt;$P$3,$Q$2,AND(I237&gt;=$P$3,I237&lt;$P$4),$Q$3,AND(I237&gt;=$P$4,I237&lt;$P$5),$Q$4,AND(I237&gt;=$P$5,I237&lt;$P$6),$Q$5,I237&gt;=$P$6,$Q$6)</f>
        <v>Fascia 3 (da 800 €  a meno di 1200 €)</v>
      </c>
      <c r="L237" s="10" t="str">
        <f>_xlfn.XLOOKUP(J237,'Dati di Supporto'!$O$10:$O$14,'Dati di Supporto'!$P$10:$P$14)</f>
        <v>Contanti</v>
      </c>
    </row>
    <row r="238" spans="1:12" x14ac:dyDescent="0.25">
      <c r="A238" s="10">
        <v>237</v>
      </c>
      <c r="B238" s="5">
        <v>41687</v>
      </c>
      <c r="C238" s="5" t="str">
        <f t="shared" si="4"/>
        <v>febbraio</v>
      </c>
      <c r="D238" s="1" t="s">
        <v>1</v>
      </c>
      <c r="E238" s="2" t="s">
        <v>118</v>
      </c>
      <c r="F238" s="2" t="str">
        <f>_xlfn.XLOOKUP(E238,'Dati di Supporto'!$B$2:$B$104,'Dati di Supporto'!$C$2:$C$104)</f>
        <v>Puglia</v>
      </c>
      <c r="G238" s="2" t="str">
        <f>_xlfn.XLOOKUP(F238,'Dati di Supporto'!$G$2:$G$21,'Dati di Supporto'!$H$2:$H$21)</f>
        <v>SUD</v>
      </c>
      <c r="H238" s="2" t="s">
        <v>9</v>
      </c>
      <c r="I238" s="25">
        <v>891</v>
      </c>
      <c r="J238" s="14">
        <v>3</v>
      </c>
      <c r="K238" s="10" t="str" cm="1">
        <f t="array" ref="K238">_xlfn.IFS(I238&lt;$P$3,$Q$2,AND(I238&gt;=$P$3,I238&lt;$P$4),$Q$3,AND(I238&gt;=$P$4,I238&lt;$P$5),$Q$4,AND(I238&gt;=$P$5,I238&lt;$P$6),$Q$5,I238&gt;=$P$6,$Q$6)</f>
        <v>Fascia 3 (da 800 €  a meno di 1200 €)</v>
      </c>
      <c r="L238" s="10" t="str">
        <f>_xlfn.XLOOKUP(J238,'Dati di Supporto'!$O$10:$O$14,'Dati di Supporto'!$P$10:$P$14)</f>
        <v>Carta di credito</v>
      </c>
    </row>
    <row r="239" spans="1:12" x14ac:dyDescent="0.25">
      <c r="A239" s="10">
        <v>238</v>
      </c>
      <c r="B239" s="5">
        <v>41754</v>
      </c>
      <c r="C239" s="5" t="str">
        <f t="shared" si="4"/>
        <v>aprile</v>
      </c>
      <c r="D239" s="1" t="s">
        <v>7</v>
      </c>
      <c r="E239" s="2" t="s">
        <v>100</v>
      </c>
      <c r="F239" s="2" t="str">
        <f>_xlfn.XLOOKUP(E239,'Dati di Supporto'!$B$2:$B$104,'Dati di Supporto'!$C$2:$C$104)</f>
        <v>Emilia-Romagna</v>
      </c>
      <c r="G239" s="2" t="str">
        <f>_xlfn.XLOOKUP(F239,'Dati di Supporto'!$G$2:$G$21,'Dati di Supporto'!$H$2:$H$21)</f>
        <v>NORD</v>
      </c>
      <c r="H239" s="2" t="s">
        <v>251</v>
      </c>
      <c r="I239" s="25">
        <v>1130</v>
      </c>
      <c r="J239" s="14">
        <v>2</v>
      </c>
      <c r="K239" s="10" t="str" cm="1">
        <f t="array" ref="K239">_xlfn.IFS(I239&lt;$P$3,$Q$2,AND(I239&gt;=$P$3,I239&lt;$P$4),$Q$3,AND(I239&gt;=$P$4,I239&lt;$P$5),$Q$4,AND(I239&gt;=$P$5,I239&lt;$P$6),$Q$5,I239&gt;=$P$6,$Q$6)</f>
        <v>Fascia 3 (da 800 €  a meno di 1200 €)</v>
      </c>
      <c r="L239" s="10" t="str">
        <f>_xlfn.XLOOKUP(J239,'Dati di Supporto'!$O$10:$O$14,'Dati di Supporto'!$P$10:$P$14)</f>
        <v>Bonifico Bancario</v>
      </c>
    </row>
    <row r="240" spans="1:12" x14ac:dyDescent="0.25">
      <c r="A240" s="10">
        <v>239</v>
      </c>
      <c r="B240" s="5">
        <v>41819</v>
      </c>
      <c r="C240" s="5" t="str">
        <f t="shared" si="4"/>
        <v>giugno</v>
      </c>
      <c r="D240" s="1" t="s">
        <v>246</v>
      </c>
      <c r="E240" s="2" t="s">
        <v>123</v>
      </c>
      <c r="F240" s="2" t="str">
        <f>_xlfn.XLOOKUP(E240,'Dati di Supporto'!$B$2:$B$104,'Dati di Supporto'!$C$2:$C$104)</f>
        <v>Trentino-Alto Adige</v>
      </c>
      <c r="G240" s="2" t="str">
        <f>_xlfn.XLOOKUP(F240,'Dati di Supporto'!$G$2:$G$21,'Dati di Supporto'!$H$2:$H$21)</f>
        <v>NORD</v>
      </c>
      <c r="H240" s="2" t="s">
        <v>9</v>
      </c>
      <c r="I240" s="25">
        <v>317</v>
      </c>
      <c r="J240" s="14">
        <v>4</v>
      </c>
      <c r="K240" s="10" t="str" cm="1">
        <f t="array" ref="K240">_xlfn.IFS(I240&lt;$P$3,$Q$2,AND(I240&gt;=$P$3,I240&lt;$P$4),$Q$3,AND(I240&gt;=$P$4,I240&lt;$P$5),$Q$4,AND(I240&gt;=$P$5,I240&lt;$P$6),$Q$5,I240&gt;=$P$6,$Q$6)</f>
        <v>Fascia 1 (inferiore a 400 €)</v>
      </c>
      <c r="L240" s="10" t="str">
        <f>_xlfn.XLOOKUP(J240,'Dati di Supporto'!$O$10:$O$14,'Dati di Supporto'!$P$10:$P$14)</f>
        <v>Bollettino postale</v>
      </c>
    </row>
    <row r="241" spans="1:12" x14ac:dyDescent="0.25">
      <c r="A241" s="10">
        <v>240</v>
      </c>
      <c r="B241" s="5">
        <v>41695</v>
      </c>
      <c r="C241" s="5" t="str">
        <f t="shared" si="4"/>
        <v>febbraio</v>
      </c>
      <c r="D241" s="1" t="s">
        <v>246</v>
      </c>
      <c r="E241" s="2" t="s">
        <v>100</v>
      </c>
      <c r="F241" s="2" t="str">
        <f>_xlfn.XLOOKUP(E241,'Dati di Supporto'!$B$2:$B$104,'Dati di Supporto'!$C$2:$C$104)</f>
        <v>Emilia-Romagna</v>
      </c>
      <c r="G241" s="2" t="str">
        <f>_xlfn.XLOOKUP(F241,'Dati di Supporto'!$G$2:$G$21,'Dati di Supporto'!$H$2:$H$21)</f>
        <v>NORD</v>
      </c>
      <c r="H241" s="2" t="s">
        <v>250</v>
      </c>
      <c r="I241" s="25">
        <v>1663</v>
      </c>
      <c r="J241" s="14">
        <v>5</v>
      </c>
      <c r="K241" s="10" t="str" cm="1">
        <f t="array" ref="K241">_xlfn.IFS(I241&lt;$P$3,$Q$2,AND(I241&gt;=$P$3,I241&lt;$P$4),$Q$3,AND(I241&gt;=$P$4,I241&lt;$P$5),$Q$4,AND(I241&gt;=$P$5,I241&lt;$P$6),$Q$5,I241&gt;=$P$6,$Q$6)</f>
        <v>Fascia 5 (da 1500 € e oltre)</v>
      </c>
      <c r="L241" s="10" t="str">
        <f>_xlfn.XLOOKUP(J241,'Dati di Supporto'!$O$10:$O$14,'Dati di Supporto'!$P$10:$P$14)</f>
        <v>Assegno Bancario</v>
      </c>
    </row>
    <row r="242" spans="1:12" x14ac:dyDescent="0.25">
      <c r="A242" s="10">
        <v>241</v>
      </c>
      <c r="B242" s="5">
        <v>41669</v>
      </c>
      <c r="C242" s="5" t="str">
        <f t="shared" si="4"/>
        <v>gennaio</v>
      </c>
      <c r="D242" s="1" t="s">
        <v>247</v>
      </c>
      <c r="E242" s="2" t="s">
        <v>130</v>
      </c>
      <c r="F242" s="2" t="str">
        <f>_xlfn.XLOOKUP(E242,'Dati di Supporto'!$B$2:$B$104,'Dati di Supporto'!$C$2:$C$104)</f>
        <v>Piemonte</v>
      </c>
      <c r="G242" s="2" t="str">
        <f>_xlfn.XLOOKUP(F242,'Dati di Supporto'!$G$2:$G$21,'Dati di Supporto'!$H$2:$H$21)</f>
        <v>NORD</v>
      </c>
      <c r="H242" s="2" t="s">
        <v>249</v>
      </c>
      <c r="I242" s="25">
        <v>107</v>
      </c>
      <c r="J242" s="14">
        <v>1</v>
      </c>
      <c r="K242" s="10" t="str" cm="1">
        <f t="array" ref="K242">_xlfn.IFS(I242&lt;$P$3,$Q$2,AND(I242&gt;=$P$3,I242&lt;$P$4),$Q$3,AND(I242&gt;=$P$4,I242&lt;$P$5),$Q$4,AND(I242&gt;=$P$5,I242&lt;$P$6),$Q$5,I242&gt;=$P$6,$Q$6)</f>
        <v>Fascia 1 (inferiore a 400 €)</v>
      </c>
      <c r="L242" s="10" t="str">
        <f>_xlfn.XLOOKUP(J242,'Dati di Supporto'!$O$10:$O$14,'Dati di Supporto'!$P$10:$P$14)</f>
        <v>Contanti</v>
      </c>
    </row>
    <row r="243" spans="1:12" x14ac:dyDescent="0.25">
      <c r="A243" s="10">
        <v>242</v>
      </c>
      <c r="B243" s="5">
        <v>41800</v>
      </c>
      <c r="C243" s="5" t="str">
        <f t="shared" si="4"/>
        <v>giugno</v>
      </c>
      <c r="D243" s="1" t="s">
        <v>247</v>
      </c>
      <c r="E243" s="2" t="s">
        <v>126</v>
      </c>
      <c r="F243" s="2" t="str">
        <f>_xlfn.XLOOKUP(E243,'Dati di Supporto'!$B$2:$B$104,'Dati di Supporto'!$C$2:$C$104)</f>
        <v>Friuli-Venezia Giulia</v>
      </c>
      <c r="G243" s="2" t="str">
        <f>_xlfn.XLOOKUP(F243,'Dati di Supporto'!$G$2:$G$21,'Dati di Supporto'!$H$2:$H$21)</f>
        <v>NORD</v>
      </c>
      <c r="H243" s="2" t="s">
        <v>249</v>
      </c>
      <c r="I243" s="25">
        <v>1430</v>
      </c>
      <c r="J243" s="14">
        <v>2</v>
      </c>
      <c r="K243" s="10" t="str" cm="1">
        <f t="array" ref="K243">_xlfn.IFS(I243&lt;$P$3,$Q$2,AND(I243&gt;=$P$3,I243&lt;$P$4),$Q$3,AND(I243&gt;=$P$4,I243&lt;$P$5),$Q$4,AND(I243&gt;=$P$5,I243&lt;$P$6),$Q$5,I243&gt;=$P$6,$Q$6)</f>
        <v>Fascia 4 (da 1200 €  a meno di 1500 €)</v>
      </c>
      <c r="L243" s="10" t="str">
        <f>_xlfn.XLOOKUP(J243,'Dati di Supporto'!$O$10:$O$14,'Dati di Supporto'!$P$10:$P$14)</f>
        <v>Bonifico Bancario</v>
      </c>
    </row>
    <row r="244" spans="1:12" x14ac:dyDescent="0.25">
      <c r="A244" s="10">
        <v>243</v>
      </c>
      <c r="B244" s="5">
        <v>41747</v>
      </c>
      <c r="C244" s="5" t="str">
        <f t="shared" si="4"/>
        <v>aprile</v>
      </c>
      <c r="D244" s="1" t="s">
        <v>1</v>
      </c>
      <c r="E244" s="2" t="s">
        <v>103</v>
      </c>
      <c r="F244" s="2" t="str">
        <f>_xlfn.XLOOKUP(E244,'Dati di Supporto'!$B$2:$B$104,'Dati di Supporto'!$C$2:$C$104)</f>
        <v>Friuli-Venezia Giulia</v>
      </c>
      <c r="G244" s="2" t="str">
        <f>_xlfn.XLOOKUP(F244,'Dati di Supporto'!$G$2:$G$21,'Dati di Supporto'!$H$2:$H$21)</f>
        <v>NORD</v>
      </c>
      <c r="H244" s="2" t="s">
        <v>251</v>
      </c>
      <c r="I244" s="25">
        <v>298</v>
      </c>
      <c r="J244" s="14">
        <v>1</v>
      </c>
      <c r="K244" s="10" t="str" cm="1">
        <f t="array" ref="K244">_xlfn.IFS(I244&lt;$P$3,$Q$2,AND(I244&gt;=$P$3,I244&lt;$P$4),$Q$3,AND(I244&gt;=$P$4,I244&lt;$P$5),$Q$4,AND(I244&gt;=$P$5,I244&lt;$P$6),$Q$5,I244&gt;=$P$6,$Q$6)</f>
        <v>Fascia 1 (inferiore a 400 €)</v>
      </c>
      <c r="L244" s="10" t="str">
        <f>_xlfn.XLOOKUP(J244,'Dati di Supporto'!$O$10:$O$14,'Dati di Supporto'!$P$10:$P$14)</f>
        <v>Contanti</v>
      </c>
    </row>
    <row r="245" spans="1:12" x14ac:dyDescent="0.25">
      <c r="A245" s="10">
        <v>244</v>
      </c>
      <c r="B245" s="5">
        <v>41758</v>
      </c>
      <c r="C245" s="5" t="str">
        <f t="shared" si="4"/>
        <v>aprile</v>
      </c>
      <c r="D245" s="1" t="s">
        <v>246</v>
      </c>
      <c r="E245" s="2" t="s">
        <v>210</v>
      </c>
      <c r="F245" s="2" t="str">
        <f>_xlfn.XLOOKUP(E245,'Dati di Supporto'!$B$2:$B$104,'Dati di Supporto'!$C$2:$C$104)</f>
        <v>Calabria</v>
      </c>
      <c r="G245" s="2" t="str">
        <f>_xlfn.XLOOKUP(F245,'Dati di Supporto'!$G$2:$G$21,'Dati di Supporto'!$H$2:$H$21)</f>
        <v>SUD</v>
      </c>
      <c r="H245" s="2" t="s">
        <v>249</v>
      </c>
      <c r="I245" s="25">
        <v>1557</v>
      </c>
      <c r="J245" s="14">
        <v>3</v>
      </c>
      <c r="K245" s="10" t="str" cm="1">
        <f t="array" ref="K245">_xlfn.IFS(I245&lt;$P$3,$Q$2,AND(I245&gt;=$P$3,I245&lt;$P$4),$Q$3,AND(I245&gt;=$P$4,I245&lt;$P$5),$Q$4,AND(I245&gt;=$P$5,I245&lt;$P$6),$Q$5,I245&gt;=$P$6,$Q$6)</f>
        <v>Fascia 5 (da 1500 € e oltre)</v>
      </c>
      <c r="L245" s="10" t="str">
        <f>_xlfn.XLOOKUP(J245,'Dati di Supporto'!$O$10:$O$14,'Dati di Supporto'!$P$10:$P$14)</f>
        <v>Carta di credito</v>
      </c>
    </row>
    <row r="246" spans="1:12" x14ac:dyDescent="0.25">
      <c r="A246" s="10">
        <v>245</v>
      </c>
      <c r="B246" s="5">
        <v>41736</v>
      </c>
      <c r="C246" s="5" t="str">
        <f t="shared" si="4"/>
        <v>aprile</v>
      </c>
      <c r="D246" s="1" t="s">
        <v>7</v>
      </c>
      <c r="E246" s="2" t="s">
        <v>96</v>
      </c>
      <c r="F246" s="2" t="str">
        <f>_xlfn.XLOOKUP(E246,'Dati di Supporto'!$B$2:$B$104,'Dati di Supporto'!$C$2:$C$104)</f>
        <v>Lombardia</v>
      </c>
      <c r="G246" s="2" t="str">
        <f>_xlfn.XLOOKUP(F246,'Dati di Supporto'!$G$2:$G$21,'Dati di Supporto'!$H$2:$H$21)</f>
        <v>NORD</v>
      </c>
      <c r="H246" s="2" t="s">
        <v>249</v>
      </c>
      <c r="I246" s="25">
        <v>477</v>
      </c>
      <c r="J246" s="14">
        <v>3</v>
      </c>
      <c r="K246" s="10" t="str" cm="1">
        <f t="array" ref="K246">_xlfn.IFS(I246&lt;$P$3,$Q$2,AND(I246&gt;=$P$3,I246&lt;$P$4),$Q$3,AND(I246&gt;=$P$4,I246&lt;$P$5),$Q$4,AND(I246&gt;=$P$5,I246&lt;$P$6),$Q$5,I246&gt;=$P$6,$Q$6)</f>
        <v>Fascia 2 (da 400 €  a meno di 800 €)</v>
      </c>
      <c r="L246" s="10" t="str">
        <f>_xlfn.XLOOKUP(J246,'Dati di Supporto'!$O$10:$O$14,'Dati di Supporto'!$P$10:$P$14)</f>
        <v>Carta di credito</v>
      </c>
    </row>
    <row r="247" spans="1:12" x14ac:dyDescent="0.25">
      <c r="A247" s="10">
        <v>246</v>
      </c>
      <c r="B247" s="5">
        <v>41696</v>
      </c>
      <c r="C247" s="5" t="str">
        <f t="shared" si="4"/>
        <v>febbraio</v>
      </c>
      <c r="D247" s="1" t="s">
        <v>1</v>
      </c>
      <c r="E247" s="2" t="s">
        <v>100</v>
      </c>
      <c r="F247" s="2" t="str">
        <f>_xlfn.XLOOKUP(E247,'Dati di Supporto'!$B$2:$B$104,'Dati di Supporto'!$C$2:$C$104)</f>
        <v>Emilia-Romagna</v>
      </c>
      <c r="G247" s="2" t="str">
        <f>_xlfn.XLOOKUP(F247,'Dati di Supporto'!$G$2:$G$21,'Dati di Supporto'!$H$2:$H$21)</f>
        <v>NORD</v>
      </c>
      <c r="H247" s="2" t="s">
        <v>10</v>
      </c>
      <c r="I247" s="25">
        <v>1593</v>
      </c>
      <c r="J247" s="14">
        <v>3</v>
      </c>
      <c r="K247" s="10" t="str" cm="1">
        <f t="array" ref="K247">_xlfn.IFS(I247&lt;$P$3,$Q$2,AND(I247&gt;=$P$3,I247&lt;$P$4),$Q$3,AND(I247&gt;=$P$4,I247&lt;$P$5),$Q$4,AND(I247&gt;=$P$5,I247&lt;$P$6),$Q$5,I247&gt;=$P$6,$Q$6)</f>
        <v>Fascia 5 (da 1500 € e oltre)</v>
      </c>
      <c r="L247" s="10" t="str">
        <f>_xlfn.XLOOKUP(J247,'Dati di Supporto'!$O$10:$O$14,'Dati di Supporto'!$P$10:$P$14)</f>
        <v>Carta di credito</v>
      </c>
    </row>
    <row r="248" spans="1:12" x14ac:dyDescent="0.25">
      <c r="A248" s="10">
        <v>247</v>
      </c>
      <c r="B248" s="5">
        <v>41679</v>
      </c>
      <c r="C248" s="5" t="str">
        <f t="shared" si="4"/>
        <v>febbraio</v>
      </c>
      <c r="D248" s="1" t="s">
        <v>2</v>
      </c>
      <c r="E248" s="2" t="s">
        <v>129</v>
      </c>
      <c r="F248" s="2" t="str">
        <f>_xlfn.XLOOKUP(E248,'Dati di Supporto'!$B$2:$B$104,'Dati di Supporto'!$C$2:$C$104)</f>
        <v>Piemonte</v>
      </c>
      <c r="G248" s="2" t="str">
        <f>_xlfn.XLOOKUP(F248,'Dati di Supporto'!$G$2:$G$21,'Dati di Supporto'!$H$2:$H$21)</f>
        <v>NORD</v>
      </c>
      <c r="H248" s="2" t="s">
        <v>250</v>
      </c>
      <c r="I248" s="25">
        <v>534</v>
      </c>
      <c r="J248" s="14">
        <v>5</v>
      </c>
      <c r="K248" s="10" t="str" cm="1">
        <f t="array" ref="K248">_xlfn.IFS(I248&lt;$P$3,$Q$2,AND(I248&gt;=$P$3,I248&lt;$P$4),$Q$3,AND(I248&gt;=$P$4,I248&lt;$P$5),$Q$4,AND(I248&gt;=$P$5,I248&lt;$P$6),$Q$5,I248&gt;=$P$6,$Q$6)</f>
        <v>Fascia 2 (da 400 €  a meno di 800 €)</v>
      </c>
      <c r="L248" s="10" t="str">
        <f>_xlfn.XLOOKUP(J248,'Dati di Supporto'!$O$10:$O$14,'Dati di Supporto'!$P$10:$P$14)</f>
        <v>Assegno Bancario</v>
      </c>
    </row>
    <row r="249" spans="1:12" x14ac:dyDescent="0.25">
      <c r="A249" s="10">
        <v>248</v>
      </c>
      <c r="B249" s="5">
        <v>41816</v>
      </c>
      <c r="C249" s="5" t="str">
        <f t="shared" si="4"/>
        <v>giugno</v>
      </c>
      <c r="D249" s="1" t="s">
        <v>7</v>
      </c>
      <c r="E249" s="2" t="s">
        <v>111</v>
      </c>
      <c r="F249" s="2" t="str">
        <f>_xlfn.XLOOKUP(E249,'Dati di Supporto'!$B$2:$B$104,'Dati di Supporto'!$C$2:$C$104)</f>
        <v>Veneto</v>
      </c>
      <c r="G249" s="2" t="str">
        <f>_xlfn.XLOOKUP(F249,'Dati di Supporto'!$G$2:$G$21,'Dati di Supporto'!$H$2:$H$21)</f>
        <v>NORD</v>
      </c>
      <c r="H249" s="2" t="s">
        <v>250</v>
      </c>
      <c r="I249" s="25">
        <v>1615</v>
      </c>
      <c r="J249" s="14">
        <v>5</v>
      </c>
      <c r="K249" s="10" t="str" cm="1">
        <f t="array" ref="K249">_xlfn.IFS(I249&lt;$P$3,$Q$2,AND(I249&gt;=$P$3,I249&lt;$P$4),$Q$3,AND(I249&gt;=$P$4,I249&lt;$P$5),$Q$4,AND(I249&gt;=$P$5,I249&lt;$P$6),$Q$5,I249&gt;=$P$6,$Q$6)</f>
        <v>Fascia 5 (da 1500 € e oltre)</v>
      </c>
      <c r="L249" s="10" t="str">
        <f>_xlfn.XLOOKUP(J249,'Dati di Supporto'!$O$10:$O$14,'Dati di Supporto'!$P$10:$P$14)</f>
        <v>Assegno Bancario</v>
      </c>
    </row>
    <row r="250" spans="1:12" x14ac:dyDescent="0.25">
      <c r="A250" s="10">
        <v>249</v>
      </c>
      <c r="B250" s="5">
        <v>41665</v>
      </c>
      <c r="C250" s="5" t="str">
        <f t="shared" si="4"/>
        <v>gennaio</v>
      </c>
      <c r="D250" s="1" t="s">
        <v>2</v>
      </c>
      <c r="E250" s="2" t="s">
        <v>101</v>
      </c>
      <c r="F250" s="2" t="str">
        <f>_xlfn.XLOOKUP(E250,'Dati di Supporto'!$B$2:$B$104,'Dati di Supporto'!$C$2:$C$104)</f>
        <v>Toscana</v>
      </c>
      <c r="G250" s="2" t="str">
        <f>_xlfn.XLOOKUP(F250,'Dati di Supporto'!$G$2:$G$21,'Dati di Supporto'!$H$2:$H$21)</f>
        <v>CENTRO</v>
      </c>
      <c r="H250" s="2" t="s">
        <v>250</v>
      </c>
      <c r="I250" s="25">
        <v>416</v>
      </c>
      <c r="J250" s="14">
        <v>3</v>
      </c>
      <c r="K250" s="10" t="str" cm="1">
        <f t="array" ref="K250">_xlfn.IFS(I250&lt;$P$3,$Q$2,AND(I250&gt;=$P$3,I250&lt;$P$4),$Q$3,AND(I250&gt;=$P$4,I250&lt;$P$5),$Q$4,AND(I250&gt;=$P$5,I250&lt;$P$6),$Q$5,I250&gt;=$P$6,$Q$6)</f>
        <v>Fascia 2 (da 400 €  a meno di 800 €)</v>
      </c>
      <c r="L250" s="10" t="str">
        <f>_xlfn.XLOOKUP(J250,'Dati di Supporto'!$O$10:$O$14,'Dati di Supporto'!$P$10:$P$14)</f>
        <v>Carta di credito</v>
      </c>
    </row>
    <row r="251" spans="1:12" x14ac:dyDescent="0.25">
      <c r="A251" s="10">
        <v>250</v>
      </c>
      <c r="B251" s="5">
        <v>41665</v>
      </c>
      <c r="C251" s="5" t="str">
        <f t="shared" si="4"/>
        <v>gennaio</v>
      </c>
      <c r="D251" s="1" t="s">
        <v>1</v>
      </c>
      <c r="E251" s="2" t="s">
        <v>128</v>
      </c>
      <c r="F251" s="2" t="str">
        <f>_xlfn.XLOOKUP(E251,'Dati di Supporto'!$B$2:$B$104,'Dati di Supporto'!$C$2:$C$104)</f>
        <v>Veneto</v>
      </c>
      <c r="G251" s="2" t="str">
        <f>_xlfn.XLOOKUP(F251,'Dati di Supporto'!$G$2:$G$21,'Dati di Supporto'!$H$2:$H$21)</f>
        <v>NORD</v>
      </c>
      <c r="H251" s="2" t="s">
        <v>249</v>
      </c>
      <c r="I251" s="25">
        <v>201</v>
      </c>
      <c r="J251" s="14">
        <v>4</v>
      </c>
      <c r="K251" s="10" t="str" cm="1">
        <f t="array" ref="K251">_xlfn.IFS(I251&lt;$P$3,$Q$2,AND(I251&gt;=$P$3,I251&lt;$P$4),$Q$3,AND(I251&gt;=$P$4,I251&lt;$P$5),$Q$4,AND(I251&gt;=$P$5,I251&lt;$P$6),$Q$5,I251&gt;=$P$6,$Q$6)</f>
        <v>Fascia 1 (inferiore a 400 €)</v>
      </c>
      <c r="L251" s="10" t="str">
        <f>_xlfn.XLOOKUP(J251,'Dati di Supporto'!$O$10:$O$14,'Dati di Supporto'!$P$10:$P$14)</f>
        <v>Bollettino postale</v>
      </c>
    </row>
    <row r="252" spans="1:12" x14ac:dyDescent="0.25">
      <c r="A252" s="10">
        <v>251</v>
      </c>
      <c r="B252" s="5">
        <v>41804</v>
      </c>
      <c r="C252" s="5" t="str">
        <f t="shared" si="4"/>
        <v>giugno</v>
      </c>
      <c r="D252" s="1" t="s">
        <v>247</v>
      </c>
      <c r="E252" s="2" t="s">
        <v>103</v>
      </c>
      <c r="F252" s="2" t="str">
        <f>_xlfn.XLOOKUP(E252,'Dati di Supporto'!$B$2:$B$104,'Dati di Supporto'!$C$2:$C$104)</f>
        <v>Friuli-Venezia Giulia</v>
      </c>
      <c r="G252" s="2" t="str">
        <f>_xlfn.XLOOKUP(F252,'Dati di Supporto'!$G$2:$G$21,'Dati di Supporto'!$H$2:$H$21)</f>
        <v>NORD</v>
      </c>
      <c r="H252" s="2" t="s">
        <v>249</v>
      </c>
      <c r="I252" s="25">
        <v>95</v>
      </c>
      <c r="J252" s="14">
        <v>3</v>
      </c>
      <c r="K252" s="10" t="str" cm="1">
        <f t="array" ref="K252">_xlfn.IFS(I252&lt;$P$3,$Q$2,AND(I252&gt;=$P$3,I252&lt;$P$4),$Q$3,AND(I252&gt;=$P$4,I252&lt;$P$5),$Q$4,AND(I252&gt;=$P$5,I252&lt;$P$6),$Q$5,I252&gt;=$P$6,$Q$6)</f>
        <v>Fascia 1 (inferiore a 400 €)</v>
      </c>
      <c r="L252" s="10" t="str">
        <f>_xlfn.XLOOKUP(J252,'Dati di Supporto'!$O$10:$O$14,'Dati di Supporto'!$P$10:$P$14)</f>
        <v>Carta di credito</v>
      </c>
    </row>
    <row r="253" spans="1:12" x14ac:dyDescent="0.25">
      <c r="A253" s="10">
        <v>252</v>
      </c>
      <c r="B253" s="5">
        <v>41670</v>
      </c>
      <c r="C253" s="5" t="str">
        <f t="shared" si="4"/>
        <v>gennaio</v>
      </c>
      <c r="D253" s="1" t="s">
        <v>2</v>
      </c>
      <c r="E253" s="2" t="s">
        <v>133</v>
      </c>
      <c r="F253" s="2" t="str">
        <f>_xlfn.XLOOKUP(E253,'Dati di Supporto'!$B$2:$B$104,'Dati di Supporto'!$C$2:$C$104)</f>
        <v>Veneto</v>
      </c>
      <c r="G253" s="2" t="str">
        <f>_xlfn.XLOOKUP(F253,'Dati di Supporto'!$G$2:$G$21,'Dati di Supporto'!$H$2:$H$21)</f>
        <v>NORD</v>
      </c>
      <c r="H253" s="2" t="s">
        <v>9</v>
      </c>
      <c r="I253" s="25">
        <v>1762</v>
      </c>
      <c r="J253" s="14">
        <v>3</v>
      </c>
      <c r="K253" s="10" t="str" cm="1">
        <f t="array" ref="K253">_xlfn.IFS(I253&lt;$P$3,$Q$2,AND(I253&gt;=$P$3,I253&lt;$P$4),$Q$3,AND(I253&gt;=$P$4,I253&lt;$P$5),$Q$4,AND(I253&gt;=$P$5,I253&lt;$P$6),$Q$5,I253&gt;=$P$6,$Q$6)</f>
        <v>Fascia 5 (da 1500 € e oltre)</v>
      </c>
      <c r="L253" s="10" t="str">
        <f>_xlfn.XLOOKUP(J253,'Dati di Supporto'!$O$10:$O$14,'Dati di Supporto'!$P$10:$P$14)</f>
        <v>Carta di credito</v>
      </c>
    </row>
    <row r="254" spans="1:12" x14ac:dyDescent="0.25">
      <c r="A254" s="10">
        <v>253</v>
      </c>
      <c r="B254" s="5">
        <v>41688</v>
      </c>
      <c r="C254" s="5" t="str">
        <f t="shared" si="4"/>
        <v>febbraio</v>
      </c>
      <c r="D254" s="1" t="s">
        <v>247</v>
      </c>
      <c r="E254" s="2" t="s">
        <v>116</v>
      </c>
      <c r="F254" s="2" t="str">
        <f>_xlfn.XLOOKUP(E254,'Dati di Supporto'!$B$2:$B$104,'Dati di Supporto'!$C$2:$C$104)</f>
        <v>Sicilia</v>
      </c>
      <c r="G254" s="2" t="str">
        <f>_xlfn.XLOOKUP(F254,'Dati di Supporto'!$G$2:$G$21,'Dati di Supporto'!$H$2:$H$21)</f>
        <v>ISOLE</v>
      </c>
      <c r="H254" s="2" t="s">
        <v>9</v>
      </c>
      <c r="I254" s="25">
        <v>222</v>
      </c>
      <c r="J254" s="14">
        <v>4</v>
      </c>
      <c r="K254" s="10" t="str" cm="1">
        <f t="array" ref="K254">_xlfn.IFS(I254&lt;$P$3,$Q$2,AND(I254&gt;=$P$3,I254&lt;$P$4),$Q$3,AND(I254&gt;=$P$4,I254&lt;$P$5),$Q$4,AND(I254&gt;=$P$5,I254&lt;$P$6),$Q$5,I254&gt;=$P$6,$Q$6)</f>
        <v>Fascia 1 (inferiore a 400 €)</v>
      </c>
      <c r="L254" s="10" t="str">
        <f>_xlfn.XLOOKUP(J254,'Dati di Supporto'!$O$10:$O$14,'Dati di Supporto'!$P$10:$P$14)</f>
        <v>Bollettino postale</v>
      </c>
    </row>
    <row r="255" spans="1:12" x14ac:dyDescent="0.25">
      <c r="A255" s="10">
        <v>254</v>
      </c>
      <c r="B255" s="5">
        <v>41759</v>
      </c>
      <c r="C255" s="5" t="str">
        <f t="shared" si="4"/>
        <v>aprile</v>
      </c>
      <c r="D255" s="1" t="s">
        <v>1</v>
      </c>
      <c r="E255" s="2" t="s">
        <v>116</v>
      </c>
      <c r="F255" s="2" t="str">
        <f>_xlfn.XLOOKUP(E255,'Dati di Supporto'!$B$2:$B$104,'Dati di Supporto'!$C$2:$C$104)</f>
        <v>Sicilia</v>
      </c>
      <c r="G255" s="2" t="str">
        <f>_xlfn.XLOOKUP(F255,'Dati di Supporto'!$G$2:$G$21,'Dati di Supporto'!$H$2:$H$21)</f>
        <v>ISOLE</v>
      </c>
      <c r="H255" s="2" t="s">
        <v>250</v>
      </c>
      <c r="I255" s="25">
        <v>1701</v>
      </c>
      <c r="J255" s="14">
        <v>3</v>
      </c>
      <c r="K255" s="10" t="str" cm="1">
        <f t="array" ref="K255">_xlfn.IFS(I255&lt;$P$3,$Q$2,AND(I255&gt;=$P$3,I255&lt;$P$4),$Q$3,AND(I255&gt;=$P$4,I255&lt;$P$5),$Q$4,AND(I255&gt;=$P$5,I255&lt;$P$6),$Q$5,I255&gt;=$P$6,$Q$6)</f>
        <v>Fascia 5 (da 1500 € e oltre)</v>
      </c>
      <c r="L255" s="10" t="str">
        <f>_xlfn.XLOOKUP(J255,'Dati di Supporto'!$O$10:$O$14,'Dati di Supporto'!$P$10:$P$14)</f>
        <v>Carta di credito</v>
      </c>
    </row>
    <row r="256" spans="1:12" x14ac:dyDescent="0.25">
      <c r="A256" s="10">
        <v>255</v>
      </c>
      <c r="B256" s="5">
        <v>41645</v>
      </c>
      <c r="C256" s="5" t="str">
        <f t="shared" si="4"/>
        <v>gennaio</v>
      </c>
      <c r="D256" s="1" t="s">
        <v>1</v>
      </c>
      <c r="E256" s="2" t="s">
        <v>212</v>
      </c>
      <c r="F256" s="2" t="str">
        <f>_xlfn.XLOOKUP(E256,'Dati di Supporto'!$B$2:$B$104,'Dati di Supporto'!$C$2:$C$104)</f>
        <v>Emilia-Romagna</v>
      </c>
      <c r="G256" s="2" t="str">
        <f>_xlfn.XLOOKUP(F256,'Dati di Supporto'!$G$2:$G$21,'Dati di Supporto'!$H$2:$H$21)</f>
        <v>NORD</v>
      </c>
      <c r="H256" s="2" t="s">
        <v>10</v>
      </c>
      <c r="I256" s="25">
        <v>1517</v>
      </c>
      <c r="J256" s="14">
        <v>1</v>
      </c>
      <c r="K256" s="10" t="str" cm="1">
        <f t="array" ref="K256">_xlfn.IFS(I256&lt;$P$3,$Q$2,AND(I256&gt;=$P$3,I256&lt;$P$4),$Q$3,AND(I256&gt;=$P$4,I256&lt;$P$5),$Q$4,AND(I256&gt;=$P$5,I256&lt;$P$6),$Q$5,I256&gt;=$P$6,$Q$6)</f>
        <v>Fascia 5 (da 1500 € e oltre)</v>
      </c>
      <c r="L256" s="10" t="str">
        <f>_xlfn.XLOOKUP(J256,'Dati di Supporto'!$O$10:$O$14,'Dati di Supporto'!$P$10:$P$14)</f>
        <v>Contanti</v>
      </c>
    </row>
    <row r="257" spans="1:12" x14ac:dyDescent="0.25">
      <c r="A257" s="10">
        <v>256</v>
      </c>
      <c r="B257" s="5">
        <v>41788</v>
      </c>
      <c r="C257" s="5" t="str">
        <f t="shared" si="4"/>
        <v>maggio</v>
      </c>
      <c r="D257" s="1" t="s">
        <v>2</v>
      </c>
      <c r="E257" s="2" t="s">
        <v>98</v>
      </c>
      <c r="F257" s="2" t="str">
        <f>_xlfn.XLOOKUP(E257,'Dati di Supporto'!$B$2:$B$104,'Dati di Supporto'!$C$2:$C$104)</f>
        <v>Marche</v>
      </c>
      <c r="G257" s="2" t="str">
        <f>_xlfn.XLOOKUP(F257,'Dati di Supporto'!$G$2:$G$21,'Dati di Supporto'!$H$2:$H$21)</f>
        <v>CENTRO</v>
      </c>
      <c r="H257" s="2" t="s">
        <v>251</v>
      </c>
      <c r="I257" s="25">
        <v>1596</v>
      </c>
      <c r="J257" s="14">
        <v>1</v>
      </c>
      <c r="K257" s="10" t="str" cm="1">
        <f t="array" ref="K257">_xlfn.IFS(I257&lt;$P$3,$Q$2,AND(I257&gt;=$P$3,I257&lt;$P$4),$Q$3,AND(I257&gt;=$P$4,I257&lt;$P$5),$Q$4,AND(I257&gt;=$P$5,I257&lt;$P$6),$Q$5,I257&gt;=$P$6,$Q$6)</f>
        <v>Fascia 5 (da 1500 € e oltre)</v>
      </c>
      <c r="L257" s="10" t="str">
        <f>_xlfn.XLOOKUP(J257,'Dati di Supporto'!$O$10:$O$14,'Dati di Supporto'!$P$10:$P$14)</f>
        <v>Contanti</v>
      </c>
    </row>
    <row r="258" spans="1:12" x14ac:dyDescent="0.25">
      <c r="A258" s="10">
        <v>257</v>
      </c>
      <c r="B258" s="5">
        <v>41757</v>
      </c>
      <c r="C258" s="5" t="str">
        <f t="shared" si="4"/>
        <v>aprile</v>
      </c>
      <c r="D258" s="1" t="s">
        <v>247</v>
      </c>
      <c r="E258" s="2" t="s">
        <v>108</v>
      </c>
      <c r="F258" s="2" t="str">
        <f>_xlfn.XLOOKUP(E258,'Dati di Supporto'!$B$2:$B$104,'Dati di Supporto'!$C$2:$C$104)</f>
        <v>Lazio</v>
      </c>
      <c r="G258" s="2" t="str">
        <f>_xlfn.XLOOKUP(F258,'Dati di Supporto'!$G$2:$G$21,'Dati di Supporto'!$H$2:$H$21)</f>
        <v>CENTRO</v>
      </c>
      <c r="H258" s="2" t="s">
        <v>249</v>
      </c>
      <c r="I258" s="25">
        <v>1048</v>
      </c>
      <c r="J258" s="14">
        <v>5</v>
      </c>
      <c r="K258" s="10" t="str" cm="1">
        <f t="array" ref="K258">_xlfn.IFS(I258&lt;$P$3,$Q$2,AND(I258&gt;=$P$3,I258&lt;$P$4),$Q$3,AND(I258&gt;=$P$4,I258&lt;$P$5),$Q$4,AND(I258&gt;=$P$5,I258&lt;$P$6),$Q$5,I258&gt;=$P$6,$Q$6)</f>
        <v>Fascia 3 (da 800 €  a meno di 1200 €)</v>
      </c>
      <c r="L258" s="10" t="str">
        <f>_xlfn.XLOOKUP(J258,'Dati di Supporto'!$O$10:$O$14,'Dati di Supporto'!$P$10:$P$14)</f>
        <v>Assegno Bancario</v>
      </c>
    </row>
    <row r="259" spans="1:12" x14ac:dyDescent="0.25">
      <c r="A259" s="10">
        <v>258</v>
      </c>
      <c r="B259" s="5">
        <v>41714</v>
      </c>
      <c r="C259" s="5" t="str">
        <f t="shared" ref="C259:C322" si="5">TEXT(B259,"mmmm")</f>
        <v>marzo</v>
      </c>
      <c r="D259" s="1" t="s">
        <v>246</v>
      </c>
      <c r="E259" s="2" t="s">
        <v>132</v>
      </c>
      <c r="F259" s="2" t="str">
        <f>_xlfn.XLOOKUP(E259,'Dati di Supporto'!$B$2:$B$104,'Dati di Supporto'!$C$2:$C$104)</f>
        <v>Calabria</v>
      </c>
      <c r="G259" s="2" t="str">
        <f>_xlfn.XLOOKUP(F259,'Dati di Supporto'!$G$2:$G$21,'Dati di Supporto'!$H$2:$H$21)</f>
        <v>SUD</v>
      </c>
      <c r="H259" s="2" t="s">
        <v>9</v>
      </c>
      <c r="I259" s="25">
        <v>173</v>
      </c>
      <c r="J259" s="14">
        <v>5</v>
      </c>
      <c r="K259" s="10" t="str" cm="1">
        <f t="array" ref="K259">_xlfn.IFS(I259&lt;$P$3,$Q$2,AND(I259&gt;=$P$3,I259&lt;$P$4),$Q$3,AND(I259&gt;=$P$4,I259&lt;$P$5),$Q$4,AND(I259&gt;=$P$5,I259&lt;$P$6),$Q$5,I259&gt;=$P$6,$Q$6)</f>
        <v>Fascia 1 (inferiore a 400 €)</v>
      </c>
      <c r="L259" s="10" t="str">
        <f>_xlfn.XLOOKUP(J259,'Dati di Supporto'!$O$10:$O$14,'Dati di Supporto'!$P$10:$P$14)</f>
        <v>Assegno Bancario</v>
      </c>
    </row>
    <row r="260" spans="1:12" x14ac:dyDescent="0.25">
      <c r="A260" s="10">
        <v>259</v>
      </c>
      <c r="B260" s="5">
        <v>41807</v>
      </c>
      <c r="C260" s="5" t="str">
        <f t="shared" si="5"/>
        <v>giugno</v>
      </c>
      <c r="D260" s="1" t="s">
        <v>3</v>
      </c>
      <c r="E260" s="2" t="s">
        <v>97</v>
      </c>
      <c r="F260" s="2" t="str">
        <f>_xlfn.XLOOKUP(E260,'Dati di Supporto'!$B$2:$B$104,'Dati di Supporto'!$C$2:$C$104)</f>
        <v>Umbria</v>
      </c>
      <c r="G260" s="2" t="str">
        <f>_xlfn.XLOOKUP(F260,'Dati di Supporto'!$G$2:$G$21,'Dati di Supporto'!$H$2:$H$21)</f>
        <v>CENTRO</v>
      </c>
      <c r="H260" s="2" t="s">
        <v>9</v>
      </c>
      <c r="I260" s="25">
        <v>1960</v>
      </c>
      <c r="J260" s="14">
        <v>4</v>
      </c>
      <c r="K260" s="10" t="str" cm="1">
        <f t="array" ref="K260">_xlfn.IFS(I260&lt;$P$3,$Q$2,AND(I260&gt;=$P$3,I260&lt;$P$4),$Q$3,AND(I260&gt;=$P$4,I260&lt;$P$5),$Q$4,AND(I260&gt;=$P$5,I260&lt;$P$6),$Q$5,I260&gt;=$P$6,$Q$6)</f>
        <v>Fascia 5 (da 1500 € e oltre)</v>
      </c>
      <c r="L260" s="10" t="str">
        <f>_xlfn.XLOOKUP(J260,'Dati di Supporto'!$O$10:$O$14,'Dati di Supporto'!$P$10:$P$14)</f>
        <v>Bollettino postale</v>
      </c>
    </row>
    <row r="261" spans="1:12" x14ac:dyDescent="0.25">
      <c r="A261" s="10">
        <v>260</v>
      </c>
      <c r="B261" s="5">
        <v>41752</v>
      </c>
      <c r="C261" s="5" t="str">
        <f t="shared" si="5"/>
        <v>aprile</v>
      </c>
      <c r="D261" s="1" t="s">
        <v>247</v>
      </c>
      <c r="E261" s="2" t="s">
        <v>130</v>
      </c>
      <c r="F261" s="2" t="str">
        <f>_xlfn.XLOOKUP(E261,'Dati di Supporto'!$B$2:$B$104,'Dati di Supporto'!$C$2:$C$104)</f>
        <v>Piemonte</v>
      </c>
      <c r="G261" s="2" t="str">
        <f>_xlfn.XLOOKUP(F261,'Dati di Supporto'!$G$2:$G$21,'Dati di Supporto'!$H$2:$H$21)</f>
        <v>NORD</v>
      </c>
      <c r="H261" s="2" t="s">
        <v>251</v>
      </c>
      <c r="I261" s="25">
        <v>910</v>
      </c>
      <c r="J261" s="14">
        <v>2</v>
      </c>
      <c r="K261" s="10" t="str" cm="1">
        <f t="array" ref="K261">_xlfn.IFS(I261&lt;$P$3,$Q$2,AND(I261&gt;=$P$3,I261&lt;$P$4),$Q$3,AND(I261&gt;=$P$4,I261&lt;$P$5),$Q$4,AND(I261&gt;=$P$5,I261&lt;$P$6),$Q$5,I261&gt;=$P$6,$Q$6)</f>
        <v>Fascia 3 (da 800 €  a meno di 1200 €)</v>
      </c>
      <c r="L261" s="10" t="str">
        <f>_xlfn.XLOOKUP(J261,'Dati di Supporto'!$O$10:$O$14,'Dati di Supporto'!$P$10:$P$14)</f>
        <v>Bonifico Bancario</v>
      </c>
    </row>
    <row r="262" spans="1:12" x14ac:dyDescent="0.25">
      <c r="A262" s="10">
        <v>261</v>
      </c>
      <c r="B262" s="5">
        <v>41766</v>
      </c>
      <c r="C262" s="5" t="str">
        <f t="shared" si="5"/>
        <v>maggio</v>
      </c>
      <c r="D262" s="1" t="s">
        <v>2</v>
      </c>
      <c r="E262" s="2" t="s">
        <v>96</v>
      </c>
      <c r="F262" s="2" t="str">
        <f>_xlfn.XLOOKUP(E262,'Dati di Supporto'!$B$2:$B$104,'Dati di Supporto'!$C$2:$C$104)</f>
        <v>Lombardia</v>
      </c>
      <c r="G262" s="2" t="str">
        <f>_xlfn.XLOOKUP(F262,'Dati di Supporto'!$G$2:$G$21,'Dati di Supporto'!$H$2:$H$21)</f>
        <v>NORD</v>
      </c>
      <c r="H262" s="2" t="s">
        <v>249</v>
      </c>
      <c r="I262" s="25">
        <v>830</v>
      </c>
      <c r="J262" s="14">
        <v>5</v>
      </c>
      <c r="K262" s="10" t="str" cm="1">
        <f t="array" ref="K262">_xlfn.IFS(I262&lt;$P$3,$Q$2,AND(I262&gt;=$P$3,I262&lt;$P$4),$Q$3,AND(I262&gt;=$P$4,I262&lt;$P$5),$Q$4,AND(I262&gt;=$P$5,I262&lt;$P$6),$Q$5,I262&gt;=$P$6,$Q$6)</f>
        <v>Fascia 3 (da 800 €  a meno di 1200 €)</v>
      </c>
      <c r="L262" s="10" t="str">
        <f>_xlfn.XLOOKUP(J262,'Dati di Supporto'!$O$10:$O$14,'Dati di Supporto'!$P$10:$P$14)</f>
        <v>Assegno Bancario</v>
      </c>
    </row>
    <row r="263" spans="1:12" x14ac:dyDescent="0.25">
      <c r="A263" s="10">
        <v>262</v>
      </c>
      <c r="B263" s="5">
        <v>41780</v>
      </c>
      <c r="C263" s="5" t="str">
        <f t="shared" si="5"/>
        <v>maggio</v>
      </c>
      <c r="D263" s="1" t="s">
        <v>247</v>
      </c>
      <c r="E263" s="2" t="s">
        <v>112</v>
      </c>
      <c r="F263" s="2" t="str">
        <f>_xlfn.XLOOKUP(E263,'Dati di Supporto'!$B$2:$B$104,'Dati di Supporto'!$C$2:$C$104)</f>
        <v>Campania</v>
      </c>
      <c r="G263" s="2" t="str">
        <f>_xlfn.XLOOKUP(F263,'Dati di Supporto'!$G$2:$G$21,'Dati di Supporto'!$H$2:$H$21)</f>
        <v>SUD</v>
      </c>
      <c r="H263" s="2" t="s">
        <v>250</v>
      </c>
      <c r="I263" s="25">
        <v>1006</v>
      </c>
      <c r="J263" s="14">
        <v>2</v>
      </c>
      <c r="K263" s="10" t="str" cm="1">
        <f t="array" ref="K263">_xlfn.IFS(I263&lt;$P$3,$Q$2,AND(I263&gt;=$P$3,I263&lt;$P$4),$Q$3,AND(I263&gt;=$P$4,I263&lt;$P$5),$Q$4,AND(I263&gt;=$P$5,I263&lt;$P$6),$Q$5,I263&gt;=$P$6,$Q$6)</f>
        <v>Fascia 3 (da 800 €  a meno di 1200 €)</v>
      </c>
      <c r="L263" s="10" t="str">
        <f>_xlfn.XLOOKUP(J263,'Dati di Supporto'!$O$10:$O$14,'Dati di Supporto'!$P$10:$P$14)</f>
        <v>Bonifico Bancario</v>
      </c>
    </row>
    <row r="264" spans="1:12" x14ac:dyDescent="0.25">
      <c r="A264" s="10">
        <v>263</v>
      </c>
      <c r="B264" s="5">
        <v>41667</v>
      </c>
      <c r="C264" s="5" t="str">
        <f t="shared" si="5"/>
        <v>gennaio</v>
      </c>
      <c r="D264" s="1" t="s">
        <v>247</v>
      </c>
      <c r="E264" s="2" t="s">
        <v>103</v>
      </c>
      <c r="F264" s="2" t="str">
        <f>_xlfn.XLOOKUP(E264,'Dati di Supporto'!$B$2:$B$104,'Dati di Supporto'!$C$2:$C$104)</f>
        <v>Friuli-Venezia Giulia</v>
      </c>
      <c r="G264" s="2" t="str">
        <f>_xlfn.XLOOKUP(F264,'Dati di Supporto'!$G$2:$G$21,'Dati di Supporto'!$H$2:$H$21)</f>
        <v>NORD</v>
      </c>
      <c r="H264" s="2" t="s">
        <v>10</v>
      </c>
      <c r="I264" s="25">
        <v>268</v>
      </c>
      <c r="J264" s="14">
        <v>4</v>
      </c>
      <c r="K264" s="10" t="str" cm="1">
        <f t="array" ref="K264">_xlfn.IFS(I264&lt;$P$3,$Q$2,AND(I264&gt;=$P$3,I264&lt;$P$4),$Q$3,AND(I264&gt;=$P$4,I264&lt;$P$5),$Q$4,AND(I264&gt;=$P$5,I264&lt;$P$6),$Q$5,I264&gt;=$P$6,$Q$6)</f>
        <v>Fascia 1 (inferiore a 400 €)</v>
      </c>
      <c r="L264" s="10" t="str">
        <f>_xlfn.XLOOKUP(J264,'Dati di Supporto'!$O$10:$O$14,'Dati di Supporto'!$P$10:$P$14)</f>
        <v>Bollettino postale</v>
      </c>
    </row>
    <row r="265" spans="1:12" x14ac:dyDescent="0.25">
      <c r="A265" s="10">
        <v>264</v>
      </c>
      <c r="B265" s="5">
        <v>41743</v>
      </c>
      <c r="C265" s="5" t="str">
        <f t="shared" si="5"/>
        <v>aprile</v>
      </c>
      <c r="D265" s="1" t="s">
        <v>2</v>
      </c>
      <c r="E265" s="2" t="s">
        <v>97</v>
      </c>
      <c r="F265" s="2" t="str">
        <f>_xlfn.XLOOKUP(E265,'Dati di Supporto'!$B$2:$B$104,'Dati di Supporto'!$C$2:$C$104)</f>
        <v>Umbria</v>
      </c>
      <c r="G265" s="2" t="str">
        <f>_xlfn.XLOOKUP(F265,'Dati di Supporto'!$G$2:$G$21,'Dati di Supporto'!$H$2:$H$21)</f>
        <v>CENTRO</v>
      </c>
      <c r="H265" s="2" t="s">
        <v>10</v>
      </c>
      <c r="I265" s="25">
        <v>1160</v>
      </c>
      <c r="J265" s="14">
        <v>5</v>
      </c>
      <c r="K265" s="10" t="str" cm="1">
        <f t="array" ref="K265">_xlfn.IFS(I265&lt;$P$3,$Q$2,AND(I265&gt;=$P$3,I265&lt;$P$4),$Q$3,AND(I265&gt;=$P$4,I265&lt;$P$5),$Q$4,AND(I265&gt;=$P$5,I265&lt;$P$6),$Q$5,I265&gt;=$P$6,$Q$6)</f>
        <v>Fascia 3 (da 800 €  a meno di 1200 €)</v>
      </c>
      <c r="L265" s="10" t="str">
        <f>_xlfn.XLOOKUP(J265,'Dati di Supporto'!$O$10:$O$14,'Dati di Supporto'!$P$10:$P$14)</f>
        <v>Assegno Bancario</v>
      </c>
    </row>
    <row r="266" spans="1:12" x14ac:dyDescent="0.25">
      <c r="A266" s="10">
        <v>265</v>
      </c>
      <c r="B266" s="5">
        <v>41720</v>
      </c>
      <c r="C266" s="5" t="str">
        <f t="shared" si="5"/>
        <v>marzo</v>
      </c>
      <c r="D266" s="1" t="s">
        <v>1</v>
      </c>
      <c r="E266" s="2" t="s">
        <v>96</v>
      </c>
      <c r="F266" s="2" t="str">
        <f>_xlfn.XLOOKUP(E266,'Dati di Supporto'!$B$2:$B$104,'Dati di Supporto'!$C$2:$C$104)</f>
        <v>Lombardia</v>
      </c>
      <c r="G266" s="2" t="str">
        <f>_xlfn.XLOOKUP(F266,'Dati di Supporto'!$G$2:$G$21,'Dati di Supporto'!$H$2:$H$21)</f>
        <v>NORD</v>
      </c>
      <c r="H266" s="2" t="s">
        <v>10</v>
      </c>
      <c r="I266" s="25">
        <v>1000</v>
      </c>
      <c r="J266" s="14">
        <v>1</v>
      </c>
      <c r="K266" s="10" t="str" cm="1">
        <f t="array" ref="K266">_xlfn.IFS(I266&lt;$P$3,$Q$2,AND(I266&gt;=$P$3,I266&lt;$P$4),$Q$3,AND(I266&gt;=$P$4,I266&lt;$P$5),$Q$4,AND(I266&gt;=$P$5,I266&lt;$P$6),$Q$5,I266&gt;=$P$6,$Q$6)</f>
        <v>Fascia 3 (da 800 €  a meno di 1200 €)</v>
      </c>
      <c r="L266" s="10" t="str">
        <f>_xlfn.XLOOKUP(J266,'Dati di Supporto'!$O$10:$O$14,'Dati di Supporto'!$P$10:$P$14)</f>
        <v>Contanti</v>
      </c>
    </row>
    <row r="267" spans="1:12" x14ac:dyDescent="0.25">
      <c r="A267" s="10">
        <v>266</v>
      </c>
      <c r="B267" s="5">
        <v>41715</v>
      </c>
      <c r="C267" s="5" t="str">
        <f t="shared" si="5"/>
        <v>marzo</v>
      </c>
      <c r="D267" s="1" t="s">
        <v>3</v>
      </c>
      <c r="E267" s="2" t="s">
        <v>99</v>
      </c>
      <c r="F267" s="2" t="str">
        <f>_xlfn.XLOOKUP(E267,'Dati di Supporto'!$B$2:$B$104,'Dati di Supporto'!$C$2:$C$104)</f>
        <v>Abruzzo</v>
      </c>
      <c r="G267" s="2" t="str">
        <f>_xlfn.XLOOKUP(F267,'Dati di Supporto'!$G$2:$G$21,'Dati di Supporto'!$H$2:$H$21)</f>
        <v>CENTRO</v>
      </c>
      <c r="H267" s="2" t="s">
        <v>251</v>
      </c>
      <c r="I267" s="25">
        <v>1733</v>
      </c>
      <c r="J267" s="14">
        <v>5</v>
      </c>
      <c r="K267" s="10" t="str" cm="1">
        <f t="array" ref="K267">_xlfn.IFS(I267&lt;$P$3,$Q$2,AND(I267&gt;=$P$3,I267&lt;$P$4),$Q$3,AND(I267&gt;=$P$4,I267&lt;$P$5),$Q$4,AND(I267&gt;=$P$5,I267&lt;$P$6),$Q$5,I267&gt;=$P$6,$Q$6)</f>
        <v>Fascia 5 (da 1500 € e oltre)</v>
      </c>
      <c r="L267" s="10" t="str">
        <f>_xlfn.XLOOKUP(J267,'Dati di Supporto'!$O$10:$O$14,'Dati di Supporto'!$P$10:$P$14)</f>
        <v>Assegno Bancario</v>
      </c>
    </row>
    <row r="268" spans="1:12" x14ac:dyDescent="0.25">
      <c r="A268" s="10">
        <v>267</v>
      </c>
      <c r="B268" s="5">
        <v>41799</v>
      </c>
      <c r="C268" s="5" t="str">
        <f t="shared" si="5"/>
        <v>giugno</v>
      </c>
      <c r="D268" s="1" t="s">
        <v>247</v>
      </c>
      <c r="E268" s="2" t="s">
        <v>114</v>
      </c>
      <c r="F268" s="2" t="str">
        <f>_xlfn.XLOOKUP(E268,'Dati di Supporto'!$B$2:$B$104,'Dati di Supporto'!$C$2:$C$104)</f>
        <v>Liguria</v>
      </c>
      <c r="G268" s="2" t="str">
        <f>_xlfn.XLOOKUP(F268,'Dati di Supporto'!$G$2:$G$21,'Dati di Supporto'!$H$2:$H$21)</f>
        <v>NORD</v>
      </c>
      <c r="H268" s="2" t="s">
        <v>251</v>
      </c>
      <c r="I268" s="25">
        <v>892</v>
      </c>
      <c r="J268" s="14">
        <v>4</v>
      </c>
      <c r="K268" s="10" t="str" cm="1">
        <f t="array" ref="K268">_xlfn.IFS(I268&lt;$P$3,$Q$2,AND(I268&gt;=$P$3,I268&lt;$P$4),$Q$3,AND(I268&gt;=$P$4,I268&lt;$P$5),$Q$4,AND(I268&gt;=$P$5,I268&lt;$P$6),$Q$5,I268&gt;=$P$6,$Q$6)</f>
        <v>Fascia 3 (da 800 €  a meno di 1200 €)</v>
      </c>
      <c r="L268" s="10" t="str">
        <f>_xlfn.XLOOKUP(J268,'Dati di Supporto'!$O$10:$O$14,'Dati di Supporto'!$P$10:$P$14)</f>
        <v>Bollettino postale</v>
      </c>
    </row>
    <row r="269" spans="1:12" x14ac:dyDescent="0.25">
      <c r="A269" s="10">
        <v>268</v>
      </c>
      <c r="B269" s="5">
        <v>41778</v>
      </c>
      <c r="C269" s="5" t="str">
        <f t="shared" si="5"/>
        <v>maggio</v>
      </c>
      <c r="D269" s="1" t="s">
        <v>1</v>
      </c>
      <c r="E269" s="2" t="s">
        <v>106</v>
      </c>
      <c r="F269" s="2" t="str">
        <f>_xlfn.XLOOKUP(E269,'Dati di Supporto'!$B$2:$B$104,'Dati di Supporto'!$C$2:$C$104)</f>
        <v>Sicilia</v>
      </c>
      <c r="G269" s="2" t="str">
        <f>_xlfn.XLOOKUP(F269,'Dati di Supporto'!$G$2:$G$21,'Dati di Supporto'!$H$2:$H$21)</f>
        <v>ISOLE</v>
      </c>
      <c r="H269" s="2" t="s">
        <v>249</v>
      </c>
      <c r="I269" s="25">
        <v>425</v>
      </c>
      <c r="J269" s="14">
        <v>2</v>
      </c>
      <c r="K269" s="10" t="str" cm="1">
        <f t="array" ref="K269">_xlfn.IFS(I269&lt;$P$3,$Q$2,AND(I269&gt;=$P$3,I269&lt;$P$4),$Q$3,AND(I269&gt;=$P$4,I269&lt;$P$5),$Q$4,AND(I269&gt;=$P$5,I269&lt;$P$6),$Q$5,I269&gt;=$P$6,$Q$6)</f>
        <v>Fascia 2 (da 400 €  a meno di 800 €)</v>
      </c>
      <c r="L269" s="10" t="str">
        <f>_xlfn.XLOOKUP(J269,'Dati di Supporto'!$O$10:$O$14,'Dati di Supporto'!$P$10:$P$14)</f>
        <v>Bonifico Bancario</v>
      </c>
    </row>
    <row r="270" spans="1:12" x14ac:dyDescent="0.25">
      <c r="A270" s="10">
        <v>269</v>
      </c>
      <c r="B270" s="5">
        <v>41817</v>
      </c>
      <c r="C270" s="5" t="str">
        <f t="shared" si="5"/>
        <v>giugno</v>
      </c>
      <c r="D270" s="1" t="s">
        <v>1</v>
      </c>
      <c r="E270" s="2" t="s">
        <v>212</v>
      </c>
      <c r="F270" s="2" t="str">
        <f>_xlfn.XLOOKUP(E270,'Dati di Supporto'!$B$2:$B$104,'Dati di Supporto'!$C$2:$C$104)</f>
        <v>Emilia-Romagna</v>
      </c>
      <c r="G270" s="2" t="str">
        <f>_xlfn.XLOOKUP(F270,'Dati di Supporto'!$G$2:$G$21,'Dati di Supporto'!$H$2:$H$21)</f>
        <v>NORD</v>
      </c>
      <c r="H270" s="2" t="s">
        <v>249</v>
      </c>
      <c r="I270" s="25">
        <v>262</v>
      </c>
      <c r="J270" s="14">
        <v>3</v>
      </c>
      <c r="K270" s="10" t="str" cm="1">
        <f t="array" ref="K270">_xlfn.IFS(I270&lt;$P$3,$Q$2,AND(I270&gt;=$P$3,I270&lt;$P$4),$Q$3,AND(I270&gt;=$P$4,I270&lt;$P$5),$Q$4,AND(I270&gt;=$P$5,I270&lt;$P$6),$Q$5,I270&gt;=$P$6,$Q$6)</f>
        <v>Fascia 1 (inferiore a 400 €)</v>
      </c>
      <c r="L270" s="10" t="str">
        <f>_xlfn.XLOOKUP(J270,'Dati di Supporto'!$O$10:$O$14,'Dati di Supporto'!$P$10:$P$14)</f>
        <v>Carta di credito</v>
      </c>
    </row>
    <row r="271" spans="1:12" x14ac:dyDescent="0.25">
      <c r="A271" s="10">
        <v>270</v>
      </c>
      <c r="B271" s="5">
        <v>41774</v>
      </c>
      <c r="C271" s="5" t="str">
        <f t="shared" si="5"/>
        <v>maggio</v>
      </c>
      <c r="D271" s="1" t="s">
        <v>2</v>
      </c>
      <c r="E271" s="2" t="s">
        <v>107</v>
      </c>
      <c r="F271" s="2" t="str">
        <f>_xlfn.XLOOKUP(E271,'Dati di Supporto'!$B$2:$B$104,'Dati di Supporto'!$C$2:$C$104)</f>
        <v>Emilia-Romagna</v>
      </c>
      <c r="G271" s="2" t="str">
        <f>_xlfn.XLOOKUP(F271,'Dati di Supporto'!$G$2:$G$21,'Dati di Supporto'!$H$2:$H$21)</f>
        <v>NORD</v>
      </c>
      <c r="H271" s="2" t="s">
        <v>249</v>
      </c>
      <c r="I271" s="25">
        <v>1475</v>
      </c>
      <c r="J271" s="14">
        <v>3</v>
      </c>
      <c r="K271" s="10" t="str" cm="1">
        <f t="array" ref="K271">_xlfn.IFS(I271&lt;$P$3,$Q$2,AND(I271&gt;=$P$3,I271&lt;$P$4),$Q$3,AND(I271&gt;=$P$4,I271&lt;$P$5),$Q$4,AND(I271&gt;=$P$5,I271&lt;$P$6),$Q$5,I271&gt;=$P$6,$Q$6)</f>
        <v>Fascia 4 (da 1200 €  a meno di 1500 €)</v>
      </c>
      <c r="L271" s="10" t="str">
        <f>_xlfn.XLOOKUP(J271,'Dati di Supporto'!$O$10:$O$14,'Dati di Supporto'!$P$10:$P$14)</f>
        <v>Carta di credito</v>
      </c>
    </row>
    <row r="272" spans="1:12" x14ac:dyDescent="0.25">
      <c r="A272" s="10">
        <v>271</v>
      </c>
      <c r="B272" s="5">
        <v>41790</v>
      </c>
      <c r="C272" s="5" t="str">
        <f t="shared" si="5"/>
        <v>maggio</v>
      </c>
      <c r="D272" s="1" t="s">
        <v>246</v>
      </c>
      <c r="E272" s="2" t="s">
        <v>132</v>
      </c>
      <c r="F272" s="2" t="str">
        <f>_xlfn.XLOOKUP(E272,'Dati di Supporto'!$B$2:$B$104,'Dati di Supporto'!$C$2:$C$104)</f>
        <v>Calabria</v>
      </c>
      <c r="G272" s="2" t="str">
        <f>_xlfn.XLOOKUP(F272,'Dati di Supporto'!$G$2:$G$21,'Dati di Supporto'!$H$2:$H$21)</f>
        <v>SUD</v>
      </c>
      <c r="H272" s="2" t="s">
        <v>249</v>
      </c>
      <c r="I272" s="25">
        <v>1483</v>
      </c>
      <c r="J272" s="14">
        <v>2</v>
      </c>
      <c r="K272" s="10" t="str" cm="1">
        <f t="array" ref="K272">_xlfn.IFS(I272&lt;$P$3,$Q$2,AND(I272&gt;=$P$3,I272&lt;$P$4),$Q$3,AND(I272&gt;=$P$4,I272&lt;$P$5),$Q$4,AND(I272&gt;=$P$5,I272&lt;$P$6),$Q$5,I272&gt;=$P$6,$Q$6)</f>
        <v>Fascia 4 (da 1200 €  a meno di 1500 €)</v>
      </c>
      <c r="L272" s="10" t="str">
        <f>_xlfn.XLOOKUP(J272,'Dati di Supporto'!$O$10:$O$14,'Dati di Supporto'!$P$10:$P$14)</f>
        <v>Bonifico Bancario</v>
      </c>
    </row>
    <row r="273" spans="1:12" x14ac:dyDescent="0.25">
      <c r="A273" s="10">
        <v>272</v>
      </c>
      <c r="B273" s="5">
        <v>41768</v>
      </c>
      <c r="C273" s="5" t="str">
        <f t="shared" si="5"/>
        <v>maggio</v>
      </c>
      <c r="D273" s="1" t="s">
        <v>3</v>
      </c>
      <c r="E273" s="2" t="s">
        <v>109</v>
      </c>
      <c r="F273" s="2" t="str">
        <f>_xlfn.XLOOKUP(E273,'Dati di Supporto'!$B$2:$B$104,'Dati di Supporto'!$C$2:$C$104)</f>
        <v>Emilia-Romagna</v>
      </c>
      <c r="G273" s="2" t="str">
        <f>_xlfn.XLOOKUP(F273,'Dati di Supporto'!$G$2:$G$21,'Dati di Supporto'!$H$2:$H$21)</f>
        <v>NORD</v>
      </c>
      <c r="H273" s="2" t="s">
        <v>251</v>
      </c>
      <c r="I273" s="25">
        <v>1255</v>
      </c>
      <c r="J273" s="14">
        <v>5</v>
      </c>
      <c r="K273" s="10" t="str" cm="1">
        <f t="array" ref="K273">_xlfn.IFS(I273&lt;$P$3,$Q$2,AND(I273&gt;=$P$3,I273&lt;$P$4),$Q$3,AND(I273&gt;=$P$4,I273&lt;$P$5),$Q$4,AND(I273&gt;=$P$5,I273&lt;$P$6),$Q$5,I273&gt;=$P$6,$Q$6)</f>
        <v>Fascia 4 (da 1200 €  a meno di 1500 €)</v>
      </c>
      <c r="L273" s="10" t="str">
        <f>_xlfn.XLOOKUP(J273,'Dati di Supporto'!$O$10:$O$14,'Dati di Supporto'!$P$10:$P$14)</f>
        <v>Assegno Bancario</v>
      </c>
    </row>
    <row r="274" spans="1:12" x14ac:dyDescent="0.25">
      <c r="A274" s="10">
        <v>273</v>
      </c>
      <c r="B274" s="5">
        <v>41683</v>
      </c>
      <c r="C274" s="5" t="str">
        <f t="shared" si="5"/>
        <v>febbraio</v>
      </c>
      <c r="D274" s="1" t="s">
        <v>3</v>
      </c>
      <c r="E274" s="2" t="s">
        <v>114</v>
      </c>
      <c r="F274" s="2" t="str">
        <f>_xlfn.XLOOKUP(E274,'Dati di Supporto'!$B$2:$B$104,'Dati di Supporto'!$C$2:$C$104)</f>
        <v>Liguria</v>
      </c>
      <c r="G274" s="2" t="str">
        <f>_xlfn.XLOOKUP(F274,'Dati di Supporto'!$G$2:$G$21,'Dati di Supporto'!$H$2:$H$21)</f>
        <v>NORD</v>
      </c>
      <c r="H274" s="2" t="s">
        <v>249</v>
      </c>
      <c r="I274" s="25">
        <v>1687</v>
      </c>
      <c r="J274" s="14">
        <v>2</v>
      </c>
      <c r="K274" s="10" t="str" cm="1">
        <f t="array" ref="K274">_xlfn.IFS(I274&lt;$P$3,$Q$2,AND(I274&gt;=$P$3,I274&lt;$P$4),$Q$3,AND(I274&gt;=$P$4,I274&lt;$P$5),$Q$4,AND(I274&gt;=$P$5,I274&lt;$P$6),$Q$5,I274&gt;=$P$6,$Q$6)</f>
        <v>Fascia 5 (da 1500 € e oltre)</v>
      </c>
      <c r="L274" s="10" t="str">
        <f>_xlfn.XLOOKUP(J274,'Dati di Supporto'!$O$10:$O$14,'Dati di Supporto'!$P$10:$P$14)</f>
        <v>Bonifico Bancario</v>
      </c>
    </row>
    <row r="275" spans="1:12" x14ac:dyDescent="0.25">
      <c r="A275" s="10">
        <v>274</v>
      </c>
      <c r="B275" s="5">
        <v>41683</v>
      </c>
      <c r="C275" s="5" t="str">
        <f t="shared" si="5"/>
        <v>febbraio</v>
      </c>
      <c r="D275" s="1" t="s">
        <v>247</v>
      </c>
      <c r="E275" s="2" t="s">
        <v>133</v>
      </c>
      <c r="F275" s="2" t="str">
        <f>_xlfn.XLOOKUP(E275,'Dati di Supporto'!$B$2:$B$104,'Dati di Supporto'!$C$2:$C$104)</f>
        <v>Veneto</v>
      </c>
      <c r="G275" s="2" t="str">
        <f>_xlfn.XLOOKUP(F275,'Dati di Supporto'!$G$2:$G$21,'Dati di Supporto'!$H$2:$H$21)</f>
        <v>NORD</v>
      </c>
      <c r="H275" s="2" t="s">
        <v>250</v>
      </c>
      <c r="I275" s="25">
        <v>792</v>
      </c>
      <c r="J275" s="14">
        <v>5</v>
      </c>
      <c r="K275" s="10" t="str" cm="1">
        <f t="array" ref="K275">_xlfn.IFS(I275&lt;$P$3,$Q$2,AND(I275&gt;=$P$3,I275&lt;$P$4),$Q$3,AND(I275&gt;=$P$4,I275&lt;$P$5),$Q$4,AND(I275&gt;=$P$5,I275&lt;$P$6),$Q$5,I275&gt;=$P$6,$Q$6)</f>
        <v>Fascia 2 (da 400 €  a meno di 800 €)</v>
      </c>
      <c r="L275" s="10" t="str">
        <f>_xlfn.XLOOKUP(J275,'Dati di Supporto'!$O$10:$O$14,'Dati di Supporto'!$P$10:$P$14)</f>
        <v>Assegno Bancario</v>
      </c>
    </row>
    <row r="276" spans="1:12" x14ac:dyDescent="0.25">
      <c r="A276" s="10">
        <v>275</v>
      </c>
      <c r="B276" s="5">
        <v>41799</v>
      </c>
      <c r="C276" s="5" t="str">
        <f t="shared" si="5"/>
        <v>giugno</v>
      </c>
      <c r="D276" s="1" t="s">
        <v>247</v>
      </c>
      <c r="E276" s="2" t="s">
        <v>108</v>
      </c>
      <c r="F276" s="2" t="str">
        <f>_xlfn.XLOOKUP(E276,'Dati di Supporto'!$B$2:$B$104,'Dati di Supporto'!$C$2:$C$104)</f>
        <v>Lazio</v>
      </c>
      <c r="G276" s="2" t="str">
        <f>_xlfn.XLOOKUP(F276,'Dati di Supporto'!$G$2:$G$21,'Dati di Supporto'!$H$2:$H$21)</f>
        <v>CENTRO</v>
      </c>
      <c r="H276" s="2" t="s">
        <v>10</v>
      </c>
      <c r="I276" s="25">
        <v>1284</v>
      </c>
      <c r="J276" s="14">
        <v>2</v>
      </c>
      <c r="K276" s="10" t="str" cm="1">
        <f t="array" ref="K276">_xlfn.IFS(I276&lt;$P$3,$Q$2,AND(I276&gt;=$P$3,I276&lt;$P$4),$Q$3,AND(I276&gt;=$P$4,I276&lt;$P$5),$Q$4,AND(I276&gt;=$P$5,I276&lt;$P$6),$Q$5,I276&gt;=$P$6,$Q$6)</f>
        <v>Fascia 4 (da 1200 €  a meno di 1500 €)</v>
      </c>
      <c r="L276" s="10" t="str">
        <f>_xlfn.XLOOKUP(J276,'Dati di Supporto'!$O$10:$O$14,'Dati di Supporto'!$P$10:$P$14)</f>
        <v>Bonifico Bancario</v>
      </c>
    </row>
    <row r="277" spans="1:12" x14ac:dyDescent="0.25">
      <c r="A277" s="10">
        <v>276</v>
      </c>
      <c r="B277" s="5">
        <v>41730</v>
      </c>
      <c r="C277" s="5" t="str">
        <f t="shared" si="5"/>
        <v>aprile</v>
      </c>
      <c r="D277" s="1" t="s">
        <v>247</v>
      </c>
      <c r="E277" s="2" t="s">
        <v>105</v>
      </c>
      <c r="F277" s="2" t="str">
        <f>_xlfn.XLOOKUP(E277,'Dati di Supporto'!$B$2:$B$104,'Dati di Supporto'!$C$2:$C$104)</f>
        <v>Toscana</v>
      </c>
      <c r="G277" s="2" t="str">
        <f>_xlfn.XLOOKUP(F277,'Dati di Supporto'!$G$2:$G$21,'Dati di Supporto'!$H$2:$H$21)</f>
        <v>CENTRO</v>
      </c>
      <c r="H277" s="2" t="s">
        <v>9</v>
      </c>
      <c r="I277" s="25">
        <v>1007</v>
      </c>
      <c r="J277" s="14">
        <v>3</v>
      </c>
      <c r="K277" s="10" t="str" cm="1">
        <f t="array" ref="K277">_xlfn.IFS(I277&lt;$P$3,$Q$2,AND(I277&gt;=$P$3,I277&lt;$P$4),$Q$3,AND(I277&gt;=$P$4,I277&lt;$P$5),$Q$4,AND(I277&gt;=$P$5,I277&lt;$P$6),$Q$5,I277&gt;=$P$6,$Q$6)</f>
        <v>Fascia 3 (da 800 €  a meno di 1200 €)</v>
      </c>
      <c r="L277" s="10" t="str">
        <f>_xlfn.XLOOKUP(J277,'Dati di Supporto'!$O$10:$O$14,'Dati di Supporto'!$P$10:$P$14)</f>
        <v>Carta di credito</v>
      </c>
    </row>
    <row r="278" spans="1:12" x14ac:dyDescent="0.25">
      <c r="A278" s="10">
        <v>277</v>
      </c>
      <c r="B278" s="5">
        <v>41778</v>
      </c>
      <c r="C278" s="5" t="str">
        <f t="shared" si="5"/>
        <v>maggio</v>
      </c>
      <c r="D278" s="1" t="s">
        <v>2</v>
      </c>
      <c r="E278" s="2" t="s">
        <v>99</v>
      </c>
      <c r="F278" s="2" t="str">
        <f>_xlfn.XLOOKUP(E278,'Dati di Supporto'!$B$2:$B$104,'Dati di Supporto'!$C$2:$C$104)</f>
        <v>Abruzzo</v>
      </c>
      <c r="G278" s="2" t="str">
        <f>_xlfn.XLOOKUP(F278,'Dati di Supporto'!$G$2:$G$21,'Dati di Supporto'!$H$2:$H$21)</f>
        <v>CENTRO</v>
      </c>
      <c r="H278" s="2" t="s">
        <v>249</v>
      </c>
      <c r="I278" s="25">
        <v>1313</v>
      </c>
      <c r="J278" s="14">
        <v>3</v>
      </c>
      <c r="K278" s="10" t="str" cm="1">
        <f t="array" ref="K278">_xlfn.IFS(I278&lt;$P$3,$Q$2,AND(I278&gt;=$P$3,I278&lt;$P$4),$Q$3,AND(I278&gt;=$P$4,I278&lt;$P$5),$Q$4,AND(I278&gt;=$P$5,I278&lt;$P$6),$Q$5,I278&gt;=$P$6,$Q$6)</f>
        <v>Fascia 4 (da 1200 €  a meno di 1500 €)</v>
      </c>
      <c r="L278" s="10" t="str">
        <f>_xlfn.XLOOKUP(J278,'Dati di Supporto'!$O$10:$O$14,'Dati di Supporto'!$P$10:$P$14)</f>
        <v>Carta di credito</v>
      </c>
    </row>
    <row r="279" spans="1:12" x14ac:dyDescent="0.25">
      <c r="A279" s="10">
        <v>278</v>
      </c>
      <c r="B279" s="5">
        <v>41758</v>
      </c>
      <c r="C279" s="5" t="str">
        <f t="shared" si="5"/>
        <v>aprile</v>
      </c>
      <c r="D279" s="1" t="s">
        <v>2</v>
      </c>
      <c r="E279" s="2" t="s">
        <v>210</v>
      </c>
      <c r="F279" s="2" t="str">
        <f>_xlfn.XLOOKUP(E279,'Dati di Supporto'!$B$2:$B$104,'Dati di Supporto'!$C$2:$C$104)</f>
        <v>Calabria</v>
      </c>
      <c r="G279" s="2" t="str">
        <f>_xlfn.XLOOKUP(F279,'Dati di Supporto'!$G$2:$G$21,'Dati di Supporto'!$H$2:$H$21)</f>
        <v>SUD</v>
      </c>
      <c r="H279" s="2" t="s">
        <v>250</v>
      </c>
      <c r="I279" s="25">
        <v>535</v>
      </c>
      <c r="J279" s="14">
        <v>4</v>
      </c>
      <c r="K279" s="10" t="str" cm="1">
        <f t="array" ref="K279">_xlfn.IFS(I279&lt;$P$3,$Q$2,AND(I279&gt;=$P$3,I279&lt;$P$4),$Q$3,AND(I279&gt;=$P$4,I279&lt;$P$5),$Q$4,AND(I279&gt;=$P$5,I279&lt;$P$6),$Q$5,I279&gt;=$P$6,$Q$6)</f>
        <v>Fascia 2 (da 400 €  a meno di 800 €)</v>
      </c>
      <c r="L279" s="10" t="str">
        <f>_xlfn.XLOOKUP(J279,'Dati di Supporto'!$O$10:$O$14,'Dati di Supporto'!$P$10:$P$14)</f>
        <v>Bollettino postale</v>
      </c>
    </row>
    <row r="280" spans="1:12" x14ac:dyDescent="0.25">
      <c r="A280" s="10">
        <v>279</v>
      </c>
      <c r="B280" s="5">
        <v>41743</v>
      </c>
      <c r="C280" s="5" t="str">
        <f t="shared" si="5"/>
        <v>aprile</v>
      </c>
      <c r="D280" s="1" t="s">
        <v>2</v>
      </c>
      <c r="E280" s="2" t="s">
        <v>105</v>
      </c>
      <c r="F280" s="2" t="str">
        <f>_xlfn.XLOOKUP(E280,'Dati di Supporto'!$B$2:$B$104,'Dati di Supporto'!$C$2:$C$104)</f>
        <v>Toscana</v>
      </c>
      <c r="G280" s="2" t="str">
        <f>_xlfn.XLOOKUP(F280,'Dati di Supporto'!$G$2:$G$21,'Dati di Supporto'!$H$2:$H$21)</f>
        <v>CENTRO</v>
      </c>
      <c r="H280" s="2" t="s">
        <v>249</v>
      </c>
      <c r="I280" s="25">
        <v>930</v>
      </c>
      <c r="J280" s="14">
        <v>5</v>
      </c>
      <c r="K280" s="10" t="str" cm="1">
        <f t="array" ref="K280">_xlfn.IFS(I280&lt;$P$3,$Q$2,AND(I280&gt;=$P$3,I280&lt;$P$4),$Q$3,AND(I280&gt;=$P$4,I280&lt;$P$5),$Q$4,AND(I280&gt;=$P$5,I280&lt;$P$6),$Q$5,I280&gt;=$P$6,$Q$6)</f>
        <v>Fascia 3 (da 800 €  a meno di 1200 €)</v>
      </c>
      <c r="L280" s="10" t="str">
        <f>_xlfn.XLOOKUP(J280,'Dati di Supporto'!$O$10:$O$14,'Dati di Supporto'!$P$10:$P$14)</f>
        <v>Assegno Bancario</v>
      </c>
    </row>
    <row r="281" spans="1:12" x14ac:dyDescent="0.25">
      <c r="A281" s="10">
        <v>280</v>
      </c>
      <c r="B281" s="5">
        <v>41678</v>
      </c>
      <c r="C281" s="5" t="str">
        <f t="shared" si="5"/>
        <v>febbraio</v>
      </c>
      <c r="D281" s="1" t="s">
        <v>7</v>
      </c>
      <c r="E281" s="2" t="s">
        <v>127</v>
      </c>
      <c r="F281" s="2" t="str">
        <f>_xlfn.XLOOKUP(E281,'Dati di Supporto'!$B$2:$B$104,'Dati di Supporto'!$C$2:$C$104)</f>
        <v>Lombardia</v>
      </c>
      <c r="G281" s="2" t="str">
        <f>_xlfn.XLOOKUP(F281,'Dati di Supporto'!$G$2:$G$21,'Dati di Supporto'!$H$2:$H$21)</f>
        <v>NORD</v>
      </c>
      <c r="H281" s="2" t="s">
        <v>9</v>
      </c>
      <c r="I281" s="25">
        <v>1008</v>
      </c>
      <c r="J281" s="14">
        <v>3</v>
      </c>
      <c r="K281" s="10" t="str" cm="1">
        <f t="array" ref="K281">_xlfn.IFS(I281&lt;$P$3,$Q$2,AND(I281&gt;=$P$3,I281&lt;$P$4),$Q$3,AND(I281&gt;=$P$4,I281&lt;$P$5),$Q$4,AND(I281&gt;=$P$5,I281&lt;$P$6),$Q$5,I281&gt;=$P$6,$Q$6)</f>
        <v>Fascia 3 (da 800 €  a meno di 1200 €)</v>
      </c>
      <c r="L281" s="10" t="str">
        <f>_xlfn.XLOOKUP(J281,'Dati di Supporto'!$O$10:$O$14,'Dati di Supporto'!$P$10:$P$14)</f>
        <v>Carta di credito</v>
      </c>
    </row>
    <row r="282" spans="1:12" x14ac:dyDescent="0.25">
      <c r="A282" s="10">
        <v>281</v>
      </c>
      <c r="B282" s="5">
        <v>41656</v>
      </c>
      <c r="C282" s="5" t="str">
        <f t="shared" si="5"/>
        <v>gennaio</v>
      </c>
      <c r="D282" s="1" t="s">
        <v>246</v>
      </c>
      <c r="E282" s="2" t="s">
        <v>118</v>
      </c>
      <c r="F282" s="2" t="str">
        <f>_xlfn.XLOOKUP(E282,'Dati di Supporto'!$B$2:$B$104,'Dati di Supporto'!$C$2:$C$104)</f>
        <v>Puglia</v>
      </c>
      <c r="G282" s="2" t="str">
        <f>_xlfn.XLOOKUP(F282,'Dati di Supporto'!$G$2:$G$21,'Dati di Supporto'!$H$2:$H$21)</f>
        <v>SUD</v>
      </c>
      <c r="H282" s="2" t="s">
        <v>249</v>
      </c>
      <c r="I282" s="25">
        <v>840</v>
      </c>
      <c r="J282" s="14">
        <v>1</v>
      </c>
      <c r="K282" s="10" t="str" cm="1">
        <f t="array" ref="K282">_xlfn.IFS(I282&lt;$P$3,$Q$2,AND(I282&gt;=$P$3,I282&lt;$P$4),$Q$3,AND(I282&gt;=$P$4,I282&lt;$P$5),$Q$4,AND(I282&gt;=$P$5,I282&lt;$P$6),$Q$5,I282&gt;=$P$6,$Q$6)</f>
        <v>Fascia 3 (da 800 €  a meno di 1200 €)</v>
      </c>
      <c r="L282" s="10" t="str">
        <f>_xlfn.XLOOKUP(J282,'Dati di Supporto'!$O$10:$O$14,'Dati di Supporto'!$P$10:$P$14)</f>
        <v>Contanti</v>
      </c>
    </row>
    <row r="283" spans="1:12" x14ac:dyDescent="0.25">
      <c r="A283" s="10">
        <v>282</v>
      </c>
      <c r="B283" s="5">
        <v>41801</v>
      </c>
      <c r="C283" s="5" t="str">
        <f t="shared" si="5"/>
        <v>giugno</v>
      </c>
      <c r="D283" s="1" t="s">
        <v>1</v>
      </c>
      <c r="E283" s="2" t="s">
        <v>115</v>
      </c>
      <c r="F283" s="2" t="str">
        <f>_xlfn.XLOOKUP(E283,'Dati di Supporto'!$B$2:$B$104,'Dati di Supporto'!$C$2:$C$104)</f>
        <v>Toscana</v>
      </c>
      <c r="G283" s="2" t="str">
        <f>_xlfn.XLOOKUP(F283,'Dati di Supporto'!$G$2:$G$21,'Dati di Supporto'!$H$2:$H$21)</f>
        <v>CENTRO</v>
      </c>
      <c r="H283" s="2" t="s">
        <v>249</v>
      </c>
      <c r="I283" s="25">
        <v>58</v>
      </c>
      <c r="J283" s="14">
        <v>5</v>
      </c>
      <c r="K283" s="10" t="str" cm="1">
        <f t="array" ref="K283">_xlfn.IFS(I283&lt;$P$3,$Q$2,AND(I283&gt;=$P$3,I283&lt;$P$4),$Q$3,AND(I283&gt;=$P$4,I283&lt;$P$5),$Q$4,AND(I283&gt;=$P$5,I283&lt;$P$6),$Q$5,I283&gt;=$P$6,$Q$6)</f>
        <v>Fascia 1 (inferiore a 400 €)</v>
      </c>
      <c r="L283" s="10" t="str">
        <f>_xlfn.XLOOKUP(J283,'Dati di Supporto'!$O$10:$O$14,'Dati di Supporto'!$P$10:$P$14)</f>
        <v>Assegno Bancario</v>
      </c>
    </row>
    <row r="284" spans="1:12" x14ac:dyDescent="0.25">
      <c r="A284" s="10">
        <v>283</v>
      </c>
      <c r="B284" s="5">
        <v>41743</v>
      </c>
      <c r="C284" s="5" t="str">
        <f t="shared" si="5"/>
        <v>aprile</v>
      </c>
      <c r="D284" s="1" t="s">
        <v>7</v>
      </c>
      <c r="E284" s="2" t="s">
        <v>122</v>
      </c>
      <c r="F284" s="2" t="str">
        <f>_xlfn.XLOOKUP(E284,'Dati di Supporto'!$B$2:$B$104,'Dati di Supporto'!$C$2:$C$104)</f>
        <v>Sicilia</v>
      </c>
      <c r="G284" s="2" t="str">
        <f>_xlfn.XLOOKUP(F284,'Dati di Supporto'!$G$2:$G$21,'Dati di Supporto'!$H$2:$H$21)</f>
        <v>ISOLE</v>
      </c>
      <c r="H284" s="2" t="s">
        <v>251</v>
      </c>
      <c r="I284" s="25">
        <v>652</v>
      </c>
      <c r="J284" s="14">
        <v>5</v>
      </c>
      <c r="K284" s="10" t="str" cm="1">
        <f t="array" ref="K284">_xlfn.IFS(I284&lt;$P$3,$Q$2,AND(I284&gt;=$P$3,I284&lt;$P$4),$Q$3,AND(I284&gt;=$P$4,I284&lt;$P$5),$Q$4,AND(I284&gt;=$P$5,I284&lt;$P$6),$Q$5,I284&gt;=$P$6,$Q$6)</f>
        <v>Fascia 2 (da 400 €  a meno di 800 €)</v>
      </c>
      <c r="L284" s="10" t="str">
        <f>_xlfn.XLOOKUP(J284,'Dati di Supporto'!$O$10:$O$14,'Dati di Supporto'!$P$10:$P$14)</f>
        <v>Assegno Bancario</v>
      </c>
    </row>
    <row r="285" spans="1:12" x14ac:dyDescent="0.25">
      <c r="A285" s="10">
        <v>284</v>
      </c>
      <c r="B285" s="5">
        <v>41788</v>
      </c>
      <c r="C285" s="5" t="str">
        <f t="shared" si="5"/>
        <v>maggio</v>
      </c>
      <c r="D285" s="1" t="s">
        <v>3</v>
      </c>
      <c r="E285" s="2" t="s">
        <v>121</v>
      </c>
      <c r="F285" s="2" t="str">
        <f>_xlfn.XLOOKUP(E285,'Dati di Supporto'!$B$2:$B$104,'Dati di Supporto'!$C$2:$C$104)</f>
        <v>Piemonte</v>
      </c>
      <c r="G285" s="2" t="str">
        <f>_xlfn.XLOOKUP(F285,'Dati di Supporto'!$G$2:$G$21,'Dati di Supporto'!$H$2:$H$21)</f>
        <v>NORD</v>
      </c>
      <c r="H285" s="2" t="s">
        <v>249</v>
      </c>
      <c r="I285" s="25">
        <v>834</v>
      </c>
      <c r="J285" s="14">
        <v>2</v>
      </c>
      <c r="K285" s="10" t="str" cm="1">
        <f t="array" ref="K285">_xlfn.IFS(I285&lt;$P$3,$Q$2,AND(I285&gt;=$P$3,I285&lt;$P$4),$Q$3,AND(I285&gt;=$P$4,I285&lt;$P$5),$Q$4,AND(I285&gt;=$P$5,I285&lt;$P$6),$Q$5,I285&gt;=$P$6,$Q$6)</f>
        <v>Fascia 3 (da 800 €  a meno di 1200 €)</v>
      </c>
      <c r="L285" s="10" t="str">
        <f>_xlfn.XLOOKUP(J285,'Dati di Supporto'!$O$10:$O$14,'Dati di Supporto'!$P$10:$P$14)</f>
        <v>Bonifico Bancario</v>
      </c>
    </row>
    <row r="286" spans="1:12" x14ac:dyDescent="0.25">
      <c r="A286" s="10">
        <v>285</v>
      </c>
      <c r="B286" s="5">
        <v>41746</v>
      </c>
      <c r="C286" s="5" t="str">
        <f t="shared" si="5"/>
        <v>aprile</v>
      </c>
      <c r="D286" s="1" t="s">
        <v>1</v>
      </c>
      <c r="E286" s="2" t="s">
        <v>119</v>
      </c>
      <c r="F286" s="2" t="str">
        <f>_xlfn.XLOOKUP(E286,'Dati di Supporto'!$B$2:$B$104,'Dati di Supporto'!$C$2:$C$104)</f>
        <v>Abruzzo</v>
      </c>
      <c r="G286" s="2" t="str">
        <f>_xlfn.XLOOKUP(F286,'Dati di Supporto'!$G$2:$G$21,'Dati di Supporto'!$H$2:$H$21)</f>
        <v>CENTRO</v>
      </c>
      <c r="H286" s="2" t="s">
        <v>251</v>
      </c>
      <c r="I286" s="25">
        <v>1394</v>
      </c>
      <c r="J286" s="14">
        <v>5</v>
      </c>
      <c r="K286" s="10" t="str" cm="1">
        <f t="array" ref="K286">_xlfn.IFS(I286&lt;$P$3,$Q$2,AND(I286&gt;=$P$3,I286&lt;$P$4),$Q$3,AND(I286&gt;=$P$4,I286&lt;$P$5),$Q$4,AND(I286&gt;=$P$5,I286&lt;$P$6),$Q$5,I286&gt;=$P$6,$Q$6)</f>
        <v>Fascia 4 (da 1200 €  a meno di 1500 €)</v>
      </c>
      <c r="L286" s="10" t="str">
        <f>_xlfn.XLOOKUP(J286,'Dati di Supporto'!$O$10:$O$14,'Dati di Supporto'!$P$10:$P$14)</f>
        <v>Assegno Bancario</v>
      </c>
    </row>
    <row r="287" spans="1:12" x14ac:dyDescent="0.25">
      <c r="A287" s="10">
        <v>286</v>
      </c>
      <c r="B287" s="5">
        <v>41740</v>
      </c>
      <c r="C287" s="5" t="str">
        <f t="shared" si="5"/>
        <v>aprile</v>
      </c>
      <c r="D287" s="1" t="s">
        <v>1</v>
      </c>
      <c r="E287" s="2" t="s">
        <v>97</v>
      </c>
      <c r="F287" s="2" t="str">
        <f>_xlfn.XLOOKUP(E287,'Dati di Supporto'!$B$2:$B$104,'Dati di Supporto'!$C$2:$C$104)</f>
        <v>Umbria</v>
      </c>
      <c r="G287" s="2" t="str">
        <f>_xlfn.XLOOKUP(F287,'Dati di Supporto'!$G$2:$G$21,'Dati di Supporto'!$H$2:$H$21)</f>
        <v>CENTRO</v>
      </c>
      <c r="H287" s="2" t="s">
        <v>9</v>
      </c>
      <c r="I287" s="25">
        <v>1809</v>
      </c>
      <c r="J287" s="14">
        <v>2</v>
      </c>
      <c r="K287" s="10" t="str" cm="1">
        <f t="array" ref="K287">_xlfn.IFS(I287&lt;$P$3,$Q$2,AND(I287&gt;=$P$3,I287&lt;$P$4),$Q$3,AND(I287&gt;=$P$4,I287&lt;$P$5),$Q$4,AND(I287&gt;=$P$5,I287&lt;$P$6),$Q$5,I287&gt;=$P$6,$Q$6)</f>
        <v>Fascia 5 (da 1500 € e oltre)</v>
      </c>
      <c r="L287" s="10" t="str">
        <f>_xlfn.XLOOKUP(J287,'Dati di Supporto'!$O$10:$O$14,'Dati di Supporto'!$P$10:$P$14)</f>
        <v>Bonifico Bancario</v>
      </c>
    </row>
    <row r="288" spans="1:12" x14ac:dyDescent="0.25">
      <c r="A288" s="10">
        <v>287</v>
      </c>
      <c r="B288" s="5">
        <v>41757</v>
      </c>
      <c r="C288" s="5" t="str">
        <f t="shared" si="5"/>
        <v>aprile</v>
      </c>
      <c r="D288" s="1" t="s">
        <v>246</v>
      </c>
      <c r="E288" s="2" t="s">
        <v>108</v>
      </c>
      <c r="F288" s="2" t="str">
        <f>_xlfn.XLOOKUP(E288,'Dati di Supporto'!$B$2:$B$104,'Dati di Supporto'!$C$2:$C$104)</f>
        <v>Lazio</v>
      </c>
      <c r="G288" s="2" t="str">
        <f>_xlfn.XLOOKUP(F288,'Dati di Supporto'!$G$2:$G$21,'Dati di Supporto'!$H$2:$H$21)</f>
        <v>CENTRO</v>
      </c>
      <c r="H288" s="2" t="s">
        <v>9</v>
      </c>
      <c r="I288" s="25">
        <v>1381</v>
      </c>
      <c r="J288" s="14">
        <v>3</v>
      </c>
      <c r="K288" s="10" t="str" cm="1">
        <f t="array" ref="K288">_xlfn.IFS(I288&lt;$P$3,$Q$2,AND(I288&gt;=$P$3,I288&lt;$P$4),$Q$3,AND(I288&gt;=$P$4,I288&lt;$P$5),$Q$4,AND(I288&gt;=$P$5,I288&lt;$P$6),$Q$5,I288&gt;=$P$6,$Q$6)</f>
        <v>Fascia 4 (da 1200 €  a meno di 1500 €)</v>
      </c>
      <c r="L288" s="10" t="str">
        <f>_xlfn.XLOOKUP(J288,'Dati di Supporto'!$O$10:$O$14,'Dati di Supporto'!$P$10:$P$14)</f>
        <v>Carta di credito</v>
      </c>
    </row>
    <row r="289" spans="1:12" x14ac:dyDescent="0.25">
      <c r="A289" s="10">
        <v>288</v>
      </c>
      <c r="B289" s="5">
        <v>41697</v>
      </c>
      <c r="C289" s="5" t="str">
        <f t="shared" si="5"/>
        <v>febbraio</v>
      </c>
      <c r="D289" s="1" t="s">
        <v>247</v>
      </c>
      <c r="E289" s="2" t="s">
        <v>101</v>
      </c>
      <c r="F289" s="2" t="str">
        <f>_xlfn.XLOOKUP(E289,'Dati di Supporto'!$B$2:$B$104,'Dati di Supporto'!$C$2:$C$104)</f>
        <v>Toscana</v>
      </c>
      <c r="G289" s="2" t="str">
        <f>_xlfn.XLOOKUP(F289,'Dati di Supporto'!$G$2:$G$21,'Dati di Supporto'!$H$2:$H$21)</f>
        <v>CENTRO</v>
      </c>
      <c r="H289" s="2" t="s">
        <v>249</v>
      </c>
      <c r="I289" s="25">
        <v>742</v>
      </c>
      <c r="J289" s="14">
        <v>1</v>
      </c>
      <c r="K289" s="10" t="str" cm="1">
        <f t="array" ref="K289">_xlfn.IFS(I289&lt;$P$3,$Q$2,AND(I289&gt;=$P$3,I289&lt;$P$4),$Q$3,AND(I289&gt;=$P$4,I289&lt;$P$5),$Q$4,AND(I289&gt;=$P$5,I289&lt;$P$6),$Q$5,I289&gt;=$P$6,$Q$6)</f>
        <v>Fascia 2 (da 400 €  a meno di 800 €)</v>
      </c>
      <c r="L289" s="10" t="str">
        <f>_xlfn.XLOOKUP(J289,'Dati di Supporto'!$O$10:$O$14,'Dati di Supporto'!$P$10:$P$14)</f>
        <v>Contanti</v>
      </c>
    </row>
    <row r="290" spans="1:12" x14ac:dyDescent="0.25">
      <c r="A290" s="10">
        <v>289</v>
      </c>
      <c r="B290" s="5">
        <v>41770</v>
      </c>
      <c r="C290" s="5" t="str">
        <f t="shared" si="5"/>
        <v>maggio</v>
      </c>
      <c r="D290" s="1" t="s">
        <v>2</v>
      </c>
      <c r="E290" s="2" t="s">
        <v>103</v>
      </c>
      <c r="F290" s="2" t="str">
        <f>_xlfn.XLOOKUP(E290,'Dati di Supporto'!$B$2:$B$104,'Dati di Supporto'!$C$2:$C$104)</f>
        <v>Friuli-Venezia Giulia</v>
      </c>
      <c r="G290" s="2" t="str">
        <f>_xlfn.XLOOKUP(F290,'Dati di Supporto'!$G$2:$G$21,'Dati di Supporto'!$H$2:$H$21)</f>
        <v>NORD</v>
      </c>
      <c r="H290" s="2" t="s">
        <v>250</v>
      </c>
      <c r="I290" s="25">
        <v>12</v>
      </c>
      <c r="J290" s="14">
        <v>4</v>
      </c>
      <c r="K290" s="10" t="str" cm="1">
        <f t="array" ref="K290">_xlfn.IFS(I290&lt;$P$3,$Q$2,AND(I290&gt;=$P$3,I290&lt;$P$4),$Q$3,AND(I290&gt;=$P$4,I290&lt;$P$5),$Q$4,AND(I290&gt;=$P$5,I290&lt;$P$6),$Q$5,I290&gt;=$P$6,$Q$6)</f>
        <v>Fascia 1 (inferiore a 400 €)</v>
      </c>
      <c r="L290" s="10" t="str">
        <f>_xlfn.XLOOKUP(J290,'Dati di Supporto'!$O$10:$O$14,'Dati di Supporto'!$P$10:$P$14)</f>
        <v>Bollettino postale</v>
      </c>
    </row>
    <row r="291" spans="1:12" x14ac:dyDescent="0.25">
      <c r="A291" s="10">
        <v>290</v>
      </c>
      <c r="B291" s="5">
        <v>41758</v>
      </c>
      <c r="C291" s="5" t="str">
        <f t="shared" si="5"/>
        <v>aprile</v>
      </c>
      <c r="D291" s="1" t="s">
        <v>7</v>
      </c>
      <c r="E291" s="2" t="s">
        <v>129</v>
      </c>
      <c r="F291" s="2" t="str">
        <f>_xlfn.XLOOKUP(E291,'Dati di Supporto'!$B$2:$B$104,'Dati di Supporto'!$C$2:$C$104)</f>
        <v>Piemonte</v>
      </c>
      <c r="G291" s="2" t="str">
        <f>_xlfn.XLOOKUP(F291,'Dati di Supporto'!$G$2:$G$21,'Dati di Supporto'!$H$2:$H$21)</f>
        <v>NORD</v>
      </c>
      <c r="H291" s="2" t="s">
        <v>251</v>
      </c>
      <c r="I291" s="25">
        <v>118</v>
      </c>
      <c r="J291" s="14">
        <v>5</v>
      </c>
      <c r="K291" s="10" t="str" cm="1">
        <f t="array" ref="K291">_xlfn.IFS(I291&lt;$P$3,$Q$2,AND(I291&gt;=$P$3,I291&lt;$P$4),$Q$3,AND(I291&gt;=$P$4,I291&lt;$P$5),$Q$4,AND(I291&gt;=$P$5,I291&lt;$P$6),$Q$5,I291&gt;=$P$6,$Q$6)</f>
        <v>Fascia 1 (inferiore a 400 €)</v>
      </c>
      <c r="L291" s="10" t="str">
        <f>_xlfn.XLOOKUP(J291,'Dati di Supporto'!$O$10:$O$14,'Dati di Supporto'!$P$10:$P$14)</f>
        <v>Assegno Bancario</v>
      </c>
    </row>
    <row r="292" spans="1:12" x14ac:dyDescent="0.25">
      <c r="A292" s="10">
        <v>291</v>
      </c>
      <c r="B292" s="5">
        <v>41701</v>
      </c>
      <c r="C292" s="5" t="str">
        <f t="shared" si="5"/>
        <v>marzo</v>
      </c>
      <c r="D292" s="1" t="s">
        <v>1</v>
      </c>
      <c r="E292" s="2" t="s">
        <v>98</v>
      </c>
      <c r="F292" s="2" t="str">
        <f>_xlfn.XLOOKUP(E292,'Dati di Supporto'!$B$2:$B$104,'Dati di Supporto'!$C$2:$C$104)</f>
        <v>Marche</v>
      </c>
      <c r="G292" s="2" t="str">
        <f>_xlfn.XLOOKUP(F292,'Dati di Supporto'!$G$2:$G$21,'Dati di Supporto'!$H$2:$H$21)</f>
        <v>CENTRO</v>
      </c>
      <c r="H292" s="2" t="s">
        <v>9</v>
      </c>
      <c r="I292" s="25">
        <v>2000</v>
      </c>
      <c r="J292" s="14">
        <v>4</v>
      </c>
      <c r="K292" s="10" t="str" cm="1">
        <f t="array" ref="K292">_xlfn.IFS(I292&lt;$P$3,$Q$2,AND(I292&gt;=$P$3,I292&lt;$P$4),$Q$3,AND(I292&gt;=$P$4,I292&lt;$P$5),$Q$4,AND(I292&gt;=$P$5,I292&lt;$P$6),$Q$5,I292&gt;=$P$6,$Q$6)</f>
        <v>Fascia 5 (da 1500 € e oltre)</v>
      </c>
      <c r="L292" s="10" t="str">
        <f>_xlfn.XLOOKUP(J292,'Dati di Supporto'!$O$10:$O$14,'Dati di Supporto'!$P$10:$P$14)</f>
        <v>Bollettino postale</v>
      </c>
    </row>
    <row r="293" spans="1:12" x14ac:dyDescent="0.25">
      <c r="A293" s="10">
        <v>292</v>
      </c>
      <c r="B293" s="5">
        <v>41674</v>
      </c>
      <c r="C293" s="5" t="str">
        <f t="shared" si="5"/>
        <v>febbraio</v>
      </c>
      <c r="D293" s="1" t="s">
        <v>246</v>
      </c>
      <c r="E293" s="2" t="s">
        <v>119</v>
      </c>
      <c r="F293" s="2" t="str">
        <f>_xlfn.XLOOKUP(E293,'Dati di Supporto'!$B$2:$B$104,'Dati di Supporto'!$C$2:$C$104)</f>
        <v>Abruzzo</v>
      </c>
      <c r="G293" s="2" t="str">
        <f>_xlfn.XLOOKUP(F293,'Dati di Supporto'!$G$2:$G$21,'Dati di Supporto'!$H$2:$H$21)</f>
        <v>CENTRO</v>
      </c>
      <c r="H293" s="2" t="s">
        <v>249</v>
      </c>
      <c r="I293" s="25">
        <v>1963</v>
      </c>
      <c r="J293" s="14">
        <v>4</v>
      </c>
      <c r="K293" s="10" t="str" cm="1">
        <f t="array" ref="K293">_xlfn.IFS(I293&lt;$P$3,$Q$2,AND(I293&gt;=$P$3,I293&lt;$P$4),$Q$3,AND(I293&gt;=$P$4,I293&lt;$P$5),$Q$4,AND(I293&gt;=$P$5,I293&lt;$P$6),$Q$5,I293&gt;=$P$6,$Q$6)</f>
        <v>Fascia 5 (da 1500 € e oltre)</v>
      </c>
      <c r="L293" s="10" t="str">
        <f>_xlfn.XLOOKUP(J293,'Dati di Supporto'!$O$10:$O$14,'Dati di Supporto'!$P$10:$P$14)</f>
        <v>Bollettino postale</v>
      </c>
    </row>
    <row r="294" spans="1:12" x14ac:dyDescent="0.25">
      <c r="A294" s="10">
        <v>293</v>
      </c>
      <c r="B294" s="5">
        <v>41694</v>
      </c>
      <c r="C294" s="5" t="str">
        <f t="shared" si="5"/>
        <v>febbraio</v>
      </c>
      <c r="D294" s="1" t="s">
        <v>3</v>
      </c>
      <c r="E294" s="2" t="s">
        <v>114</v>
      </c>
      <c r="F294" s="2" t="str">
        <f>_xlfn.XLOOKUP(E294,'Dati di Supporto'!$B$2:$B$104,'Dati di Supporto'!$C$2:$C$104)</f>
        <v>Liguria</v>
      </c>
      <c r="G294" s="2" t="str">
        <f>_xlfn.XLOOKUP(F294,'Dati di Supporto'!$G$2:$G$21,'Dati di Supporto'!$H$2:$H$21)</f>
        <v>NORD</v>
      </c>
      <c r="H294" s="2" t="s">
        <v>9</v>
      </c>
      <c r="I294" s="25">
        <v>1583</v>
      </c>
      <c r="J294" s="14">
        <v>4</v>
      </c>
      <c r="K294" s="10" t="str" cm="1">
        <f t="array" ref="K294">_xlfn.IFS(I294&lt;$P$3,$Q$2,AND(I294&gt;=$P$3,I294&lt;$P$4),$Q$3,AND(I294&gt;=$P$4,I294&lt;$P$5),$Q$4,AND(I294&gt;=$P$5,I294&lt;$P$6),$Q$5,I294&gt;=$P$6,$Q$6)</f>
        <v>Fascia 5 (da 1500 € e oltre)</v>
      </c>
      <c r="L294" s="10" t="str">
        <f>_xlfn.XLOOKUP(J294,'Dati di Supporto'!$O$10:$O$14,'Dati di Supporto'!$P$10:$P$14)</f>
        <v>Bollettino postale</v>
      </c>
    </row>
    <row r="295" spans="1:12" x14ac:dyDescent="0.25">
      <c r="A295" s="10">
        <v>294</v>
      </c>
      <c r="B295" s="5">
        <v>41705</v>
      </c>
      <c r="C295" s="5" t="str">
        <f t="shared" si="5"/>
        <v>marzo</v>
      </c>
      <c r="D295" s="1" t="s">
        <v>7</v>
      </c>
      <c r="E295" s="2" t="s">
        <v>129</v>
      </c>
      <c r="F295" s="2" t="str">
        <f>_xlfn.XLOOKUP(E295,'Dati di Supporto'!$B$2:$B$104,'Dati di Supporto'!$C$2:$C$104)</f>
        <v>Piemonte</v>
      </c>
      <c r="G295" s="2" t="str">
        <f>_xlfn.XLOOKUP(F295,'Dati di Supporto'!$G$2:$G$21,'Dati di Supporto'!$H$2:$H$21)</f>
        <v>NORD</v>
      </c>
      <c r="H295" s="2" t="s">
        <v>250</v>
      </c>
      <c r="I295" s="25">
        <v>1103</v>
      </c>
      <c r="J295" s="14">
        <v>1</v>
      </c>
      <c r="K295" s="10" t="str" cm="1">
        <f t="array" ref="K295">_xlfn.IFS(I295&lt;$P$3,$Q$2,AND(I295&gt;=$P$3,I295&lt;$P$4),$Q$3,AND(I295&gt;=$P$4,I295&lt;$P$5),$Q$4,AND(I295&gt;=$P$5,I295&lt;$P$6),$Q$5,I295&gt;=$P$6,$Q$6)</f>
        <v>Fascia 3 (da 800 €  a meno di 1200 €)</v>
      </c>
      <c r="L295" s="10" t="str">
        <f>_xlfn.XLOOKUP(J295,'Dati di Supporto'!$O$10:$O$14,'Dati di Supporto'!$P$10:$P$14)</f>
        <v>Contanti</v>
      </c>
    </row>
    <row r="296" spans="1:12" x14ac:dyDescent="0.25">
      <c r="A296" s="10">
        <v>295</v>
      </c>
      <c r="B296" s="5">
        <v>41814</v>
      </c>
      <c r="C296" s="5" t="str">
        <f t="shared" si="5"/>
        <v>giugno</v>
      </c>
      <c r="D296" s="1" t="s">
        <v>246</v>
      </c>
      <c r="E296" s="2" t="s">
        <v>117</v>
      </c>
      <c r="F296" s="2" t="str">
        <f>_xlfn.XLOOKUP(E296,'Dati di Supporto'!$B$2:$B$104,'Dati di Supporto'!$C$2:$C$104)</f>
        <v>Lombardia</v>
      </c>
      <c r="G296" s="2" t="str">
        <f>_xlfn.XLOOKUP(F296,'Dati di Supporto'!$G$2:$G$21,'Dati di Supporto'!$H$2:$H$21)</f>
        <v>NORD</v>
      </c>
      <c r="H296" s="2" t="s">
        <v>251</v>
      </c>
      <c r="I296" s="25">
        <v>837</v>
      </c>
      <c r="J296" s="14">
        <v>3</v>
      </c>
      <c r="K296" s="10" t="str" cm="1">
        <f t="array" ref="K296">_xlfn.IFS(I296&lt;$P$3,$Q$2,AND(I296&gt;=$P$3,I296&lt;$P$4),$Q$3,AND(I296&gt;=$P$4,I296&lt;$P$5),$Q$4,AND(I296&gt;=$P$5,I296&lt;$P$6),$Q$5,I296&gt;=$P$6,$Q$6)</f>
        <v>Fascia 3 (da 800 €  a meno di 1200 €)</v>
      </c>
      <c r="L296" s="10" t="str">
        <f>_xlfn.XLOOKUP(J296,'Dati di Supporto'!$O$10:$O$14,'Dati di Supporto'!$P$10:$P$14)</f>
        <v>Carta di credito</v>
      </c>
    </row>
    <row r="297" spans="1:12" x14ac:dyDescent="0.25">
      <c r="A297" s="10">
        <v>296</v>
      </c>
      <c r="B297" s="5">
        <v>41772</v>
      </c>
      <c r="C297" s="5" t="str">
        <f t="shared" si="5"/>
        <v>maggio</v>
      </c>
      <c r="D297" s="1" t="s">
        <v>7</v>
      </c>
      <c r="E297" s="2" t="s">
        <v>210</v>
      </c>
      <c r="F297" s="2" t="str">
        <f>_xlfn.XLOOKUP(E297,'Dati di Supporto'!$B$2:$B$104,'Dati di Supporto'!$C$2:$C$104)</f>
        <v>Calabria</v>
      </c>
      <c r="G297" s="2" t="str">
        <f>_xlfn.XLOOKUP(F297,'Dati di Supporto'!$G$2:$G$21,'Dati di Supporto'!$H$2:$H$21)</f>
        <v>SUD</v>
      </c>
      <c r="H297" s="2" t="s">
        <v>251</v>
      </c>
      <c r="I297" s="25">
        <v>6</v>
      </c>
      <c r="J297" s="14">
        <v>2</v>
      </c>
      <c r="K297" s="10" t="str" cm="1">
        <f t="array" ref="K297">_xlfn.IFS(I297&lt;$P$3,$Q$2,AND(I297&gt;=$P$3,I297&lt;$P$4),$Q$3,AND(I297&gt;=$P$4,I297&lt;$P$5),$Q$4,AND(I297&gt;=$P$5,I297&lt;$P$6),$Q$5,I297&gt;=$P$6,$Q$6)</f>
        <v>Fascia 1 (inferiore a 400 €)</v>
      </c>
      <c r="L297" s="10" t="str">
        <f>_xlfn.XLOOKUP(J297,'Dati di Supporto'!$O$10:$O$14,'Dati di Supporto'!$P$10:$P$14)</f>
        <v>Bonifico Bancario</v>
      </c>
    </row>
    <row r="298" spans="1:12" x14ac:dyDescent="0.25">
      <c r="A298" s="10">
        <v>297</v>
      </c>
      <c r="B298" s="5">
        <v>41703</v>
      </c>
      <c r="C298" s="5" t="str">
        <f t="shared" si="5"/>
        <v>marzo</v>
      </c>
      <c r="D298" s="1" t="s">
        <v>247</v>
      </c>
      <c r="E298" s="2" t="s">
        <v>104</v>
      </c>
      <c r="F298" s="2" t="str">
        <f>_xlfn.XLOOKUP(E298,'Dati di Supporto'!$B$2:$B$104,'Dati di Supporto'!$C$2:$C$104)</f>
        <v>Basilicata</v>
      </c>
      <c r="G298" s="2" t="str">
        <f>_xlfn.XLOOKUP(F298,'Dati di Supporto'!$G$2:$G$21,'Dati di Supporto'!$H$2:$H$21)</f>
        <v>SUD</v>
      </c>
      <c r="H298" s="2" t="s">
        <v>249</v>
      </c>
      <c r="I298" s="25">
        <v>94</v>
      </c>
      <c r="J298" s="14">
        <v>5</v>
      </c>
      <c r="K298" s="10" t="str" cm="1">
        <f t="array" ref="K298">_xlfn.IFS(I298&lt;$P$3,$Q$2,AND(I298&gt;=$P$3,I298&lt;$P$4),$Q$3,AND(I298&gt;=$P$4,I298&lt;$P$5),$Q$4,AND(I298&gt;=$P$5,I298&lt;$P$6),$Q$5,I298&gt;=$P$6,$Q$6)</f>
        <v>Fascia 1 (inferiore a 400 €)</v>
      </c>
      <c r="L298" s="10" t="str">
        <f>_xlfn.XLOOKUP(J298,'Dati di Supporto'!$O$10:$O$14,'Dati di Supporto'!$P$10:$P$14)</f>
        <v>Assegno Bancario</v>
      </c>
    </row>
    <row r="299" spans="1:12" x14ac:dyDescent="0.25">
      <c r="A299" s="10">
        <v>298</v>
      </c>
      <c r="B299" s="5">
        <v>41654</v>
      </c>
      <c r="C299" s="5" t="str">
        <f t="shared" si="5"/>
        <v>gennaio</v>
      </c>
      <c r="D299" s="1" t="s">
        <v>2</v>
      </c>
      <c r="E299" s="2" t="s">
        <v>116</v>
      </c>
      <c r="F299" s="2" t="str">
        <f>_xlfn.XLOOKUP(E299,'Dati di Supporto'!$B$2:$B$104,'Dati di Supporto'!$C$2:$C$104)</f>
        <v>Sicilia</v>
      </c>
      <c r="G299" s="2" t="str">
        <f>_xlfn.XLOOKUP(F299,'Dati di Supporto'!$G$2:$G$21,'Dati di Supporto'!$H$2:$H$21)</f>
        <v>ISOLE</v>
      </c>
      <c r="H299" s="2" t="s">
        <v>10</v>
      </c>
      <c r="I299" s="25">
        <v>1206</v>
      </c>
      <c r="J299" s="14">
        <v>1</v>
      </c>
      <c r="K299" s="10" t="str" cm="1">
        <f t="array" ref="K299">_xlfn.IFS(I299&lt;$P$3,$Q$2,AND(I299&gt;=$P$3,I299&lt;$P$4),$Q$3,AND(I299&gt;=$P$4,I299&lt;$P$5),$Q$4,AND(I299&gt;=$P$5,I299&lt;$P$6),$Q$5,I299&gt;=$P$6,$Q$6)</f>
        <v>Fascia 4 (da 1200 €  a meno di 1500 €)</v>
      </c>
      <c r="L299" s="10" t="str">
        <f>_xlfn.XLOOKUP(J299,'Dati di Supporto'!$O$10:$O$14,'Dati di Supporto'!$P$10:$P$14)</f>
        <v>Contanti</v>
      </c>
    </row>
    <row r="300" spans="1:12" x14ac:dyDescent="0.25">
      <c r="A300" s="10">
        <v>299</v>
      </c>
      <c r="B300" s="5">
        <v>41677</v>
      </c>
      <c r="C300" s="5" t="str">
        <f t="shared" si="5"/>
        <v>febbraio</v>
      </c>
      <c r="D300" s="1" t="s">
        <v>247</v>
      </c>
      <c r="E300" s="2" t="s">
        <v>210</v>
      </c>
      <c r="F300" s="2" t="str">
        <f>_xlfn.XLOOKUP(E300,'Dati di Supporto'!$B$2:$B$104,'Dati di Supporto'!$C$2:$C$104)</f>
        <v>Calabria</v>
      </c>
      <c r="G300" s="2" t="str">
        <f>_xlfn.XLOOKUP(F300,'Dati di Supporto'!$G$2:$G$21,'Dati di Supporto'!$H$2:$H$21)</f>
        <v>SUD</v>
      </c>
      <c r="H300" s="2" t="s">
        <v>249</v>
      </c>
      <c r="I300" s="25">
        <v>1266</v>
      </c>
      <c r="J300" s="14">
        <v>4</v>
      </c>
      <c r="K300" s="10" t="str" cm="1">
        <f t="array" ref="K300">_xlfn.IFS(I300&lt;$P$3,$Q$2,AND(I300&gt;=$P$3,I300&lt;$P$4),$Q$3,AND(I300&gt;=$P$4,I300&lt;$P$5),$Q$4,AND(I300&gt;=$P$5,I300&lt;$P$6),$Q$5,I300&gt;=$P$6,$Q$6)</f>
        <v>Fascia 4 (da 1200 €  a meno di 1500 €)</v>
      </c>
      <c r="L300" s="10" t="str">
        <f>_xlfn.XLOOKUP(J300,'Dati di Supporto'!$O$10:$O$14,'Dati di Supporto'!$P$10:$P$14)</f>
        <v>Bollettino postale</v>
      </c>
    </row>
    <row r="301" spans="1:12" x14ac:dyDescent="0.25">
      <c r="A301" s="10">
        <v>300</v>
      </c>
      <c r="B301" s="5">
        <v>41708</v>
      </c>
      <c r="C301" s="5" t="str">
        <f t="shared" si="5"/>
        <v>marzo</v>
      </c>
      <c r="D301" s="1" t="s">
        <v>3</v>
      </c>
      <c r="E301" s="2" t="s">
        <v>124</v>
      </c>
      <c r="F301" s="2" t="str">
        <f>_xlfn.XLOOKUP(E301,'Dati di Supporto'!$B$2:$B$104,'Dati di Supporto'!$C$2:$C$104)</f>
        <v>Veneto</v>
      </c>
      <c r="G301" s="2" t="str">
        <f>_xlfn.XLOOKUP(F301,'Dati di Supporto'!$G$2:$G$21,'Dati di Supporto'!$H$2:$H$21)</f>
        <v>NORD</v>
      </c>
      <c r="H301" s="2" t="s">
        <v>250</v>
      </c>
      <c r="I301" s="25">
        <v>707</v>
      </c>
      <c r="J301" s="14">
        <v>5</v>
      </c>
      <c r="K301" s="10" t="str" cm="1">
        <f t="array" ref="K301">_xlfn.IFS(I301&lt;$P$3,$Q$2,AND(I301&gt;=$P$3,I301&lt;$P$4),$Q$3,AND(I301&gt;=$P$4,I301&lt;$P$5),$Q$4,AND(I301&gt;=$P$5,I301&lt;$P$6),$Q$5,I301&gt;=$P$6,$Q$6)</f>
        <v>Fascia 2 (da 400 €  a meno di 800 €)</v>
      </c>
      <c r="L301" s="10" t="str">
        <f>_xlfn.XLOOKUP(J301,'Dati di Supporto'!$O$10:$O$14,'Dati di Supporto'!$P$10:$P$14)</f>
        <v>Assegno Bancario</v>
      </c>
    </row>
    <row r="302" spans="1:12" x14ac:dyDescent="0.25">
      <c r="A302" s="10">
        <v>301</v>
      </c>
      <c r="B302" s="5">
        <v>41815</v>
      </c>
      <c r="C302" s="5" t="str">
        <f t="shared" si="5"/>
        <v>giugno</v>
      </c>
      <c r="D302" s="1" t="s">
        <v>7</v>
      </c>
      <c r="E302" s="2" t="s">
        <v>117</v>
      </c>
      <c r="F302" s="2" t="str">
        <f>_xlfn.XLOOKUP(E302,'Dati di Supporto'!$B$2:$B$104,'Dati di Supporto'!$C$2:$C$104)</f>
        <v>Lombardia</v>
      </c>
      <c r="G302" s="2" t="str">
        <f>_xlfn.XLOOKUP(F302,'Dati di Supporto'!$G$2:$G$21,'Dati di Supporto'!$H$2:$H$21)</f>
        <v>NORD</v>
      </c>
      <c r="H302" s="2" t="s">
        <v>251</v>
      </c>
      <c r="I302" s="25">
        <v>42</v>
      </c>
      <c r="J302" s="14">
        <v>2</v>
      </c>
      <c r="K302" s="10" t="str" cm="1">
        <f t="array" ref="K302">_xlfn.IFS(I302&lt;$P$3,$Q$2,AND(I302&gt;=$P$3,I302&lt;$P$4),$Q$3,AND(I302&gt;=$P$4,I302&lt;$P$5),$Q$4,AND(I302&gt;=$P$5,I302&lt;$P$6),$Q$5,I302&gt;=$P$6,$Q$6)</f>
        <v>Fascia 1 (inferiore a 400 €)</v>
      </c>
      <c r="L302" s="10" t="str">
        <f>_xlfn.XLOOKUP(J302,'Dati di Supporto'!$O$10:$O$14,'Dati di Supporto'!$P$10:$P$14)</f>
        <v>Bonifico Bancario</v>
      </c>
    </row>
    <row r="303" spans="1:12" x14ac:dyDescent="0.25">
      <c r="A303" s="10">
        <v>302</v>
      </c>
      <c r="B303" s="5">
        <v>41675</v>
      </c>
      <c r="C303" s="5" t="str">
        <f t="shared" si="5"/>
        <v>febbraio</v>
      </c>
      <c r="D303" s="1" t="s">
        <v>3</v>
      </c>
      <c r="E303" s="2" t="s">
        <v>129</v>
      </c>
      <c r="F303" s="2" t="str">
        <f>_xlfn.XLOOKUP(E303,'Dati di Supporto'!$B$2:$B$104,'Dati di Supporto'!$C$2:$C$104)</f>
        <v>Piemonte</v>
      </c>
      <c r="G303" s="2" t="str">
        <f>_xlfn.XLOOKUP(F303,'Dati di Supporto'!$G$2:$G$21,'Dati di Supporto'!$H$2:$H$21)</f>
        <v>NORD</v>
      </c>
      <c r="H303" s="2" t="s">
        <v>251</v>
      </c>
      <c r="I303" s="25">
        <v>1560</v>
      </c>
      <c r="J303" s="14">
        <v>5</v>
      </c>
      <c r="K303" s="10" t="str" cm="1">
        <f t="array" ref="K303">_xlfn.IFS(I303&lt;$P$3,$Q$2,AND(I303&gt;=$P$3,I303&lt;$P$4),$Q$3,AND(I303&gt;=$P$4,I303&lt;$P$5),$Q$4,AND(I303&gt;=$P$5,I303&lt;$P$6),$Q$5,I303&gt;=$P$6,$Q$6)</f>
        <v>Fascia 5 (da 1500 € e oltre)</v>
      </c>
      <c r="L303" s="10" t="str">
        <f>_xlfn.XLOOKUP(J303,'Dati di Supporto'!$O$10:$O$14,'Dati di Supporto'!$P$10:$P$14)</f>
        <v>Assegno Bancario</v>
      </c>
    </row>
    <row r="304" spans="1:12" x14ac:dyDescent="0.25">
      <c r="A304" s="10">
        <v>303</v>
      </c>
      <c r="B304" s="5">
        <v>41764</v>
      </c>
      <c r="C304" s="5" t="str">
        <f t="shared" si="5"/>
        <v>maggio</v>
      </c>
      <c r="D304" s="1" t="s">
        <v>2</v>
      </c>
      <c r="E304" s="2" t="s">
        <v>110</v>
      </c>
      <c r="F304" s="2" t="str">
        <f>_xlfn.XLOOKUP(E304,'Dati di Supporto'!$B$2:$B$104,'Dati di Supporto'!$C$2:$C$104)</f>
        <v>Lazio</v>
      </c>
      <c r="G304" s="2" t="str">
        <f>_xlfn.XLOOKUP(F304,'Dati di Supporto'!$G$2:$G$21,'Dati di Supporto'!$H$2:$H$21)</f>
        <v>CENTRO</v>
      </c>
      <c r="H304" s="2" t="s">
        <v>250</v>
      </c>
      <c r="I304" s="25">
        <v>1996</v>
      </c>
      <c r="J304" s="14">
        <v>2</v>
      </c>
      <c r="K304" s="10" t="str" cm="1">
        <f t="array" ref="K304">_xlfn.IFS(I304&lt;$P$3,$Q$2,AND(I304&gt;=$P$3,I304&lt;$P$4),$Q$3,AND(I304&gt;=$P$4,I304&lt;$P$5),$Q$4,AND(I304&gt;=$P$5,I304&lt;$P$6),$Q$5,I304&gt;=$P$6,$Q$6)</f>
        <v>Fascia 5 (da 1500 € e oltre)</v>
      </c>
      <c r="L304" s="10" t="str">
        <f>_xlfn.XLOOKUP(J304,'Dati di Supporto'!$O$10:$O$14,'Dati di Supporto'!$P$10:$P$14)</f>
        <v>Bonifico Bancario</v>
      </c>
    </row>
    <row r="305" spans="1:12" x14ac:dyDescent="0.25">
      <c r="A305" s="10">
        <v>304</v>
      </c>
      <c r="B305" s="5">
        <v>41690</v>
      </c>
      <c r="C305" s="5" t="str">
        <f t="shared" si="5"/>
        <v>febbraio</v>
      </c>
      <c r="D305" s="1" t="s">
        <v>1</v>
      </c>
      <c r="E305" s="2" t="s">
        <v>101</v>
      </c>
      <c r="F305" s="2" t="str">
        <f>_xlfn.XLOOKUP(E305,'Dati di Supporto'!$B$2:$B$104,'Dati di Supporto'!$C$2:$C$104)</f>
        <v>Toscana</v>
      </c>
      <c r="G305" s="2" t="str">
        <f>_xlfn.XLOOKUP(F305,'Dati di Supporto'!$G$2:$G$21,'Dati di Supporto'!$H$2:$H$21)</f>
        <v>CENTRO</v>
      </c>
      <c r="H305" s="2" t="s">
        <v>9</v>
      </c>
      <c r="I305" s="25">
        <v>884</v>
      </c>
      <c r="J305" s="14">
        <v>4</v>
      </c>
      <c r="K305" s="10" t="str" cm="1">
        <f t="array" ref="K305">_xlfn.IFS(I305&lt;$P$3,$Q$2,AND(I305&gt;=$P$3,I305&lt;$P$4),$Q$3,AND(I305&gt;=$P$4,I305&lt;$P$5),$Q$4,AND(I305&gt;=$P$5,I305&lt;$P$6),$Q$5,I305&gt;=$P$6,$Q$6)</f>
        <v>Fascia 3 (da 800 €  a meno di 1200 €)</v>
      </c>
      <c r="L305" s="10" t="str">
        <f>_xlfn.XLOOKUP(J305,'Dati di Supporto'!$O$10:$O$14,'Dati di Supporto'!$P$10:$P$14)</f>
        <v>Bollettino postale</v>
      </c>
    </row>
    <row r="306" spans="1:12" x14ac:dyDescent="0.25">
      <c r="A306" s="10">
        <v>305</v>
      </c>
      <c r="B306" s="5">
        <v>41784</v>
      </c>
      <c r="C306" s="5" t="str">
        <f t="shared" si="5"/>
        <v>maggio</v>
      </c>
      <c r="D306" s="1" t="s">
        <v>1</v>
      </c>
      <c r="E306" s="2" t="s">
        <v>113</v>
      </c>
      <c r="F306" s="2" t="str">
        <f>_xlfn.XLOOKUP(E306,'Dati di Supporto'!$B$2:$B$104,'Dati di Supporto'!$C$2:$C$104)</f>
        <v>Sardegna</v>
      </c>
      <c r="G306" s="2" t="str">
        <f>_xlfn.XLOOKUP(F306,'Dati di Supporto'!$G$2:$G$21,'Dati di Supporto'!$H$2:$H$21)</f>
        <v>ISOLE</v>
      </c>
      <c r="H306" s="2" t="s">
        <v>251</v>
      </c>
      <c r="I306" s="25">
        <v>534</v>
      </c>
      <c r="J306" s="14">
        <v>4</v>
      </c>
      <c r="K306" s="10" t="str" cm="1">
        <f t="array" ref="K306">_xlfn.IFS(I306&lt;$P$3,$Q$2,AND(I306&gt;=$P$3,I306&lt;$P$4),$Q$3,AND(I306&gt;=$P$4,I306&lt;$P$5),$Q$4,AND(I306&gt;=$P$5,I306&lt;$P$6),$Q$5,I306&gt;=$P$6,$Q$6)</f>
        <v>Fascia 2 (da 400 €  a meno di 800 €)</v>
      </c>
      <c r="L306" s="10" t="str">
        <f>_xlfn.XLOOKUP(J306,'Dati di Supporto'!$O$10:$O$14,'Dati di Supporto'!$P$10:$P$14)</f>
        <v>Bollettino postale</v>
      </c>
    </row>
    <row r="307" spans="1:12" x14ac:dyDescent="0.25">
      <c r="A307" s="10">
        <v>306</v>
      </c>
      <c r="B307" s="5">
        <v>41740</v>
      </c>
      <c r="C307" s="5" t="str">
        <f t="shared" si="5"/>
        <v>aprile</v>
      </c>
      <c r="D307" s="1" t="s">
        <v>3</v>
      </c>
      <c r="E307" s="2" t="s">
        <v>106</v>
      </c>
      <c r="F307" s="2" t="str">
        <f>_xlfn.XLOOKUP(E307,'Dati di Supporto'!$B$2:$B$104,'Dati di Supporto'!$C$2:$C$104)</f>
        <v>Sicilia</v>
      </c>
      <c r="G307" s="2" t="str">
        <f>_xlfn.XLOOKUP(F307,'Dati di Supporto'!$G$2:$G$21,'Dati di Supporto'!$H$2:$H$21)</f>
        <v>ISOLE</v>
      </c>
      <c r="H307" s="2" t="s">
        <v>249</v>
      </c>
      <c r="I307" s="25">
        <v>1370</v>
      </c>
      <c r="J307" s="14">
        <v>2</v>
      </c>
      <c r="K307" s="10" t="str" cm="1">
        <f t="array" ref="K307">_xlfn.IFS(I307&lt;$P$3,$Q$2,AND(I307&gt;=$P$3,I307&lt;$P$4),$Q$3,AND(I307&gt;=$P$4,I307&lt;$P$5),$Q$4,AND(I307&gt;=$P$5,I307&lt;$P$6),$Q$5,I307&gt;=$P$6,$Q$6)</f>
        <v>Fascia 4 (da 1200 €  a meno di 1500 €)</v>
      </c>
      <c r="L307" s="10" t="str">
        <f>_xlfn.XLOOKUP(J307,'Dati di Supporto'!$O$10:$O$14,'Dati di Supporto'!$P$10:$P$14)</f>
        <v>Bonifico Bancario</v>
      </c>
    </row>
    <row r="308" spans="1:12" x14ac:dyDescent="0.25">
      <c r="A308" s="10">
        <v>307</v>
      </c>
      <c r="B308" s="5">
        <v>41671</v>
      </c>
      <c r="C308" s="5" t="str">
        <f t="shared" si="5"/>
        <v>febbraio</v>
      </c>
      <c r="D308" s="1" t="s">
        <v>3</v>
      </c>
      <c r="E308" s="2" t="s">
        <v>109</v>
      </c>
      <c r="F308" s="2" t="str">
        <f>_xlfn.XLOOKUP(E308,'Dati di Supporto'!$B$2:$B$104,'Dati di Supporto'!$C$2:$C$104)</f>
        <v>Emilia-Romagna</v>
      </c>
      <c r="G308" s="2" t="str">
        <f>_xlfn.XLOOKUP(F308,'Dati di Supporto'!$G$2:$G$21,'Dati di Supporto'!$H$2:$H$21)</f>
        <v>NORD</v>
      </c>
      <c r="H308" s="2" t="s">
        <v>251</v>
      </c>
      <c r="I308" s="25">
        <v>331</v>
      </c>
      <c r="J308" s="14">
        <v>4</v>
      </c>
      <c r="K308" s="10" t="str" cm="1">
        <f t="array" ref="K308">_xlfn.IFS(I308&lt;$P$3,$Q$2,AND(I308&gt;=$P$3,I308&lt;$P$4),$Q$3,AND(I308&gt;=$P$4,I308&lt;$P$5),$Q$4,AND(I308&gt;=$P$5,I308&lt;$P$6),$Q$5,I308&gt;=$P$6,$Q$6)</f>
        <v>Fascia 1 (inferiore a 400 €)</v>
      </c>
      <c r="L308" s="10" t="str">
        <f>_xlfn.XLOOKUP(J308,'Dati di Supporto'!$O$10:$O$14,'Dati di Supporto'!$P$10:$P$14)</f>
        <v>Bollettino postale</v>
      </c>
    </row>
    <row r="309" spans="1:12" x14ac:dyDescent="0.25">
      <c r="A309" s="10">
        <v>308</v>
      </c>
      <c r="B309" s="5">
        <v>41722</v>
      </c>
      <c r="C309" s="5" t="str">
        <f t="shared" si="5"/>
        <v>marzo</v>
      </c>
      <c r="D309" s="1" t="s">
        <v>3</v>
      </c>
      <c r="E309" s="2" t="s">
        <v>129</v>
      </c>
      <c r="F309" s="2" t="str">
        <f>_xlfn.XLOOKUP(E309,'Dati di Supporto'!$B$2:$B$104,'Dati di Supporto'!$C$2:$C$104)</f>
        <v>Piemonte</v>
      </c>
      <c r="G309" s="2" t="str">
        <f>_xlfn.XLOOKUP(F309,'Dati di Supporto'!$G$2:$G$21,'Dati di Supporto'!$H$2:$H$21)</f>
        <v>NORD</v>
      </c>
      <c r="H309" s="2" t="s">
        <v>250</v>
      </c>
      <c r="I309" s="25">
        <v>878</v>
      </c>
      <c r="J309" s="14">
        <v>1</v>
      </c>
      <c r="K309" s="10" t="str" cm="1">
        <f t="array" ref="K309">_xlfn.IFS(I309&lt;$P$3,$Q$2,AND(I309&gt;=$P$3,I309&lt;$P$4),$Q$3,AND(I309&gt;=$P$4,I309&lt;$P$5),$Q$4,AND(I309&gt;=$P$5,I309&lt;$P$6),$Q$5,I309&gt;=$P$6,$Q$6)</f>
        <v>Fascia 3 (da 800 €  a meno di 1200 €)</v>
      </c>
      <c r="L309" s="10" t="str">
        <f>_xlfn.XLOOKUP(J309,'Dati di Supporto'!$O$10:$O$14,'Dati di Supporto'!$P$10:$P$14)</f>
        <v>Contanti</v>
      </c>
    </row>
    <row r="310" spans="1:12" x14ac:dyDescent="0.25">
      <c r="A310" s="10">
        <v>309</v>
      </c>
      <c r="B310" s="5">
        <v>41666</v>
      </c>
      <c r="C310" s="5" t="str">
        <f t="shared" si="5"/>
        <v>gennaio</v>
      </c>
      <c r="D310" s="1" t="s">
        <v>1</v>
      </c>
      <c r="E310" s="2" t="s">
        <v>129</v>
      </c>
      <c r="F310" s="2" t="str">
        <f>_xlfn.XLOOKUP(E310,'Dati di Supporto'!$B$2:$B$104,'Dati di Supporto'!$C$2:$C$104)</f>
        <v>Piemonte</v>
      </c>
      <c r="G310" s="2" t="str">
        <f>_xlfn.XLOOKUP(F310,'Dati di Supporto'!$G$2:$G$21,'Dati di Supporto'!$H$2:$H$21)</f>
        <v>NORD</v>
      </c>
      <c r="H310" s="2" t="s">
        <v>251</v>
      </c>
      <c r="I310" s="25">
        <v>1320</v>
      </c>
      <c r="J310" s="14">
        <v>2</v>
      </c>
      <c r="K310" s="10" t="str" cm="1">
        <f t="array" ref="K310">_xlfn.IFS(I310&lt;$P$3,$Q$2,AND(I310&gt;=$P$3,I310&lt;$P$4),$Q$3,AND(I310&gt;=$P$4,I310&lt;$P$5),$Q$4,AND(I310&gt;=$P$5,I310&lt;$P$6),$Q$5,I310&gt;=$P$6,$Q$6)</f>
        <v>Fascia 4 (da 1200 €  a meno di 1500 €)</v>
      </c>
      <c r="L310" s="10" t="str">
        <f>_xlfn.XLOOKUP(J310,'Dati di Supporto'!$O$10:$O$14,'Dati di Supporto'!$P$10:$P$14)</f>
        <v>Bonifico Bancario</v>
      </c>
    </row>
    <row r="311" spans="1:12" x14ac:dyDescent="0.25">
      <c r="A311" s="10">
        <v>310</v>
      </c>
      <c r="B311" s="5">
        <v>41787</v>
      </c>
      <c r="C311" s="5" t="str">
        <f t="shared" si="5"/>
        <v>maggio</v>
      </c>
      <c r="D311" s="1" t="s">
        <v>246</v>
      </c>
      <c r="E311" s="2" t="s">
        <v>210</v>
      </c>
      <c r="F311" s="2" t="str">
        <f>_xlfn.XLOOKUP(E311,'Dati di Supporto'!$B$2:$B$104,'Dati di Supporto'!$C$2:$C$104)</f>
        <v>Calabria</v>
      </c>
      <c r="G311" s="2" t="str">
        <f>_xlfn.XLOOKUP(F311,'Dati di Supporto'!$G$2:$G$21,'Dati di Supporto'!$H$2:$H$21)</f>
        <v>SUD</v>
      </c>
      <c r="H311" s="2" t="s">
        <v>10</v>
      </c>
      <c r="I311" s="25">
        <v>1889</v>
      </c>
      <c r="J311" s="14">
        <v>5</v>
      </c>
      <c r="K311" s="10" t="str" cm="1">
        <f t="array" ref="K311">_xlfn.IFS(I311&lt;$P$3,$Q$2,AND(I311&gt;=$P$3,I311&lt;$P$4),$Q$3,AND(I311&gt;=$P$4,I311&lt;$P$5),$Q$4,AND(I311&gt;=$P$5,I311&lt;$P$6),$Q$5,I311&gt;=$P$6,$Q$6)</f>
        <v>Fascia 5 (da 1500 € e oltre)</v>
      </c>
      <c r="L311" s="10" t="str">
        <f>_xlfn.XLOOKUP(J311,'Dati di Supporto'!$O$10:$O$14,'Dati di Supporto'!$P$10:$P$14)</f>
        <v>Assegno Bancario</v>
      </c>
    </row>
    <row r="312" spans="1:12" x14ac:dyDescent="0.25">
      <c r="A312" s="10">
        <v>311</v>
      </c>
      <c r="B312" s="5">
        <v>41697</v>
      </c>
      <c r="C312" s="5" t="str">
        <f t="shared" si="5"/>
        <v>febbraio</v>
      </c>
      <c r="D312" s="1" t="s">
        <v>2</v>
      </c>
      <c r="E312" s="2" t="s">
        <v>111</v>
      </c>
      <c r="F312" s="2" t="str">
        <f>_xlfn.XLOOKUP(E312,'Dati di Supporto'!$B$2:$B$104,'Dati di Supporto'!$C$2:$C$104)</f>
        <v>Veneto</v>
      </c>
      <c r="G312" s="2" t="str">
        <f>_xlfn.XLOOKUP(F312,'Dati di Supporto'!$G$2:$G$21,'Dati di Supporto'!$H$2:$H$21)</f>
        <v>NORD</v>
      </c>
      <c r="H312" s="2" t="s">
        <v>249</v>
      </c>
      <c r="I312" s="25">
        <v>1330</v>
      </c>
      <c r="J312" s="14">
        <v>5</v>
      </c>
      <c r="K312" s="10" t="str" cm="1">
        <f t="array" ref="K312">_xlfn.IFS(I312&lt;$P$3,$Q$2,AND(I312&gt;=$P$3,I312&lt;$P$4),$Q$3,AND(I312&gt;=$P$4,I312&lt;$P$5),$Q$4,AND(I312&gt;=$P$5,I312&lt;$P$6),$Q$5,I312&gt;=$P$6,$Q$6)</f>
        <v>Fascia 4 (da 1200 €  a meno di 1500 €)</v>
      </c>
      <c r="L312" s="10" t="str">
        <f>_xlfn.XLOOKUP(J312,'Dati di Supporto'!$O$10:$O$14,'Dati di Supporto'!$P$10:$P$14)</f>
        <v>Assegno Bancario</v>
      </c>
    </row>
    <row r="313" spans="1:12" x14ac:dyDescent="0.25">
      <c r="A313" s="10">
        <v>312</v>
      </c>
      <c r="B313" s="5">
        <v>41678</v>
      </c>
      <c r="C313" s="5" t="str">
        <f t="shared" si="5"/>
        <v>febbraio</v>
      </c>
      <c r="D313" s="1" t="s">
        <v>2</v>
      </c>
      <c r="E313" s="2" t="s">
        <v>210</v>
      </c>
      <c r="F313" s="2" t="str">
        <f>_xlfn.XLOOKUP(E313,'Dati di Supporto'!$B$2:$B$104,'Dati di Supporto'!$C$2:$C$104)</f>
        <v>Calabria</v>
      </c>
      <c r="G313" s="2" t="str">
        <f>_xlfn.XLOOKUP(F313,'Dati di Supporto'!$G$2:$G$21,'Dati di Supporto'!$H$2:$H$21)</f>
        <v>SUD</v>
      </c>
      <c r="H313" s="2" t="s">
        <v>9</v>
      </c>
      <c r="I313" s="25">
        <v>1515</v>
      </c>
      <c r="J313" s="14">
        <v>3</v>
      </c>
      <c r="K313" s="10" t="str" cm="1">
        <f t="array" ref="K313">_xlfn.IFS(I313&lt;$P$3,$Q$2,AND(I313&gt;=$P$3,I313&lt;$P$4),$Q$3,AND(I313&gt;=$P$4,I313&lt;$P$5),$Q$4,AND(I313&gt;=$P$5,I313&lt;$P$6),$Q$5,I313&gt;=$P$6,$Q$6)</f>
        <v>Fascia 5 (da 1500 € e oltre)</v>
      </c>
      <c r="L313" s="10" t="str">
        <f>_xlfn.XLOOKUP(J313,'Dati di Supporto'!$O$10:$O$14,'Dati di Supporto'!$P$10:$P$14)</f>
        <v>Carta di credito</v>
      </c>
    </row>
    <row r="314" spans="1:12" x14ac:dyDescent="0.25">
      <c r="A314" s="10">
        <v>313</v>
      </c>
      <c r="B314" s="5">
        <v>41765</v>
      </c>
      <c r="C314" s="5" t="str">
        <f t="shared" si="5"/>
        <v>maggio</v>
      </c>
      <c r="D314" s="1" t="s">
        <v>1</v>
      </c>
      <c r="E314" s="2" t="s">
        <v>120</v>
      </c>
      <c r="F314" s="2" t="str">
        <f>_xlfn.XLOOKUP(E314,'Dati di Supporto'!$B$2:$B$104,'Dati di Supporto'!$C$2:$C$104)</f>
        <v>Umbria</v>
      </c>
      <c r="G314" s="2" t="str">
        <f>_xlfn.XLOOKUP(F314,'Dati di Supporto'!$G$2:$G$21,'Dati di Supporto'!$H$2:$H$21)</f>
        <v>CENTRO</v>
      </c>
      <c r="H314" s="2" t="s">
        <v>250</v>
      </c>
      <c r="I314" s="25">
        <v>363</v>
      </c>
      <c r="J314" s="14">
        <v>4</v>
      </c>
      <c r="K314" s="10" t="str" cm="1">
        <f t="array" ref="K314">_xlfn.IFS(I314&lt;$P$3,$Q$2,AND(I314&gt;=$P$3,I314&lt;$P$4),$Q$3,AND(I314&gt;=$P$4,I314&lt;$P$5),$Q$4,AND(I314&gt;=$P$5,I314&lt;$P$6),$Q$5,I314&gt;=$P$6,$Q$6)</f>
        <v>Fascia 1 (inferiore a 400 €)</v>
      </c>
      <c r="L314" s="10" t="str">
        <f>_xlfn.XLOOKUP(J314,'Dati di Supporto'!$O$10:$O$14,'Dati di Supporto'!$P$10:$P$14)</f>
        <v>Bollettino postale</v>
      </c>
    </row>
    <row r="315" spans="1:12" x14ac:dyDescent="0.25">
      <c r="A315" s="10">
        <v>314</v>
      </c>
      <c r="B315" s="5">
        <v>41782</v>
      </c>
      <c r="C315" s="5" t="str">
        <f t="shared" si="5"/>
        <v>maggio</v>
      </c>
      <c r="D315" s="1" t="s">
        <v>246</v>
      </c>
      <c r="E315" s="2" t="s">
        <v>125</v>
      </c>
      <c r="F315" s="2" t="str">
        <f>_xlfn.XLOOKUP(E315,'Dati di Supporto'!$B$2:$B$104,'Dati di Supporto'!$C$2:$C$104)</f>
        <v>Friuli-Venezia Giulia</v>
      </c>
      <c r="G315" s="2" t="str">
        <f>_xlfn.XLOOKUP(F315,'Dati di Supporto'!$G$2:$G$21,'Dati di Supporto'!$H$2:$H$21)</f>
        <v>NORD</v>
      </c>
      <c r="H315" s="2" t="s">
        <v>250</v>
      </c>
      <c r="I315" s="25">
        <v>1616</v>
      </c>
      <c r="J315" s="14">
        <v>2</v>
      </c>
      <c r="K315" s="10" t="str" cm="1">
        <f t="array" ref="K315">_xlfn.IFS(I315&lt;$P$3,$Q$2,AND(I315&gt;=$P$3,I315&lt;$P$4),$Q$3,AND(I315&gt;=$P$4,I315&lt;$P$5),$Q$4,AND(I315&gt;=$P$5,I315&lt;$P$6),$Q$5,I315&gt;=$P$6,$Q$6)</f>
        <v>Fascia 5 (da 1500 € e oltre)</v>
      </c>
      <c r="L315" s="10" t="str">
        <f>_xlfn.XLOOKUP(J315,'Dati di Supporto'!$O$10:$O$14,'Dati di Supporto'!$P$10:$P$14)</f>
        <v>Bonifico Bancario</v>
      </c>
    </row>
    <row r="316" spans="1:12" x14ac:dyDescent="0.25">
      <c r="A316" s="10">
        <v>315</v>
      </c>
      <c r="B316" s="5">
        <v>41705</v>
      </c>
      <c r="C316" s="5" t="str">
        <f t="shared" si="5"/>
        <v>marzo</v>
      </c>
      <c r="D316" s="1" t="s">
        <v>247</v>
      </c>
      <c r="E316" s="2" t="s">
        <v>101</v>
      </c>
      <c r="F316" s="2" t="str">
        <f>_xlfn.XLOOKUP(E316,'Dati di Supporto'!$B$2:$B$104,'Dati di Supporto'!$C$2:$C$104)</f>
        <v>Toscana</v>
      </c>
      <c r="G316" s="2" t="str">
        <f>_xlfn.XLOOKUP(F316,'Dati di Supporto'!$G$2:$G$21,'Dati di Supporto'!$H$2:$H$21)</f>
        <v>CENTRO</v>
      </c>
      <c r="H316" s="2" t="s">
        <v>250</v>
      </c>
      <c r="I316" s="25">
        <v>66</v>
      </c>
      <c r="J316" s="14">
        <v>3</v>
      </c>
      <c r="K316" s="10" t="str" cm="1">
        <f t="array" ref="K316">_xlfn.IFS(I316&lt;$P$3,$Q$2,AND(I316&gt;=$P$3,I316&lt;$P$4),$Q$3,AND(I316&gt;=$P$4,I316&lt;$P$5),$Q$4,AND(I316&gt;=$P$5,I316&lt;$P$6),$Q$5,I316&gt;=$P$6,$Q$6)</f>
        <v>Fascia 1 (inferiore a 400 €)</v>
      </c>
      <c r="L316" s="10" t="str">
        <f>_xlfn.XLOOKUP(J316,'Dati di Supporto'!$O$10:$O$14,'Dati di Supporto'!$P$10:$P$14)</f>
        <v>Carta di credito</v>
      </c>
    </row>
    <row r="317" spans="1:12" x14ac:dyDescent="0.25">
      <c r="A317" s="10">
        <v>316</v>
      </c>
      <c r="B317" s="5">
        <v>41659</v>
      </c>
      <c r="C317" s="5" t="str">
        <f t="shared" si="5"/>
        <v>gennaio</v>
      </c>
      <c r="D317" s="1" t="s">
        <v>1</v>
      </c>
      <c r="E317" s="2" t="s">
        <v>104</v>
      </c>
      <c r="F317" s="2" t="str">
        <f>_xlfn.XLOOKUP(E317,'Dati di Supporto'!$B$2:$B$104,'Dati di Supporto'!$C$2:$C$104)</f>
        <v>Basilicata</v>
      </c>
      <c r="G317" s="2" t="str">
        <f>_xlfn.XLOOKUP(F317,'Dati di Supporto'!$G$2:$G$21,'Dati di Supporto'!$H$2:$H$21)</f>
        <v>SUD</v>
      </c>
      <c r="H317" s="2" t="s">
        <v>251</v>
      </c>
      <c r="I317" s="25">
        <v>1451</v>
      </c>
      <c r="J317" s="14">
        <v>2</v>
      </c>
      <c r="K317" s="10" t="str" cm="1">
        <f t="array" ref="K317">_xlfn.IFS(I317&lt;$P$3,$Q$2,AND(I317&gt;=$P$3,I317&lt;$P$4),$Q$3,AND(I317&gt;=$P$4,I317&lt;$P$5),$Q$4,AND(I317&gt;=$P$5,I317&lt;$P$6),$Q$5,I317&gt;=$P$6,$Q$6)</f>
        <v>Fascia 4 (da 1200 €  a meno di 1500 €)</v>
      </c>
      <c r="L317" s="10" t="str">
        <f>_xlfn.XLOOKUP(J317,'Dati di Supporto'!$O$10:$O$14,'Dati di Supporto'!$P$10:$P$14)</f>
        <v>Bonifico Bancario</v>
      </c>
    </row>
    <row r="318" spans="1:12" x14ac:dyDescent="0.25">
      <c r="A318" s="10">
        <v>317</v>
      </c>
      <c r="B318" s="5">
        <v>41804</v>
      </c>
      <c r="C318" s="5" t="str">
        <f t="shared" si="5"/>
        <v>giugno</v>
      </c>
      <c r="D318" s="1" t="s">
        <v>3</v>
      </c>
      <c r="E318" s="2" t="s">
        <v>116</v>
      </c>
      <c r="F318" s="2" t="str">
        <f>_xlfn.XLOOKUP(E318,'Dati di Supporto'!$B$2:$B$104,'Dati di Supporto'!$C$2:$C$104)</f>
        <v>Sicilia</v>
      </c>
      <c r="G318" s="2" t="str">
        <f>_xlfn.XLOOKUP(F318,'Dati di Supporto'!$G$2:$G$21,'Dati di Supporto'!$H$2:$H$21)</f>
        <v>ISOLE</v>
      </c>
      <c r="H318" s="2" t="s">
        <v>9</v>
      </c>
      <c r="I318" s="25">
        <v>922</v>
      </c>
      <c r="J318" s="14">
        <v>1</v>
      </c>
      <c r="K318" s="10" t="str" cm="1">
        <f t="array" ref="K318">_xlfn.IFS(I318&lt;$P$3,$Q$2,AND(I318&gt;=$P$3,I318&lt;$P$4),$Q$3,AND(I318&gt;=$P$4,I318&lt;$P$5),$Q$4,AND(I318&gt;=$P$5,I318&lt;$P$6),$Q$5,I318&gt;=$P$6,$Q$6)</f>
        <v>Fascia 3 (da 800 €  a meno di 1200 €)</v>
      </c>
      <c r="L318" s="10" t="str">
        <f>_xlfn.XLOOKUP(J318,'Dati di Supporto'!$O$10:$O$14,'Dati di Supporto'!$P$10:$P$14)</f>
        <v>Contanti</v>
      </c>
    </row>
    <row r="319" spans="1:12" x14ac:dyDescent="0.25">
      <c r="A319" s="10">
        <v>318</v>
      </c>
      <c r="B319" s="5">
        <v>41747</v>
      </c>
      <c r="C319" s="5" t="str">
        <f t="shared" si="5"/>
        <v>aprile</v>
      </c>
      <c r="D319" s="1" t="s">
        <v>246</v>
      </c>
      <c r="E319" s="2" t="s">
        <v>97</v>
      </c>
      <c r="F319" s="2" t="str">
        <f>_xlfn.XLOOKUP(E319,'Dati di Supporto'!$B$2:$B$104,'Dati di Supporto'!$C$2:$C$104)</f>
        <v>Umbria</v>
      </c>
      <c r="G319" s="2" t="str">
        <f>_xlfn.XLOOKUP(F319,'Dati di Supporto'!$G$2:$G$21,'Dati di Supporto'!$H$2:$H$21)</f>
        <v>CENTRO</v>
      </c>
      <c r="H319" s="2" t="s">
        <v>250</v>
      </c>
      <c r="I319" s="25">
        <v>777</v>
      </c>
      <c r="J319" s="14">
        <v>4</v>
      </c>
      <c r="K319" s="10" t="str" cm="1">
        <f t="array" ref="K319">_xlfn.IFS(I319&lt;$P$3,$Q$2,AND(I319&gt;=$P$3,I319&lt;$P$4),$Q$3,AND(I319&gt;=$P$4,I319&lt;$P$5),$Q$4,AND(I319&gt;=$P$5,I319&lt;$P$6),$Q$5,I319&gt;=$P$6,$Q$6)</f>
        <v>Fascia 2 (da 400 €  a meno di 800 €)</v>
      </c>
      <c r="L319" s="10" t="str">
        <f>_xlfn.XLOOKUP(J319,'Dati di Supporto'!$O$10:$O$14,'Dati di Supporto'!$P$10:$P$14)</f>
        <v>Bollettino postale</v>
      </c>
    </row>
    <row r="320" spans="1:12" x14ac:dyDescent="0.25">
      <c r="A320" s="10">
        <v>319</v>
      </c>
      <c r="B320" s="5">
        <v>41748</v>
      </c>
      <c r="C320" s="5" t="str">
        <f t="shared" si="5"/>
        <v>aprile</v>
      </c>
      <c r="D320" s="1" t="s">
        <v>246</v>
      </c>
      <c r="E320" s="2" t="s">
        <v>130</v>
      </c>
      <c r="F320" s="2" t="str">
        <f>_xlfn.XLOOKUP(E320,'Dati di Supporto'!$B$2:$B$104,'Dati di Supporto'!$C$2:$C$104)</f>
        <v>Piemonte</v>
      </c>
      <c r="G320" s="2" t="str">
        <f>_xlfn.XLOOKUP(F320,'Dati di Supporto'!$G$2:$G$21,'Dati di Supporto'!$H$2:$H$21)</f>
        <v>NORD</v>
      </c>
      <c r="H320" s="2" t="s">
        <v>251</v>
      </c>
      <c r="I320" s="25">
        <v>1553</v>
      </c>
      <c r="J320" s="14">
        <v>3</v>
      </c>
      <c r="K320" s="10" t="str" cm="1">
        <f t="array" ref="K320">_xlfn.IFS(I320&lt;$P$3,$Q$2,AND(I320&gt;=$P$3,I320&lt;$P$4),$Q$3,AND(I320&gt;=$P$4,I320&lt;$P$5),$Q$4,AND(I320&gt;=$P$5,I320&lt;$P$6),$Q$5,I320&gt;=$P$6,$Q$6)</f>
        <v>Fascia 5 (da 1500 € e oltre)</v>
      </c>
      <c r="L320" s="10" t="str">
        <f>_xlfn.XLOOKUP(J320,'Dati di Supporto'!$O$10:$O$14,'Dati di Supporto'!$P$10:$P$14)</f>
        <v>Carta di credito</v>
      </c>
    </row>
    <row r="321" spans="1:12" x14ac:dyDescent="0.25">
      <c r="A321" s="10">
        <v>320</v>
      </c>
      <c r="B321" s="5">
        <v>41660</v>
      </c>
      <c r="C321" s="5" t="str">
        <f t="shared" si="5"/>
        <v>gennaio</v>
      </c>
      <c r="D321" s="1" t="s">
        <v>246</v>
      </c>
      <c r="E321" s="2" t="s">
        <v>110</v>
      </c>
      <c r="F321" s="2" t="str">
        <f>_xlfn.XLOOKUP(E321,'Dati di Supporto'!$B$2:$B$104,'Dati di Supporto'!$C$2:$C$104)</f>
        <v>Lazio</v>
      </c>
      <c r="G321" s="2" t="str">
        <f>_xlfn.XLOOKUP(F321,'Dati di Supporto'!$G$2:$G$21,'Dati di Supporto'!$H$2:$H$21)</f>
        <v>CENTRO</v>
      </c>
      <c r="H321" s="2" t="s">
        <v>10</v>
      </c>
      <c r="I321" s="25">
        <v>1602</v>
      </c>
      <c r="J321" s="14">
        <v>4</v>
      </c>
      <c r="K321" s="10" t="str" cm="1">
        <f t="array" ref="K321">_xlfn.IFS(I321&lt;$P$3,$Q$2,AND(I321&gt;=$P$3,I321&lt;$P$4),$Q$3,AND(I321&gt;=$P$4,I321&lt;$P$5),$Q$4,AND(I321&gt;=$P$5,I321&lt;$P$6),$Q$5,I321&gt;=$P$6,$Q$6)</f>
        <v>Fascia 5 (da 1500 € e oltre)</v>
      </c>
      <c r="L321" s="10" t="str">
        <f>_xlfn.XLOOKUP(J321,'Dati di Supporto'!$O$10:$O$14,'Dati di Supporto'!$P$10:$P$14)</f>
        <v>Bollettino postale</v>
      </c>
    </row>
    <row r="322" spans="1:12" x14ac:dyDescent="0.25">
      <c r="A322" s="10">
        <v>321</v>
      </c>
      <c r="B322" s="5">
        <v>41745</v>
      </c>
      <c r="C322" s="5" t="str">
        <f t="shared" si="5"/>
        <v>aprile</v>
      </c>
      <c r="D322" s="1" t="s">
        <v>7</v>
      </c>
      <c r="E322" s="2" t="s">
        <v>125</v>
      </c>
      <c r="F322" s="2" t="str">
        <f>_xlfn.XLOOKUP(E322,'Dati di Supporto'!$B$2:$B$104,'Dati di Supporto'!$C$2:$C$104)</f>
        <v>Friuli-Venezia Giulia</v>
      </c>
      <c r="G322" s="2" t="str">
        <f>_xlfn.XLOOKUP(F322,'Dati di Supporto'!$G$2:$G$21,'Dati di Supporto'!$H$2:$H$21)</f>
        <v>NORD</v>
      </c>
      <c r="H322" s="2" t="s">
        <v>250</v>
      </c>
      <c r="I322" s="25">
        <v>1223</v>
      </c>
      <c r="J322" s="14">
        <v>4</v>
      </c>
      <c r="K322" s="10" t="str" cm="1">
        <f t="array" ref="K322">_xlfn.IFS(I322&lt;$P$3,$Q$2,AND(I322&gt;=$P$3,I322&lt;$P$4),$Q$3,AND(I322&gt;=$P$4,I322&lt;$P$5),$Q$4,AND(I322&gt;=$P$5,I322&lt;$P$6),$Q$5,I322&gt;=$P$6,$Q$6)</f>
        <v>Fascia 4 (da 1200 €  a meno di 1500 €)</v>
      </c>
      <c r="L322" s="10" t="str">
        <f>_xlfn.XLOOKUP(J322,'Dati di Supporto'!$O$10:$O$14,'Dati di Supporto'!$P$10:$P$14)</f>
        <v>Bollettino postale</v>
      </c>
    </row>
    <row r="323" spans="1:12" x14ac:dyDescent="0.25">
      <c r="A323" s="10">
        <v>322</v>
      </c>
      <c r="B323" s="5">
        <v>41799</v>
      </c>
      <c r="C323" s="5" t="str">
        <f t="shared" ref="C323:C386" si="6">TEXT(B323,"mmmm")</f>
        <v>giugno</v>
      </c>
      <c r="D323" s="1" t="s">
        <v>1</v>
      </c>
      <c r="E323" s="2" t="s">
        <v>114</v>
      </c>
      <c r="F323" s="2" t="str">
        <f>_xlfn.XLOOKUP(E323,'Dati di Supporto'!$B$2:$B$104,'Dati di Supporto'!$C$2:$C$104)</f>
        <v>Liguria</v>
      </c>
      <c r="G323" s="2" t="str">
        <f>_xlfn.XLOOKUP(F323,'Dati di Supporto'!$G$2:$G$21,'Dati di Supporto'!$H$2:$H$21)</f>
        <v>NORD</v>
      </c>
      <c r="H323" s="2" t="s">
        <v>250</v>
      </c>
      <c r="I323" s="25">
        <v>1410</v>
      </c>
      <c r="J323" s="14">
        <v>1</v>
      </c>
      <c r="K323" s="10" t="str" cm="1">
        <f t="array" ref="K323">_xlfn.IFS(I323&lt;$P$3,$Q$2,AND(I323&gt;=$P$3,I323&lt;$P$4),$Q$3,AND(I323&gt;=$P$4,I323&lt;$P$5),$Q$4,AND(I323&gt;=$P$5,I323&lt;$P$6),$Q$5,I323&gt;=$P$6,$Q$6)</f>
        <v>Fascia 4 (da 1200 €  a meno di 1500 €)</v>
      </c>
      <c r="L323" s="10" t="str">
        <f>_xlfn.XLOOKUP(J323,'Dati di Supporto'!$O$10:$O$14,'Dati di Supporto'!$P$10:$P$14)</f>
        <v>Contanti</v>
      </c>
    </row>
    <row r="324" spans="1:12" x14ac:dyDescent="0.25">
      <c r="A324" s="10">
        <v>323</v>
      </c>
      <c r="B324" s="5">
        <v>41640</v>
      </c>
      <c r="C324" s="5" t="str">
        <f t="shared" si="6"/>
        <v>gennaio</v>
      </c>
      <c r="D324" s="1" t="s">
        <v>1</v>
      </c>
      <c r="E324" s="2" t="s">
        <v>111</v>
      </c>
      <c r="F324" s="2" t="str">
        <f>_xlfn.XLOOKUP(E324,'Dati di Supporto'!$B$2:$B$104,'Dati di Supporto'!$C$2:$C$104)</f>
        <v>Veneto</v>
      </c>
      <c r="G324" s="2" t="str">
        <f>_xlfn.XLOOKUP(F324,'Dati di Supporto'!$G$2:$G$21,'Dati di Supporto'!$H$2:$H$21)</f>
        <v>NORD</v>
      </c>
      <c r="H324" s="2" t="s">
        <v>9</v>
      </c>
      <c r="I324" s="25">
        <v>452</v>
      </c>
      <c r="J324" s="14">
        <v>4</v>
      </c>
      <c r="K324" s="10" t="str" cm="1">
        <f t="array" ref="K324">_xlfn.IFS(I324&lt;$P$3,$Q$2,AND(I324&gt;=$P$3,I324&lt;$P$4),$Q$3,AND(I324&gt;=$P$4,I324&lt;$P$5),$Q$4,AND(I324&gt;=$P$5,I324&lt;$P$6),$Q$5,I324&gt;=$P$6,$Q$6)</f>
        <v>Fascia 2 (da 400 €  a meno di 800 €)</v>
      </c>
      <c r="L324" s="10" t="str">
        <f>_xlfn.XLOOKUP(J324,'Dati di Supporto'!$O$10:$O$14,'Dati di Supporto'!$P$10:$P$14)</f>
        <v>Bollettino postale</v>
      </c>
    </row>
    <row r="325" spans="1:12" x14ac:dyDescent="0.25">
      <c r="A325" s="10">
        <v>324</v>
      </c>
      <c r="B325" s="5">
        <v>41658</v>
      </c>
      <c r="C325" s="5" t="str">
        <f t="shared" si="6"/>
        <v>gennaio</v>
      </c>
      <c r="D325" s="1" t="s">
        <v>2</v>
      </c>
      <c r="E325" s="2" t="s">
        <v>99</v>
      </c>
      <c r="F325" s="2" t="str">
        <f>_xlfn.XLOOKUP(E325,'Dati di Supporto'!$B$2:$B$104,'Dati di Supporto'!$C$2:$C$104)</f>
        <v>Abruzzo</v>
      </c>
      <c r="G325" s="2" t="str">
        <f>_xlfn.XLOOKUP(F325,'Dati di Supporto'!$G$2:$G$21,'Dati di Supporto'!$H$2:$H$21)</f>
        <v>CENTRO</v>
      </c>
      <c r="H325" s="2" t="s">
        <v>9</v>
      </c>
      <c r="I325" s="25">
        <v>242</v>
      </c>
      <c r="J325" s="14">
        <v>1</v>
      </c>
      <c r="K325" s="10" t="str" cm="1">
        <f t="array" ref="K325">_xlfn.IFS(I325&lt;$P$3,$Q$2,AND(I325&gt;=$P$3,I325&lt;$P$4),$Q$3,AND(I325&gt;=$P$4,I325&lt;$P$5),$Q$4,AND(I325&gt;=$P$5,I325&lt;$P$6),$Q$5,I325&gt;=$P$6,$Q$6)</f>
        <v>Fascia 1 (inferiore a 400 €)</v>
      </c>
      <c r="L325" s="10" t="str">
        <f>_xlfn.XLOOKUP(J325,'Dati di Supporto'!$O$10:$O$14,'Dati di Supporto'!$P$10:$P$14)</f>
        <v>Contanti</v>
      </c>
    </row>
    <row r="326" spans="1:12" x14ac:dyDescent="0.25">
      <c r="A326" s="10">
        <v>325</v>
      </c>
      <c r="B326" s="5">
        <v>41744</v>
      </c>
      <c r="C326" s="5" t="str">
        <f t="shared" si="6"/>
        <v>aprile</v>
      </c>
      <c r="D326" s="1" t="s">
        <v>7</v>
      </c>
      <c r="E326" s="2" t="s">
        <v>100</v>
      </c>
      <c r="F326" s="2" t="str">
        <f>_xlfn.XLOOKUP(E326,'Dati di Supporto'!$B$2:$B$104,'Dati di Supporto'!$C$2:$C$104)</f>
        <v>Emilia-Romagna</v>
      </c>
      <c r="G326" s="2" t="str">
        <f>_xlfn.XLOOKUP(F326,'Dati di Supporto'!$G$2:$G$21,'Dati di Supporto'!$H$2:$H$21)</f>
        <v>NORD</v>
      </c>
      <c r="H326" s="2" t="s">
        <v>10</v>
      </c>
      <c r="I326" s="25">
        <v>1568</v>
      </c>
      <c r="J326" s="14">
        <v>4</v>
      </c>
      <c r="K326" s="10" t="str" cm="1">
        <f t="array" ref="K326">_xlfn.IFS(I326&lt;$P$3,$Q$2,AND(I326&gt;=$P$3,I326&lt;$P$4),$Q$3,AND(I326&gt;=$P$4,I326&lt;$P$5),$Q$4,AND(I326&gt;=$P$5,I326&lt;$P$6),$Q$5,I326&gt;=$P$6,$Q$6)</f>
        <v>Fascia 5 (da 1500 € e oltre)</v>
      </c>
      <c r="L326" s="10" t="str">
        <f>_xlfn.XLOOKUP(J326,'Dati di Supporto'!$O$10:$O$14,'Dati di Supporto'!$P$10:$P$14)</f>
        <v>Bollettino postale</v>
      </c>
    </row>
    <row r="327" spans="1:12" x14ac:dyDescent="0.25">
      <c r="A327" s="10">
        <v>326</v>
      </c>
      <c r="B327" s="5">
        <v>41706</v>
      </c>
      <c r="C327" s="5" t="str">
        <f t="shared" si="6"/>
        <v>marzo</v>
      </c>
      <c r="D327" s="1" t="s">
        <v>2</v>
      </c>
      <c r="E327" s="2" t="s">
        <v>134</v>
      </c>
      <c r="F327" s="2" t="str">
        <f>_xlfn.XLOOKUP(E327,'Dati di Supporto'!$B$2:$B$104,'Dati di Supporto'!$C$2:$C$104)</f>
        <v>Lazio</v>
      </c>
      <c r="G327" s="2" t="str">
        <f>_xlfn.XLOOKUP(F327,'Dati di Supporto'!$G$2:$G$21,'Dati di Supporto'!$H$2:$H$21)</f>
        <v>CENTRO</v>
      </c>
      <c r="H327" s="2" t="s">
        <v>250</v>
      </c>
      <c r="I327" s="25">
        <v>207</v>
      </c>
      <c r="J327" s="14">
        <v>4</v>
      </c>
      <c r="K327" s="10" t="str" cm="1">
        <f t="array" ref="K327">_xlfn.IFS(I327&lt;$P$3,$Q$2,AND(I327&gt;=$P$3,I327&lt;$P$4),$Q$3,AND(I327&gt;=$P$4,I327&lt;$P$5),$Q$4,AND(I327&gt;=$P$5,I327&lt;$P$6),$Q$5,I327&gt;=$P$6,$Q$6)</f>
        <v>Fascia 1 (inferiore a 400 €)</v>
      </c>
      <c r="L327" s="10" t="str">
        <f>_xlfn.XLOOKUP(J327,'Dati di Supporto'!$O$10:$O$14,'Dati di Supporto'!$P$10:$P$14)</f>
        <v>Bollettino postale</v>
      </c>
    </row>
    <row r="328" spans="1:12" x14ac:dyDescent="0.25">
      <c r="A328" s="10">
        <v>327</v>
      </c>
      <c r="B328" s="5">
        <v>41749</v>
      </c>
      <c r="C328" s="5" t="str">
        <f t="shared" si="6"/>
        <v>aprile</v>
      </c>
      <c r="D328" s="1" t="s">
        <v>7</v>
      </c>
      <c r="E328" s="2" t="s">
        <v>108</v>
      </c>
      <c r="F328" s="2" t="str">
        <f>_xlfn.XLOOKUP(E328,'Dati di Supporto'!$B$2:$B$104,'Dati di Supporto'!$C$2:$C$104)</f>
        <v>Lazio</v>
      </c>
      <c r="G328" s="2" t="str">
        <f>_xlfn.XLOOKUP(F328,'Dati di Supporto'!$G$2:$G$21,'Dati di Supporto'!$H$2:$H$21)</f>
        <v>CENTRO</v>
      </c>
      <c r="H328" s="2" t="s">
        <v>249</v>
      </c>
      <c r="I328" s="25">
        <v>1912</v>
      </c>
      <c r="J328" s="14">
        <v>2</v>
      </c>
      <c r="K328" s="10" t="str" cm="1">
        <f t="array" ref="K328">_xlfn.IFS(I328&lt;$P$3,$Q$2,AND(I328&gt;=$P$3,I328&lt;$P$4),$Q$3,AND(I328&gt;=$P$4,I328&lt;$P$5),$Q$4,AND(I328&gt;=$P$5,I328&lt;$P$6),$Q$5,I328&gt;=$P$6,$Q$6)</f>
        <v>Fascia 5 (da 1500 € e oltre)</v>
      </c>
      <c r="L328" s="10" t="str">
        <f>_xlfn.XLOOKUP(J328,'Dati di Supporto'!$O$10:$O$14,'Dati di Supporto'!$P$10:$P$14)</f>
        <v>Bonifico Bancario</v>
      </c>
    </row>
    <row r="329" spans="1:12" x14ac:dyDescent="0.25">
      <c r="A329" s="10">
        <v>328</v>
      </c>
      <c r="B329" s="5">
        <v>41655</v>
      </c>
      <c r="C329" s="5" t="str">
        <f t="shared" si="6"/>
        <v>gennaio</v>
      </c>
      <c r="D329" s="1" t="s">
        <v>7</v>
      </c>
      <c r="E329" s="2" t="s">
        <v>212</v>
      </c>
      <c r="F329" s="2" t="str">
        <f>_xlfn.XLOOKUP(E329,'Dati di Supporto'!$B$2:$B$104,'Dati di Supporto'!$C$2:$C$104)</f>
        <v>Emilia-Romagna</v>
      </c>
      <c r="G329" s="2" t="str">
        <f>_xlfn.XLOOKUP(F329,'Dati di Supporto'!$G$2:$G$21,'Dati di Supporto'!$H$2:$H$21)</f>
        <v>NORD</v>
      </c>
      <c r="H329" s="2" t="s">
        <v>251</v>
      </c>
      <c r="I329" s="25">
        <v>771</v>
      </c>
      <c r="J329" s="14">
        <v>5</v>
      </c>
      <c r="K329" s="10" t="str" cm="1">
        <f t="array" ref="K329">_xlfn.IFS(I329&lt;$P$3,$Q$2,AND(I329&gt;=$P$3,I329&lt;$P$4),$Q$3,AND(I329&gt;=$P$4,I329&lt;$P$5),$Q$4,AND(I329&gt;=$P$5,I329&lt;$P$6),$Q$5,I329&gt;=$P$6,$Q$6)</f>
        <v>Fascia 2 (da 400 €  a meno di 800 €)</v>
      </c>
      <c r="L329" s="10" t="str">
        <f>_xlfn.XLOOKUP(J329,'Dati di Supporto'!$O$10:$O$14,'Dati di Supporto'!$P$10:$P$14)</f>
        <v>Assegno Bancario</v>
      </c>
    </row>
    <row r="330" spans="1:12" x14ac:dyDescent="0.25">
      <c r="A330" s="10">
        <v>329</v>
      </c>
      <c r="B330" s="5">
        <v>41693</v>
      </c>
      <c r="C330" s="5" t="str">
        <f t="shared" si="6"/>
        <v>febbraio</v>
      </c>
      <c r="D330" s="1" t="s">
        <v>247</v>
      </c>
      <c r="E330" s="2" t="s">
        <v>114</v>
      </c>
      <c r="F330" s="2" t="str">
        <f>_xlfn.XLOOKUP(E330,'Dati di Supporto'!$B$2:$B$104,'Dati di Supporto'!$C$2:$C$104)</f>
        <v>Liguria</v>
      </c>
      <c r="G330" s="2" t="str">
        <f>_xlfn.XLOOKUP(F330,'Dati di Supporto'!$G$2:$G$21,'Dati di Supporto'!$H$2:$H$21)</f>
        <v>NORD</v>
      </c>
      <c r="H330" s="2" t="s">
        <v>250</v>
      </c>
      <c r="I330" s="25">
        <v>97</v>
      </c>
      <c r="J330" s="14">
        <v>2</v>
      </c>
      <c r="K330" s="10" t="str" cm="1">
        <f t="array" ref="K330">_xlfn.IFS(I330&lt;$P$3,$Q$2,AND(I330&gt;=$P$3,I330&lt;$P$4),$Q$3,AND(I330&gt;=$P$4,I330&lt;$P$5),$Q$4,AND(I330&gt;=$P$5,I330&lt;$P$6),$Q$5,I330&gt;=$P$6,$Q$6)</f>
        <v>Fascia 1 (inferiore a 400 €)</v>
      </c>
      <c r="L330" s="10" t="str">
        <f>_xlfn.XLOOKUP(J330,'Dati di Supporto'!$O$10:$O$14,'Dati di Supporto'!$P$10:$P$14)</f>
        <v>Bonifico Bancario</v>
      </c>
    </row>
    <row r="331" spans="1:12" x14ac:dyDescent="0.25">
      <c r="A331" s="10">
        <v>330</v>
      </c>
      <c r="B331" s="5">
        <v>41716</v>
      </c>
      <c r="C331" s="5" t="str">
        <f t="shared" si="6"/>
        <v>marzo</v>
      </c>
      <c r="D331" s="1" t="s">
        <v>1</v>
      </c>
      <c r="E331" s="2" t="s">
        <v>99</v>
      </c>
      <c r="F331" s="2" t="str">
        <f>_xlfn.XLOOKUP(E331,'Dati di Supporto'!$B$2:$B$104,'Dati di Supporto'!$C$2:$C$104)</f>
        <v>Abruzzo</v>
      </c>
      <c r="G331" s="2" t="str">
        <f>_xlfn.XLOOKUP(F331,'Dati di Supporto'!$G$2:$G$21,'Dati di Supporto'!$H$2:$H$21)</f>
        <v>CENTRO</v>
      </c>
      <c r="H331" s="2" t="s">
        <v>251</v>
      </c>
      <c r="I331" s="25">
        <v>1361</v>
      </c>
      <c r="J331" s="14">
        <v>5</v>
      </c>
      <c r="K331" s="10" t="str" cm="1">
        <f t="array" ref="K331">_xlfn.IFS(I331&lt;$P$3,$Q$2,AND(I331&gt;=$P$3,I331&lt;$P$4),$Q$3,AND(I331&gt;=$P$4,I331&lt;$P$5),$Q$4,AND(I331&gt;=$P$5,I331&lt;$P$6),$Q$5,I331&gt;=$P$6,$Q$6)</f>
        <v>Fascia 4 (da 1200 €  a meno di 1500 €)</v>
      </c>
      <c r="L331" s="10" t="str">
        <f>_xlfn.XLOOKUP(J331,'Dati di Supporto'!$O$10:$O$14,'Dati di Supporto'!$P$10:$P$14)</f>
        <v>Assegno Bancario</v>
      </c>
    </row>
    <row r="332" spans="1:12" x14ac:dyDescent="0.25">
      <c r="A332" s="10">
        <v>331</v>
      </c>
      <c r="B332" s="5">
        <v>41703</v>
      </c>
      <c r="C332" s="5" t="str">
        <f t="shared" si="6"/>
        <v>marzo</v>
      </c>
      <c r="D332" s="1" t="s">
        <v>246</v>
      </c>
      <c r="E332" s="2" t="s">
        <v>133</v>
      </c>
      <c r="F332" s="2" t="str">
        <f>_xlfn.XLOOKUP(E332,'Dati di Supporto'!$B$2:$B$104,'Dati di Supporto'!$C$2:$C$104)</f>
        <v>Veneto</v>
      </c>
      <c r="G332" s="2" t="str">
        <f>_xlfn.XLOOKUP(F332,'Dati di Supporto'!$G$2:$G$21,'Dati di Supporto'!$H$2:$H$21)</f>
        <v>NORD</v>
      </c>
      <c r="H332" s="2" t="s">
        <v>249</v>
      </c>
      <c r="I332" s="25">
        <v>1986</v>
      </c>
      <c r="J332" s="14">
        <v>4</v>
      </c>
      <c r="K332" s="10" t="str" cm="1">
        <f t="array" ref="K332">_xlfn.IFS(I332&lt;$P$3,$Q$2,AND(I332&gt;=$P$3,I332&lt;$P$4),$Q$3,AND(I332&gt;=$P$4,I332&lt;$P$5),$Q$4,AND(I332&gt;=$P$5,I332&lt;$P$6),$Q$5,I332&gt;=$P$6,$Q$6)</f>
        <v>Fascia 5 (da 1500 € e oltre)</v>
      </c>
      <c r="L332" s="10" t="str">
        <f>_xlfn.XLOOKUP(J332,'Dati di Supporto'!$O$10:$O$14,'Dati di Supporto'!$P$10:$P$14)</f>
        <v>Bollettino postale</v>
      </c>
    </row>
    <row r="333" spans="1:12" x14ac:dyDescent="0.25">
      <c r="A333" s="10">
        <v>332</v>
      </c>
      <c r="B333" s="5">
        <v>41708</v>
      </c>
      <c r="C333" s="5" t="str">
        <f t="shared" si="6"/>
        <v>marzo</v>
      </c>
      <c r="D333" s="1" t="s">
        <v>3</v>
      </c>
      <c r="E333" s="2" t="s">
        <v>128</v>
      </c>
      <c r="F333" s="2" t="str">
        <f>_xlfn.XLOOKUP(E333,'Dati di Supporto'!$B$2:$B$104,'Dati di Supporto'!$C$2:$C$104)</f>
        <v>Veneto</v>
      </c>
      <c r="G333" s="2" t="str">
        <f>_xlfn.XLOOKUP(F333,'Dati di Supporto'!$G$2:$G$21,'Dati di Supporto'!$H$2:$H$21)</f>
        <v>NORD</v>
      </c>
      <c r="H333" s="2" t="s">
        <v>251</v>
      </c>
      <c r="I333" s="25">
        <v>1244</v>
      </c>
      <c r="J333" s="14">
        <v>3</v>
      </c>
      <c r="K333" s="10" t="str" cm="1">
        <f t="array" ref="K333">_xlfn.IFS(I333&lt;$P$3,$Q$2,AND(I333&gt;=$P$3,I333&lt;$P$4),$Q$3,AND(I333&gt;=$P$4,I333&lt;$P$5),$Q$4,AND(I333&gt;=$P$5,I333&lt;$P$6),$Q$5,I333&gt;=$P$6,$Q$6)</f>
        <v>Fascia 4 (da 1200 €  a meno di 1500 €)</v>
      </c>
      <c r="L333" s="10" t="str">
        <f>_xlfn.XLOOKUP(J333,'Dati di Supporto'!$O$10:$O$14,'Dati di Supporto'!$P$10:$P$14)</f>
        <v>Carta di credito</v>
      </c>
    </row>
    <row r="334" spans="1:12" x14ac:dyDescent="0.25">
      <c r="A334" s="10">
        <v>333</v>
      </c>
      <c r="B334" s="5">
        <v>41791</v>
      </c>
      <c r="C334" s="5" t="str">
        <f t="shared" si="6"/>
        <v>giugno</v>
      </c>
      <c r="D334" s="1" t="s">
        <v>2</v>
      </c>
      <c r="E334" s="2" t="s">
        <v>110</v>
      </c>
      <c r="F334" s="2" t="str">
        <f>_xlfn.XLOOKUP(E334,'Dati di Supporto'!$B$2:$B$104,'Dati di Supporto'!$C$2:$C$104)</f>
        <v>Lazio</v>
      </c>
      <c r="G334" s="2" t="str">
        <f>_xlfn.XLOOKUP(F334,'Dati di Supporto'!$G$2:$G$21,'Dati di Supporto'!$H$2:$H$21)</f>
        <v>CENTRO</v>
      </c>
      <c r="H334" s="2" t="s">
        <v>10</v>
      </c>
      <c r="I334" s="25">
        <v>1319</v>
      </c>
      <c r="J334" s="14">
        <v>1</v>
      </c>
      <c r="K334" s="10" t="str" cm="1">
        <f t="array" ref="K334">_xlfn.IFS(I334&lt;$P$3,$Q$2,AND(I334&gt;=$P$3,I334&lt;$P$4),$Q$3,AND(I334&gt;=$P$4,I334&lt;$P$5),$Q$4,AND(I334&gt;=$P$5,I334&lt;$P$6),$Q$5,I334&gt;=$P$6,$Q$6)</f>
        <v>Fascia 4 (da 1200 €  a meno di 1500 €)</v>
      </c>
      <c r="L334" s="10" t="str">
        <f>_xlfn.XLOOKUP(J334,'Dati di Supporto'!$O$10:$O$14,'Dati di Supporto'!$P$10:$P$14)</f>
        <v>Contanti</v>
      </c>
    </row>
    <row r="335" spans="1:12" x14ac:dyDescent="0.25">
      <c r="A335" s="10">
        <v>334</v>
      </c>
      <c r="B335" s="5">
        <v>41684</v>
      </c>
      <c r="C335" s="5" t="str">
        <f t="shared" si="6"/>
        <v>febbraio</v>
      </c>
      <c r="D335" s="1" t="s">
        <v>247</v>
      </c>
      <c r="E335" s="2" t="s">
        <v>115</v>
      </c>
      <c r="F335" s="2" t="str">
        <f>_xlfn.XLOOKUP(E335,'Dati di Supporto'!$B$2:$B$104,'Dati di Supporto'!$C$2:$C$104)</f>
        <v>Toscana</v>
      </c>
      <c r="G335" s="2" t="str">
        <f>_xlfn.XLOOKUP(F335,'Dati di Supporto'!$G$2:$G$21,'Dati di Supporto'!$H$2:$H$21)</f>
        <v>CENTRO</v>
      </c>
      <c r="H335" s="2" t="s">
        <v>250</v>
      </c>
      <c r="I335" s="25">
        <v>1554</v>
      </c>
      <c r="J335" s="14">
        <v>4</v>
      </c>
      <c r="K335" s="10" t="str" cm="1">
        <f t="array" ref="K335">_xlfn.IFS(I335&lt;$P$3,$Q$2,AND(I335&gt;=$P$3,I335&lt;$P$4),$Q$3,AND(I335&gt;=$P$4,I335&lt;$P$5),$Q$4,AND(I335&gt;=$P$5,I335&lt;$P$6),$Q$5,I335&gt;=$P$6,$Q$6)</f>
        <v>Fascia 5 (da 1500 € e oltre)</v>
      </c>
      <c r="L335" s="10" t="str">
        <f>_xlfn.XLOOKUP(J335,'Dati di Supporto'!$O$10:$O$14,'Dati di Supporto'!$P$10:$P$14)</f>
        <v>Bollettino postale</v>
      </c>
    </row>
    <row r="336" spans="1:12" x14ac:dyDescent="0.25">
      <c r="A336" s="10">
        <v>335</v>
      </c>
      <c r="B336" s="5">
        <v>41763</v>
      </c>
      <c r="C336" s="5" t="str">
        <f t="shared" si="6"/>
        <v>maggio</v>
      </c>
      <c r="D336" s="1" t="s">
        <v>3</v>
      </c>
      <c r="E336" s="2" t="s">
        <v>103</v>
      </c>
      <c r="F336" s="2" t="str">
        <f>_xlfn.XLOOKUP(E336,'Dati di Supporto'!$B$2:$B$104,'Dati di Supporto'!$C$2:$C$104)</f>
        <v>Friuli-Venezia Giulia</v>
      </c>
      <c r="G336" s="2" t="str">
        <f>_xlfn.XLOOKUP(F336,'Dati di Supporto'!$G$2:$G$21,'Dati di Supporto'!$H$2:$H$21)</f>
        <v>NORD</v>
      </c>
      <c r="H336" s="2" t="s">
        <v>249</v>
      </c>
      <c r="I336" s="25">
        <v>1472</v>
      </c>
      <c r="J336" s="14">
        <v>4</v>
      </c>
      <c r="K336" s="10" t="str" cm="1">
        <f t="array" ref="K336">_xlfn.IFS(I336&lt;$P$3,$Q$2,AND(I336&gt;=$P$3,I336&lt;$P$4),$Q$3,AND(I336&gt;=$P$4,I336&lt;$P$5),$Q$4,AND(I336&gt;=$P$5,I336&lt;$P$6),$Q$5,I336&gt;=$P$6,$Q$6)</f>
        <v>Fascia 4 (da 1200 €  a meno di 1500 €)</v>
      </c>
      <c r="L336" s="10" t="str">
        <f>_xlfn.XLOOKUP(J336,'Dati di Supporto'!$O$10:$O$14,'Dati di Supporto'!$P$10:$P$14)</f>
        <v>Bollettino postale</v>
      </c>
    </row>
    <row r="337" spans="1:12" x14ac:dyDescent="0.25">
      <c r="A337" s="10">
        <v>336</v>
      </c>
      <c r="B337" s="5">
        <v>41784</v>
      </c>
      <c r="C337" s="5" t="str">
        <f t="shared" si="6"/>
        <v>maggio</v>
      </c>
      <c r="D337" s="1" t="s">
        <v>3</v>
      </c>
      <c r="E337" s="2" t="s">
        <v>130</v>
      </c>
      <c r="F337" s="2" t="str">
        <f>_xlfn.XLOOKUP(E337,'Dati di Supporto'!$B$2:$B$104,'Dati di Supporto'!$C$2:$C$104)</f>
        <v>Piemonte</v>
      </c>
      <c r="G337" s="2" t="str">
        <f>_xlfn.XLOOKUP(F337,'Dati di Supporto'!$G$2:$G$21,'Dati di Supporto'!$H$2:$H$21)</f>
        <v>NORD</v>
      </c>
      <c r="H337" s="2" t="s">
        <v>10</v>
      </c>
      <c r="I337" s="25">
        <v>220</v>
      </c>
      <c r="J337" s="14">
        <v>5</v>
      </c>
      <c r="K337" s="10" t="str" cm="1">
        <f t="array" ref="K337">_xlfn.IFS(I337&lt;$P$3,$Q$2,AND(I337&gt;=$P$3,I337&lt;$P$4),$Q$3,AND(I337&gt;=$P$4,I337&lt;$P$5),$Q$4,AND(I337&gt;=$P$5,I337&lt;$P$6),$Q$5,I337&gt;=$P$6,$Q$6)</f>
        <v>Fascia 1 (inferiore a 400 €)</v>
      </c>
      <c r="L337" s="10" t="str">
        <f>_xlfn.XLOOKUP(J337,'Dati di Supporto'!$O$10:$O$14,'Dati di Supporto'!$P$10:$P$14)</f>
        <v>Assegno Bancario</v>
      </c>
    </row>
    <row r="338" spans="1:12" x14ac:dyDescent="0.25">
      <c r="A338" s="10">
        <v>337</v>
      </c>
      <c r="B338" s="5">
        <v>41809</v>
      </c>
      <c r="C338" s="5" t="str">
        <f t="shared" si="6"/>
        <v>giugno</v>
      </c>
      <c r="D338" s="1" t="s">
        <v>2</v>
      </c>
      <c r="E338" s="2" t="s">
        <v>97</v>
      </c>
      <c r="F338" s="2" t="str">
        <f>_xlfn.XLOOKUP(E338,'Dati di Supporto'!$B$2:$B$104,'Dati di Supporto'!$C$2:$C$104)</f>
        <v>Umbria</v>
      </c>
      <c r="G338" s="2" t="str">
        <f>_xlfn.XLOOKUP(F338,'Dati di Supporto'!$G$2:$G$21,'Dati di Supporto'!$H$2:$H$21)</f>
        <v>CENTRO</v>
      </c>
      <c r="H338" s="2" t="s">
        <v>249</v>
      </c>
      <c r="I338" s="25">
        <v>397</v>
      </c>
      <c r="J338" s="14">
        <v>2</v>
      </c>
      <c r="K338" s="10" t="str" cm="1">
        <f t="array" ref="K338">_xlfn.IFS(I338&lt;$P$3,$Q$2,AND(I338&gt;=$P$3,I338&lt;$P$4),$Q$3,AND(I338&gt;=$P$4,I338&lt;$P$5),$Q$4,AND(I338&gt;=$P$5,I338&lt;$P$6),$Q$5,I338&gt;=$P$6,$Q$6)</f>
        <v>Fascia 1 (inferiore a 400 €)</v>
      </c>
      <c r="L338" s="10" t="str">
        <f>_xlfn.XLOOKUP(J338,'Dati di Supporto'!$O$10:$O$14,'Dati di Supporto'!$P$10:$P$14)</f>
        <v>Bonifico Bancario</v>
      </c>
    </row>
    <row r="339" spans="1:12" x14ac:dyDescent="0.25">
      <c r="A339" s="10">
        <v>338</v>
      </c>
      <c r="B339" s="5">
        <v>41769</v>
      </c>
      <c r="C339" s="5" t="str">
        <f t="shared" si="6"/>
        <v>maggio</v>
      </c>
      <c r="D339" s="1" t="s">
        <v>247</v>
      </c>
      <c r="E339" s="2" t="s">
        <v>134</v>
      </c>
      <c r="F339" s="2" t="str">
        <f>_xlfn.XLOOKUP(E339,'Dati di Supporto'!$B$2:$B$104,'Dati di Supporto'!$C$2:$C$104)</f>
        <v>Lazio</v>
      </c>
      <c r="G339" s="2" t="str">
        <f>_xlfn.XLOOKUP(F339,'Dati di Supporto'!$G$2:$G$21,'Dati di Supporto'!$H$2:$H$21)</f>
        <v>CENTRO</v>
      </c>
      <c r="H339" s="2" t="s">
        <v>249</v>
      </c>
      <c r="I339" s="25">
        <v>844</v>
      </c>
      <c r="J339" s="14">
        <v>5</v>
      </c>
      <c r="K339" s="10" t="str" cm="1">
        <f t="array" ref="K339">_xlfn.IFS(I339&lt;$P$3,$Q$2,AND(I339&gt;=$P$3,I339&lt;$P$4),$Q$3,AND(I339&gt;=$P$4,I339&lt;$P$5),$Q$4,AND(I339&gt;=$P$5,I339&lt;$P$6),$Q$5,I339&gt;=$P$6,$Q$6)</f>
        <v>Fascia 3 (da 800 €  a meno di 1200 €)</v>
      </c>
      <c r="L339" s="10" t="str">
        <f>_xlfn.XLOOKUP(J339,'Dati di Supporto'!$O$10:$O$14,'Dati di Supporto'!$P$10:$P$14)</f>
        <v>Assegno Bancario</v>
      </c>
    </row>
    <row r="340" spans="1:12" x14ac:dyDescent="0.25">
      <c r="A340" s="10">
        <v>339</v>
      </c>
      <c r="B340" s="5">
        <v>41655</v>
      </c>
      <c r="C340" s="5" t="str">
        <f t="shared" si="6"/>
        <v>gennaio</v>
      </c>
      <c r="D340" s="1" t="s">
        <v>2</v>
      </c>
      <c r="E340" s="2" t="s">
        <v>112</v>
      </c>
      <c r="F340" s="2" t="str">
        <f>_xlfn.XLOOKUP(E340,'Dati di Supporto'!$B$2:$B$104,'Dati di Supporto'!$C$2:$C$104)</f>
        <v>Campania</v>
      </c>
      <c r="G340" s="2" t="str">
        <f>_xlfn.XLOOKUP(F340,'Dati di Supporto'!$G$2:$G$21,'Dati di Supporto'!$H$2:$H$21)</f>
        <v>SUD</v>
      </c>
      <c r="H340" s="2" t="s">
        <v>249</v>
      </c>
      <c r="I340" s="25">
        <v>1733</v>
      </c>
      <c r="J340" s="14">
        <v>3</v>
      </c>
      <c r="K340" s="10" t="str" cm="1">
        <f t="array" ref="K340">_xlfn.IFS(I340&lt;$P$3,$Q$2,AND(I340&gt;=$P$3,I340&lt;$P$4),$Q$3,AND(I340&gt;=$P$4,I340&lt;$P$5),$Q$4,AND(I340&gt;=$P$5,I340&lt;$P$6),$Q$5,I340&gt;=$P$6,$Q$6)</f>
        <v>Fascia 5 (da 1500 € e oltre)</v>
      </c>
      <c r="L340" s="10" t="str">
        <f>_xlfn.XLOOKUP(J340,'Dati di Supporto'!$O$10:$O$14,'Dati di Supporto'!$P$10:$P$14)</f>
        <v>Carta di credito</v>
      </c>
    </row>
    <row r="341" spans="1:12" x14ac:dyDescent="0.25">
      <c r="A341" s="10">
        <v>340</v>
      </c>
      <c r="B341" s="5">
        <v>41733</v>
      </c>
      <c r="C341" s="5" t="str">
        <f t="shared" si="6"/>
        <v>aprile</v>
      </c>
      <c r="D341" s="1" t="s">
        <v>247</v>
      </c>
      <c r="E341" s="2" t="s">
        <v>119</v>
      </c>
      <c r="F341" s="2" t="str">
        <f>_xlfn.XLOOKUP(E341,'Dati di Supporto'!$B$2:$B$104,'Dati di Supporto'!$C$2:$C$104)</f>
        <v>Abruzzo</v>
      </c>
      <c r="G341" s="2" t="str">
        <f>_xlfn.XLOOKUP(F341,'Dati di Supporto'!$G$2:$G$21,'Dati di Supporto'!$H$2:$H$21)</f>
        <v>CENTRO</v>
      </c>
      <c r="H341" s="2" t="s">
        <v>9</v>
      </c>
      <c r="I341" s="25">
        <v>1937</v>
      </c>
      <c r="J341" s="14">
        <v>1</v>
      </c>
      <c r="K341" s="10" t="str" cm="1">
        <f t="array" ref="K341">_xlfn.IFS(I341&lt;$P$3,$Q$2,AND(I341&gt;=$P$3,I341&lt;$P$4),$Q$3,AND(I341&gt;=$P$4,I341&lt;$P$5),$Q$4,AND(I341&gt;=$P$5,I341&lt;$P$6),$Q$5,I341&gt;=$P$6,$Q$6)</f>
        <v>Fascia 5 (da 1500 € e oltre)</v>
      </c>
      <c r="L341" s="10" t="str">
        <f>_xlfn.XLOOKUP(J341,'Dati di Supporto'!$O$10:$O$14,'Dati di Supporto'!$P$10:$P$14)</f>
        <v>Contanti</v>
      </c>
    </row>
    <row r="342" spans="1:12" x14ac:dyDescent="0.25">
      <c r="A342" s="10">
        <v>341</v>
      </c>
      <c r="B342" s="5">
        <v>41739</v>
      </c>
      <c r="C342" s="5" t="str">
        <f t="shared" si="6"/>
        <v>aprile</v>
      </c>
      <c r="D342" s="1" t="s">
        <v>1</v>
      </c>
      <c r="E342" s="2" t="s">
        <v>104</v>
      </c>
      <c r="F342" s="2" t="str">
        <f>_xlfn.XLOOKUP(E342,'Dati di Supporto'!$B$2:$B$104,'Dati di Supporto'!$C$2:$C$104)</f>
        <v>Basilicata</v>
      </c>
      <c r="G342" s="2" t="str">
        <f>_xlfn.XLOOKUP(F342,'Dati di Supporto'!$G$2:$G$21,'Dati di Supporto'!$H$2:$H$21)</f>
        <v>SUD</v>
      </c>
      <c r="H342" s="2" t="s">
        <v>249</v>
      </c>
      <c r="I342" s="25">
        <v>591</v>
      </c>
      <c r="J342" s="14">
        <v>3</v>
      </c>
      <c r="K342" s="10" t="str" cm="1">
        <f t="array" ref="K342">_xlfn.IFS(I342&lt;$P$3,$Q$2,AND(I342&gt;=$P$3,I342&lt;$P$4),$Q$3,AND(I342&gt;=$P$4,I342&lt;$P$5),$Q$4,AND(I342&gt;=$P$5,I342&lt;$P$6),$Q$5,I342&gt;=$P$6,$Q$6)</f>
        <v>Fascia 2 (da 400 €  a meno di 800 €)</v>
      </c>
      <c r="L342" s="10" t="str">
        <f>_xlfn.XLOOKUP(J342,'Dati di Supporto'!$O$10:$O$14,'Dati di Supporto'!$P$10:$P$14)</f>
        <v>Carta di credito</v>
      </c>
    </row>
    <row r="343" spans="1:12" x14ac:dyDescent="0.25">
      <c r="A343" s="10">
        <v>342</v>
      </c>
      <c r="B343" s="5">
        <v>41731</v>
      </c>
      <c r="C343" s="5" t="str">
        <f t="shared" si="6"/>
        <v>aprile</v>
      </c>
      <c r="D343" s="1" t="s">
        <v>246</v>
      </c>
      <c r="E343" s="2" t="s">
        <v>102</v>
      </c>
      <c r="F343" s="2" t="str">
        <f>_xlfn.XLOOKUP(E343,'Dati di Supporto'!$B$2:$B$104,'Dati di Supporto'!$C$2:$C$104)</f>
        <v>Toscana</v>
      </c>
      <c r="G343" s="2" t="str">
        <f>_xlfn.XLOOKUP(F343,'Dati di Supporto'!$G$2:$G$21,'Dati di Supporto'!$H$2:$H$21)</f>
        <v>CENTRO</v>
      </c>
      <c r="H343" s="2" t="s">
        <v>251</v>
      </c>
      <c r="I343" s="25">
        <v>1022</v>
      </c>
      <c r="J343" s="14">
        <v>3</v>
      </c>
      <c r="K343" s="10" t="str" cm="1">
        <f t="array" ref="K343">_xlfn.IFS(I343&lt;$P$3,$Q$2,AND(I343&gt;=$P$3,I343&lt;$P$4),$Q$3,AND(I343&gt;=$P$4,I343&lt;$P$5),$Q$4,AND(I343&gt;=$P$5,I343&lt;$P$6),$Q$5,I343&gt;=$P$6,$Q$6)</f>
        <v>Fascia 3 (da 800 €  a meno di 1200 €)</v>
      </c>
      <c r="L343" s="10" t="str">
        <f>_xlfn.XLOOKUP(J343,'Dati di Supporto'!$O$10:$O$14,'Dati di Supporto'!$P$10:$P$14)</f>
        <v>Carta di credito</v>
      </c>
    </row>
    <row r="344" spans="1:12" x14ac:dyDescent="0.25">
      <c r="A344" s="10">
        <v>343</v>
      </c>
      <c r="B344" s="5">
        <v>41756</v>
      </c>
      <c r="C344" s="5" t="str">
        <f t="shared" si="6"/>
        <v>aprile</v>
      </c>
      <c r="D344" s="1" t="s">
        <v>247</v>
      </c>
      <c r="E344" s="2" t="s">
        <v>127</v>
      </c>
      <c r="F344" s="2" t="str">
        <f>_xlfn.XLOOKUP(E344,'Dati di Supporto'!$B$2:$B$104,'Dati di Supporto'!$C$2:$C$104)</f>
        <v>Lombardia</v>
      </c>
      <c r="G344" s="2" t="str">
        <f>_xlfn.XLOOKUP(F344,'Dati di Supporto'!$G$2:$G$21,'Dati di Supporto'!$H$2:$H$21)</f>
        <v>NORD</v>
      </c>
      <c r="H344" s="2" t="s">
        <v>10</v>
      </c>
      <c r="I344" s="25">
        <v>990</v>
      </c>
      <c r="J344" s="14">
        <v>5</v>
      </c>
      <c r="K344" s="10" t="str" cm="1">
        <f t="array" ref="K344">_xlfn.IFS(I344&lt;$P$3,$Q$2,AND(I344&gt;=$P$3,I344&lt;$P$4),$Q$3,AND(I344&gt;=$P$4,I344&lt;$P$5),$Q$4,AND(I344&gt;=$P$5,I344&lt;$P$6),$Q$5,I344&gt;=$P$6,$Q$6)</f>
        <v>Fascia 3 (da 800 €  a meno di 1200 €)</v>
      </c>
      <c r="L344" s="10" t="str">
        <f>_xlfn.XLOOKUP(J344,'Dati di Supporto'!$O$10:$O$14,'Dati di Supporto'!$P$10:$P$14)</f>
        <v>Assegno Bancario</v>
      </c>
    </row>
    <row r="345" spans="1:12" x14ac:dyDescent="0.25">
      <c r="A345" s="10">
        <v>344</v>
      </c>
      <c r="B345" s="5">
        <v>41791</v>
      </c>
      <c r="C345" s="5" t="str">
        <f t="shared" si="6"/>
        <v>giugno</v>
      </c>
      <c r="D345" s="1" t="s">
        <v>3</v>
      </c>
      <c r="E345" s="2" t="s">
        <v>97</v>
      </c>
      <c r="F345" s="2" t="str">
        <f>_xlfn.XLOOKUP(E345,'Dati di Supporto'!$B$2:$B$104,'Dati di Supporto'!$C$2:$C$104)</f>
        <v>Umbria</v>
      </c>
      <c r="G345" s="2" t="str">
        <f>_xlfn.XLOOKUP(F345,'Dati di Supporto'!$G$2:$G$21,'Dati di Supporto'!$H$2:$H$21)</f>
        <v>CENTRO</v>
      </c>
      <c r="H345" s="2" t="s">
        <v>250</v>
      </c>
      <c r="I345" s="25">
        <v>842</v>
      </c>
      <c r="J345" s="14">
        <v>2</v>
      </c>
      <c r="K345" s="10" t="str" cm="1">
        <f t="array" ref="K345">_xlfn.IFS(I345&lt;$P$3,$Q$2,AND(I345&gt;=$P$3,I345&lt;$P$4),$Q$3,AND(I345&gt;=$P$4,I345&lt;$P$5),$Q$4,AND(I345&gt;=$P$5,I345&lt;$P$6),$Q$5,I345&gt;=$P$6,$Q$6)</f>
        <v>Fascia 3 (da 800 €  a meno di 1200 €)</v>
      </c>
      <c r="L345" s="10" t="str">
        <f>_xlfn.XLOOKUP(J345,'Dati di Supporto'!$O$10:$O$14,'Dati di Supporto'!$P$10:$P$14)</f>
        <v>Bonifico Bancario</v>
      </c>
    </row>
    <row r="346" spans="1:12" x14ac:dyDescent="0.25">
      <c r="A346" s="10">
        <v>345</v>
      </c>
      <c r="B346" s="5">
        <v>41763</v>
      </c>
      <c r="C346" s="5" t="str">
        <f t="shared" si="6"/>
        <v>maggio</v>
      </c>
      <c r="D346" s="1" t="s">
        <v>2</v>
      </c>
      <c r="E346" s="2" t="s">
        <v>129</v>
      </c>
      <c r="F346" s="2" t="str">
        <f>_xlfn.XLOOKUP(E346,'Dati di Supporto'!$B$2:$B$104,'Dati di Supporto'!$C$2:$C$104)</f>
        <v>Piemonte</v>
      </c>
      <c r="G346" s="2" t="str">
        <f>_xlfn.XLOOKUP(F346,'Dati di Supporto'!$G$2:$G$21,'Dati di Supporto'!$H$2:$H$21)</f>
        <v>NORD</v>
      </c>
      <c r="H346" s="2" t="s">
        <v>249</v>
      </c>
      <c r="I346" s="25">
        <v>506</v>
      </c>
      <c r="J346" s="14">
        <v>5</v>
      </c>
      <c r="K346" s="10" t="str" cm="1">
        <f t="array" ref="K346">_xlfn.IFS(I346&lt;$P$3,$Q$2,AND(I346&gt;=$P$3,I346&lt;$P$4),$Q$3,AND(I346&gt;=$P$4,I346&lt;$P$5),$Q$4,AND(I346&gt;=$P$5,I346&lt;$P$6),$Q$5,I346&gt;=$P$6,$Q$6)</f>
        <v>Fascia 2 (da 400 €  a meno di 800 €)</v>
      </c>
      <c r="L346" s="10" t="str">
        <f>_xlfn.XLOOKUP(J346,'Dati di Supporto'!$O$10:$O$14,'Dati di Supporto'!$P$10:$P$14)</f>
        <v>Assegno Bancario</v>
      </c>
    </row>
    <row r="347" spans="1:12" x14ac:dyDescent="0.25">
      <c r="A347" s="10">
        <v>346</v>
      </c>
      <c r="B347" s="5">
        <v>41747</v>
      </c>
      <c r="C347" s="5" t="str">
        <f t="shared" si="6"/>
        <v>aprile</v>
      </c>
      <c r="D347" s="1" t="s">
        <v>2</v>
      </c>
      <c r="E347" s="2" t="s">
        <v>97</v>
      </c>
      <c r="F347" s="2" t="str">
        <f>_xlfn.XLOOKUP(E347,'Dati di Supporto'!$B$2:$B$104,'Dati di Supporto'!$C$2:$C$104)</f>
        <v>Umbria</v>
      </c>
      <c r="G347" s="2" t="str">
        <f>_xlfn.XLOOKUP(F347,'Dati di Supporto'!$G$2:$G$21,'Dati di Supporto'!$H$2:$H$21)</f>
        <v>CENTRO</v>
      </c>
      <c r="H347" s="2" t="s">
        <v>251</v>
      </c>
      <c r="I347" s="25">
        <v>1170</v>
      </c>
      <c r="J347" s="14">
        <v>3</v>
      </c>
      <c r="K347" s="10" t="str" cm="1">
        <f t="array" ref="K347">_xlfn.IFS(I347&lt;$P$3,$Q$2,AND(I347&gt;=$P$3,I347&lt;$P$4),$Q$3,AND(I347&gt;=$P$4,I347&lt;$P$5),$Q$4,AND(I347&gt;=$P$5,I347&lt;$P$6),$Q$5,I347&gt;=$P$6,$Q$6)</f>
        <v>Fascia 3 (da 800 €  a meno di 1200 €)</v>
      </c>
      <c r="L347" s="10" t="str">
        <f>_xlfn.XLOOKUP(J347,'Dati di Supporto'!$O$10:$O$14,'Dati di Supporto'!$P$10:$P$14)</f>
        <v>Carta di credito</v>
      </c>
    </row>
    <row r="348" spans="1:12" x14ac:dyDescent="0.25">
      <c r="A348" s="10">
        <v>347</v>
      </c>
      <c r="B348" s="5">
        <v>41777</v>
      </c>
      <c r="C348" s="5" t="str">
        <f t="shared" si="6"/>
        <v>maggio</v>
      </c>
      <c r="D348" s="1" t="s">
        <v>1</v>
      </c>
      <c r="E348" s="2" t="s">
        <v>120</v>
      </c>
      <c r="F348" s="2" t="str">
        <f>_xlfn.XLOOKUP(E348,'Dati di Supporto'!$B$2:$B$104,'Dati di Supporto'!$C$2:$C$104)</f>
        <v>Umbria</v>
      </c>
      <c r="G348" s="2" t="str">
        <f>_xlfn.XLOOKUP(F348,'Dati di Supporto'!$G$2:$G$21,'Dati di Supporto'!$H$2:$H$21)</f>
        <v>CENTRO</v>
      </c>
      <c r="H348" s="2" t="s">
        <v>250</v>
      </c>
      <c r="I348" s="25">
        <v>460</v>
      </c>
      <c r="J348" s="14">
        <v>4</v>
      </c>
      <c r="K348" s="10" t="str" cm="1">
        <f t="array" ref="K348">_xlfn.IFS(I348&lt;$P$3,$Q$2,AND(I348&gt;=$P$3,I348&lt;$P$4),$Q$3,AND(I348&gt;=$P$4,I348&lt;$P$5),$Q$4,AND(I348&gt;=$P$5,I348&lt;$P$6),$Q$5,I348&gt;=$P$6,$Q$6)</f>
        <v>Fascia 2 (da 400 €  a meno di 800 €)</v>
      </c>
      <c r="L348" s="10" t="str">
        <f>_xlfn.XLOOKUP(J348,'Dati di Supporto'!$O$10:$O$14,'Dati di Supporto'!$P$10:$P$14)</f>
        <v>Bollettino postale</v>
      </c>
    </row>
    <row r="349" spans="1:12" x14ac:dyDescent="0.25">
      <c r="A349" s="10">
        <v>348</v>
      </c>
      <c r="B349" s="5">
        <v>41803</v>
      </c>
      <c r="C349" s="5" t="str">
        <f t="shared" si="6"/>
        <v>giugno</v>
      </c>
      <c r="D349" s="1" t="s">
        <v>246</v>
      </c>
      <c r="E349" s="2" t="s">
        <v>113</v>
      </c>
      <c r="F349" s="2" t="str">
        <f>_xlfn.XLOOKUP(E349,'Dati di Supporto'!$B$2:$B$104,'Dati di Supporto'!$C$2:$C$104)</f>
        <v>Sardegna</v>
      </c>
      <c r="G349" s="2" t="str">
        <f>_xlfn.XLOOKUP(F349,'Dati di Supporto'!$G$2:$G$21,'Dati di Supporto'!$H$2:$H$21)</f>
        <v>ISOLE</v>
      </c>
      <c r="H349" s="2" t="s">
        <v>250</v>
      </c>
      <c r="I349" s="25">
        <v>1321</v>
      </c>
      <c r="J349" s="14">
        <v>1</v>
      </c>
      <c r="K349" s="10" t="str" cm="1">
        <f t="array" ref="K349">_xlfn.IFS(I349&lt;$P$3,$Q$2,AND(I349&gt;=$P$3,I349&lt;$P$4),$Q$3,AND(I349&gt;=$P$4,I349&lt;$P$5),$Q$4,AND(I349&gt;=$P$5,I349&lt;$P$6),$Q$5,I349&gt;=$P$6,$Q$6)</f>
        <v>Fascia 4 (da 1200 €  a meno di 1500 €)</v>
      </c>
      <c r="L349" s="10" t="str">
        <f>_xlfn.XLOOKUP(J349,'Dati di Supporto'!$O$10:$O$14,'Dati di Supporto'!$P$10:$P$14)</f>
        <v>Contanti</v>
      </c>
    </row>
    <row r="350" spans="1:12" x14ac:dyDescent="0.25">
      <c r="A350" s="10">
        <v>349</v>
      </c>
      <c r="B350" s="5">
        <v>41756</v>
      </c>
      <c r="C350" s="5" t="str">
        <f t="shared" si="6"/>
        <v>aprile</v>
      </c>
      <c r="D350" s="1" t="s">
        <v>2</v>
      </c>
      <c r="E350" s="2" t="s">
        <v>106</v>
      </c>
      <c r="F350" s="2" t="str">
        <f>_xlfn.XLOOKUP(E350,'Dati di Supporto'!$B$2:$B$104,'Dati di Supporto'!$C$2:$C$104)</f>
        <v>Sicilia</v>
      </c>
      <c r="G350" s="2" t="str">
        <f>_xlfn.XLOOKUP(F350,'Dati di Supporto'!$G$2:$G$21,'Dati di Supporto'!$H$2:$H$21)</f>
        <v>ISOLE</v>
      </c>
      <c r="H350" s="2" t="s">
        <v>251</v>
      </c>
      <c r="I350" s="25">
        <v>166</v>
      </c>
      <c r="J350" s="14">
        <v>5</v>
      </c>
      <c r="K350" s="10" t="str" cm="1">
        <f t="array" ref="K350">_xlfn.IFS(I350&lt;$P$3,$Q$2,AND(I350&gt;=$P$3,I350&lt;$P$4),$Q$3,AND(I350&gt;=$P$4,I350&lt;$P$5),$Q$4,AND(I350&gt;=$P$5,I350&lt;$P$6),$Q$5,I350&gt;=$P$6,$Q$6)</f>
        <v>Fascia 1 (inferiore a 400 €)</v>
      </c>
      <c r="L350" s="10" t="str">
        <f>_xlfn.XLOOKUP(J350,'Dati di Supporto'!$O$10:$O$14,'Dati di Supporto'!$P$10:$P$14)</f>
        <v>Assegno Bancario</v>
      </c>
    </row>
    <row r="351" spans="1:12" x14ac:dyDescent="0.25">
      <c r="A351" s="10">
        <v>350</v>
      </c>
      <c r="B351" s="5">
        <v>41771</v>
      </c>
      <c r="C351" s="5" t="str">
        <f t="shared" si="6"/>
        <v>maggio</v>
      </c>
      <c r="D351" s="1" t="s">
        <v>7</v>
      </c>
      <c r="E351" s="2" t="s">
        <v>134</v>
      </c>
      <c r="F351" s="2" t="str">
        <f>_xlfn.XLOOKUP(E351,'Dati di Supporto'!$B$2:$B$104,'Dati di Supporto'!$C$2:$C$104)</f>
        <v>Lazio</v>
      </c>
      <c r="G351" s="2" t="str">
        <f>_xlfn.XLOOKUP(F351,'Dati di Supporto'!$G$2:$G$21,'Dati di Supporto'!$H$2:$H$21)</f>
        <v>CENTRO</v>
      </c>
      <c r="H351" s="2" t="s">
        <v>251</v>
      </c>
      <c r="I351" s="25">
        <v>1115</v>
      </c>
      <c r="J351" s="14">
        <v>1</v>
      </c>
      <c r="K351" s="10" t="str" cm="1">
        <f t="array" ref="K351">_xlfn.IFS(I351&lt;$P$3,$Q$2,AND(I351&gt;=$P$3,I351&lt;$P$4),$Q$3,AND(I351&gt;=$P$4,I351&lt;$P$5),$Q$4,AND(I351&gt;=$P$5,I351&lt;$P$6),$Q$5,I351&gt;=$P$6,$Q$6)</f>
        <v>Fascia 3 (da 800 €  a meno di 1200 €)</v>
      </c>
      <c r="L351" s="10" t="str">
        <f>_xlfn.XLOOKUP(J351,'Dati di Supporto'!$O$10:$O$14,'Dati di Supporto'!$P$10:$P$14)</f>
        <v>Contanti</v>
      </c>
    </row>
    <row r="352" spans="1:12" x14ac:dyDescent="0.25">
      <c r="A352" s="10">
        <v>351</v>
      </c>
      <c r="B352" s="5">
        <v>41696</v>
      </c>
      <c r="C352" s="5" t="str">
        <f t="shared" si="6"/>
        <v>febbraio</v>
      </c>
      <c r="D352" s="1" t="s">
        <v>3</v>
      </c>
      <c r="E352" s="2" t="s">
        <v>97</v>
      </c>
      <c r="F352" s="2" t="str">
        <f>_xlfn.XLOOKUP(E352,'Dati di Supporto'!$B$2:$B$104,'Dati di Supporto'!$C$2:$C$104)</f>
        <v>Umbria</v>
      </c>
      <c r="G352" s="2" t="str">
        <f>_xlfn.XLOOKUP(F352,'Dati di Supporto'!$G$2:$G$21,'Dati di Supporto'!$H$2:$H$21)</f>
        <v>CENTRO</v>
      </c>
      <c r="H352" s="2" t="s">
        <v>251</v>
      </c>
      <c r="I352" s="25">
        <v>1919</v>
      </c>
      <c r="J352" s="14">
        <v>2</v>
      </c>
      <c r="K352" s="10" t="str" cm="1">
        <f t="array" ref="K352">_xlfn.IFS(I352&lt;$P$3,$Q$2,AND(I352&gt;=$P$3,I352&lt;$P$4),$Q$3,AND(I352&gt;=$P$4,I352&lt;$P$5),$Q$4,AND(I352&gt;=$P$5,I352&lt;$P$6),$Q$5,I352&gt;=$P$6,$Q$6)</f>
        <v>Fascia 5 (da 1500 € e oltre)</v>
      </c>
      <c r="L352" s="10" t="str">
        <f>_xlfn.XLOOKUP(J352,'Dati di Supporto'!$O$10:$O$14,'Dati di Supporto'!$P$10:$P$14)</f>
        <v>Bonifico Bancario</v>
      </c>
    </row>
    <row r="353" spans="1:12" x14ac:dyDescent="0.25">
      <c r="A353" s="10">
        <v>352</v>
      </c>
      <c r="B353" s="5">
        <v>41809</v>
      </c>
      <c r="C353" s="5" t="str">
        <f t="shared" si="6"/>
        <v>giugno</v>
      </c>
      <c r="D353" s="1" t="s">
        <v>1</v>
      </c>
      <c r="E353" s="2" t="s">
        <v>111</v>
      </c>
      <c r="F353" s="2" t="str">
        <f>_xlfn.XLOOKUP(E353,'Dati di Supporto'!$B$2:$B$104,'Dati di Supporto'!$C$2:$C$104)</f>
        <v>Veneto</v>
      </c>
      <c r="G353" s="2" t="str">
        <f>_xlfn.XLOOKUP(F353,'Dati di Supporto'!$G$2:$G$21,'Dati di Supporto'!$H$2:$H$21)</f>
        <v>NORD</v>
      </c>
      <c r="H353" s="2" t="s">
        <v>251</v>
      </c>
      <c r="I353" s="25">
        <v>1514</v>
      </c>
      <c r="J353" s="14">
        <v>3</v>
      </c>
      <c r="K353" s="10" t="str" cm="1">
        <f t="array" ref="K353">_xlfn.IFS(I353&lt;$P$3,$Q$2,AND(I353&gt;=$P$3,I353&lt;$P$4),$Q$3,AND(I353&gt;=$P$4,I353&lt;$P$5),$Q$4,AND(I353&gt;=$P$5,I353&lt;$P$6),$Q$5,I353&gt;=$P$6,$Q$6)</f>
        <v>Fascia 5 (da 1500 € e oltre)</v>
      </c>
      <c r="L353" s="10" t="str">
        <f>_xlfn.XLOOKUP(J353,'Dati di Supporto'!$O$10:$O$14,'Dati di Supporto'!$P$10:$P$14)</f>
        <v>Carta di credito</v>
      </c>
    </row>
    <row r="354" spans="1:12" x14ac:dyDescent="0.25">
      <c r="A354" s="10">
        <v>353</v>
      </c>
      <c r="B354" s="5">
        <v>41783</v>
      </c>
      <c r="C354" s="5" t="str">
        <f t="shared" si="6"/>
        <v>maggio</v>
      </c>
      <c r="D354" s="1" t="s">
        <v>2</v>
      </c>
      <c r="E354" s="2" t="s">
        <v>111</v>
      </c>
      <c r="F354" s="2" t="str">
        <f>_xlfn.XLOOKUP(E354,'Dati di Supporto'!$B$2:$B$104,'Dati di Supporto'!$C$2:$C$104)</f>
        <v>Veneto</v>
      </c>
      <c r="G354" s="2" t="str">
        <f>_xlfn.XLOOKUP(F354,'Dati di Supporto'!$G$2:$G$21,'Dati di Supporto'!$H$2:$H$21)</f>
        <v>NORD</v>
      </c>
      <c r="H354" s="2" t="s">
        <v>10</v>
      </c>
      <c r="I354" s="25">
        <v>3</v>
      </c>
      <c r="J354" s="14">
        <v>2</v>
      </c>
      <c r="K354" s="10" t="str" cm="1">
        <f t="array" ref="K354">_xlfn.IFS(I354&lt;$P$3,$Q$2,AND(I354&gt;=$P$3,I354&lt;$P$4),$Q$3,AND(I354&gt;=$P$4,I354&lt;$P$5),$Q$4,AND(I354&gt;=$P$5,I354&lt;$P$6),$Q$5,I354&gt;=$P$6,$Q$6)</f>
        <v>Fascia 1 (inferiore a 400 €)</v>
      </c>
      <c r="L354" s="10" t="str">
        <f>_xlfn.XLOOKUP(J354,'Dati di Supporto'!$O$10:$O$14,'Dati di Supporto'!$P$10:$P$14)</f>
        <v>Bonifico Bancario</v>
      </c>
    </row>
    <row r="355" spans="1:12" x14ac:dyDescent="0.25">
      <c r="A355" s="10">
        <v>354</v>
      </c>
      <c r="B355" s="5">
        <v>41760</v>
      </c>
      <c r="C355" s="5" t="str">
        <f t="shared" si="6"/>
        <v>maggio</v>
      </c>
      <c r="D355" s="1" t="s">
        <v>3</v>
      </c>
      <c r="E355" s="2" t="s">
        <v>117</v>
      </c>
      <c r="F355" s="2" t="str">
        <f>_xlfn.XLOOKUP(E355,'Dati di Supporto'!$B$2:$B$104,'Dati di Supporto'!$C$2:$C$104)</f>
        <v>Lombardia</v>
      </c>
      <c r="G355" s="2" t="str">
        <f>_xlfn.XLOOKUP(F355,'Dati di Supporto'!$G$2:$G$21,'Dati di Supporto'!$H$2:$H$21)</f>
        <v>NORD</v>
      </c>
      <c r="H355" s="2" t="s">
        <v>249</v>
      </c>
      <c r="I355" s="25">
        <v>445</v>
      </c>
      <c r="J355" s="14">
        <v>2</v>
      </c>
      <c r="K355" s="10" t="str" cm="1">
        <f t="array" ref="K355">_xlfn.IFS(I355&lt;$P$3,$Q$2,AND(I355&gt;=$P$3,I355&lt;$P$4),$Q$3,AND(I355&gt;=$P$4,I355&lt;$P$5),$Q$4,AND(I355&gt;=$P$5,I355&lt;$P$6),$Q$5,I355&gt;=$P$6,$Q$6)</f>
        <v>Fascia 2 (da 400 €  a meno di 800 €)</v>
      </c>
      <c r="L355" s="10" t="str">
        <f>_xlfn.XLOOKUP(J355,'Dati di Supporto'!$O$10:$O$14,'Dati di Supporto'!$P$10:$P$14)</f>
        <v>Bonifico Bancario</v>
      </c>
    </row>
    <row r="356" spans="1:12" x14ac:dyDescent="0.25">
      <c r="A356" s="10">
        <v>355</v>
      </c>
      <c r="B356" s="5">
        <v>41695</v>
      </c>
      <c r="C356" s="5" t="str">
        <f t="shared" si="6"/>
        <v>febbraio</v>
      </c>
      <c r="D356" s="1" t="s">
        <v>1</v>
      </c>
      <c r="E356" s="2" t="s">
        <v>122</v>
      </c>
      <c r="F356" s="2" t="str">
        <f>_xlfn.XLOOKUP(E356,'Dati di Supporto'!$B$2:$B$104,'Dati di Supporto'!$C$2:$C$104)</f>
        <v>Sicilia</v>
      </c>
      <c r="G356" s="2" t="str">
        <f>_xlfn.XLOOKUP(F356,'Dati di Supporto'!$G$2:$G$21,'Dati di Supporto'!$H$2:$H$21)</f>
        <v>ISOLE</v>
      </c>
      <c r="H356" s="2" t="s">
        <v>250</v>
      </c>
      <c r="I356" s="25">
        <v>1028</v>
      </c>
      <c r="J356" s="14">
        <v>4</v>
      </c>
      <c r="K356" s="10" t="str" cm="1">
        <f t="array" ref="K356">_xlfn.IFS(I356&lt;$P$3,$Q$2,AND(I356&gt;=$P$3,I356&lt;$P$4),$Q$3,AND(I356&gt;=$P$4,I356&lt;$P$5),$Q$4,AND(I356&gt;=$P$5,I356&lt;$P$6),$Q$5,I356&gt;=$P$6,$Q$6)</f>
        <v>Fascia 3 (da 800 €  a meno di 1200 €)</v>
      </c>
      <c r="L356" s="10" t="str">
        <f>_xlfn.XLOOKUP(J356,'Dati di Supporto'!$O$10:$O$14,'Dati di Supporto'!$P$10:$P$14)</f>
        <v>Bollettino postale</v>
      </c>
    </row>
    <row r="357" spans="1:12" x14ac:dyDescent="0.25">
      <c r="A357" s="10">
        <v>356</v>
      </c>
      <c r="B357" s="5">
        <v>41755</v>
      </c>
      <c r="C357" s="5" t="str">
        <f t="shared" si="6"/>
        <v>aprile</v>
      </c>
      <c r="D357" s="1" t="s">
        <v>246</v>
      </c>
      <c r="E357" s="2" t="s">
        <v>98</v>
      </c>
      <c r="F357" s="2" t="str">
        <f>_xlfn.XLOOKUP(E357,'Dati di Supporto'!$B$2:$B$104,'Dati di Supporto'!$C$2:$C$104)</f>
        <v>Marche</v>
      </c>
      <c r="G357" s="2" t="str">
        <f>_xlfn.XLOOKUP(F357,'Dati di Supporto'!$G$2:$G$21,'Dati di Supporto'!$H$2:$H$21)</f>
        <v>CENTRO</v>
      </c>
      <c r="H357" s="2" t="s">
        <v>10</v>
      </c>
      <c r="I357" s="25">
        <v>893</v>
      </c>
      <c r="J357" s="14">
        <v>4</v>
      </c>
      <c r="K357" s="10" t="str" cm="1">
        <f t="array" ref="K357">_xlfn.IFS(I357&lt;$P$3,$Q$2,AND(I357&gt;=$P$3,I357&lt;$P$4),$Q$3,AND(I357&gt;=$P$4,I357&lt;$P$5),$Q$4,AND(I357&gt;=$P$5,I357&lt;$P$6),$Q$5,I357&gt;=$P$6,$Q$6)</f>
        <v>Fascia 3 (da 800 €  a meno di 1200 €)</v>
      </c>
      <c r="L357" s="10" t="str">
        <f>_xlfn.XLOOKUP(J357,'Dati di Supporto'!$O$10:$O$14,'Dati di Supporto'!$P$10:$P$14)</f>
        <v>Bollettino postale</v>
      </c>
    </row>
    <row r="358" spans="1:12" x14ac:dyDescent="0.25">
      <c r="A358" s="10">
        <v>357</v>
      </c>
      <c r="B358" s="5">
        <v>41762</v>
      </c>
      <c r="C358" s="5" t="str">
        <f t="shared" si="6"/>
        <v>maggio</v>
      </c>
      <c r="D358" s="1" t="s">
        <v>7</v>
      </c>
      <c r="E358" s="2" t="s">
        <v>111</v>
      </c>
      <c r="F358" s="2" t="str">
        <f>_xlfn.XLOOKUP(E358,'Dati di Supporto'!$B$2:$B$104,'Dati di Supporto'!$C$2:$C$104)</f>
        <v>Veneto</v>
      </c>
      <c r="G358" s="2" t="str">
        <f>_xlfn.XLOOKUP(F358,'Dati di Supporto'!$G$2:$G$21,'Dati di Supporto'!$H$2:$H$21)</f>
        <v>NORD</v>
      </c>
      <c r="H358" s="2" t="s">
        <v>10</v>
      </c>
      <c r="I358" s="25">
        <v>1421</v>
      </c>
      <c r="J358" s="14">
        <v>1</v>
      </c>
      <c r="K358" s="10" t="str" cm="1">
        <f t="array" ref="K358">_xlfn.IFS(I358&lt;$P$3,$Q$2,AND(I358&gt;=$P$3,I358&lt;$P$4),$Q$3,AND(I358&gt;=$P$4,I358&lt;$P$5),$Q$4,AND(I358&gt;=$P$5,I358&lt;$P$6),$Q$5,I358&gt;=$P$6,$Q$6)</f>
        <v>Fascia 4 (da 1200 €  a meno di 1500 €)</v>
      </c>
      <c r="L358" s="10" t="str">
        <f>_xlfn.XLOOKUP(J358,'Dati di Supporto'!$O$10:$O$14,'Dati di Supporto'!$P$10:$P$14)</f>
        <v>Contanti</v>
      </c>
    </row>
    <row r="359" spans="1:12" x14ac:dyDescent="0.25">
      <c r="A359" s="10">
        <v>358</v>
      </c>
      <c r="B359" s="5">
        <v>41800</v>
      </c>
      <c r="C359" s="5" t="str">
        <f t="shared" si="6"/>
        <v>giugno</v>
      </c>
      <c r="D359" s="1" t="s">
        <v>1</v>
      </c>
      <c r="E359" s="2" t="s">
        <v>117</v>
      </c>
      <c r="F359" s="2" t="str">
        <f>_xlfn.XLOOKUP(E359,'Dati di Supporto'!$B$2:$B$104,'Dati di Supporto'!$C$2:$C$104)</f>
        <v>Lombardia</v>
      </c>
      <c r="G359" s="2" t="str">
        <f>_xlfn.XLOOKUP(F359,'Dati di Supporto'!$G$2:$G$21,'Dati di Supporto'!$H$2:$H$21)</f>
        <v>NORD</v>
      </c>
      <c r="H359" s="2" t="s">
        <v>249</v>
      </c>
      <c r="I359" s="25">
        <v>1941</v>
      </c>
      <c r="J359" s="14">
        <v>2</v>
      </c>
      <c r="K359" s="10" t="str" cm="1">
        <f t="array" ref="K359">_xlfn.IFS(I359&lt;$P$3,$Q$2,AND(I359&gt;=$P$3,I359&lt;$P$4),$Q$3,AND(I359&gt;=$P$4,I359&lt;$P$5),$Q$4,AND(I359&gt;=$P$5,I359&lt;$P$6),$Q$5,I359&gt;=$P$6,$Q$6)</f>
        <v>Fascia 5 (da 1500 € e oltre)</v>
      </c>
      <c r="L359" s="10" t="str">
        <f>_xlfn.XLOOKUP(J359,'Dati di Supporto'!$O$10:$O$14,'Dati di Supporto'!$P$10:$P$14)</f>
        <v>Bonifico Bancario</v>
      </c>
    </row>
    <row r="360" spans="1:12" x14ac:dyDescent="0.25">
      <c r="A360" s="10">
        <v>359</v>
      </c>
      <c r="B360" s="5">
        <v>41674</v>
      </c>
      <c r="C360" s="5" t="str">
        <f t="shared" si="6"/>
        <v>febbraio</v>
      </c>
      <c r="D360" s="1" t="s">
        <v>246</v>
      </c>
      <c r="E360" s="2" t="s">
        <v>114</v>
      </c>
      <c r="F360" s="2" t="str">
        <f>_xlfn.XLOOKUP(E360,'Dati di Supporto'!$B$2:$B$104,'Dati di Supporto'!$C$2:$C$104)</f>
        <v>Liguria</v>
      </c>
      <c r="G360" s="2" t="str">
        <f>_xlfn.XLOOKUP(F360,'Dati di Supporto'!$G$2:$G$21,'Dati di Supporto'!$H$2:$H$21)</f>
        <v>NORD</v>
      </c>
      <c r="H360" s="2" t="s">
        <v>10</v>
      </c>
      <c r="I360" s="25">
        <v>1537</v>
      </c>
      <c r="J360" s="14">
        <v>5</v>
      </c>
      <c r="K360" s="10" t="str" cm="1">
        <f t="array" ref="K360">_xlfn.IFS(I360&lt;$P$3,$Q$2,AND(I360&gt;=$P$3,I360&lt;$P$4),$Q$3,AND(I360&gt;=$P$4,I360&lt;$P$5),$Q$4,AND(I360&gt;=$P$5,I360&lt;$P$6),$Q$5,I360&gt;=$P$6,$Q$6)</f>
        <v>Fascia 5 (da 1500 € e oltre)</v>
      </c>
      <c r="L360" s="10" t="str">
        <f>_xlfn.XLOOKUP(J360,'Dati di Supporto'!$O$10:$O$14,'Dati di Supporto'!$P$10:$P$14)</f>
        <v>Assegno Bancario</v>
      </c>
    </row>
    <row r="361" spans="1:12" x14ac:dyDescent="0.25">
      <c r="A361" s="10">
        <v>360</v>
      </c>
      <c r="B361" s="5">
        <v>41669</v>
      </c>
      <c r="C361" s="5" t="str">
        <f t="shared" si="6"/>
        <v>gennaio</v>
      </c>
      <c r="D361" s="1" t="s">
        <v>2</v>
      </c>
      <c r="E361" s="2" t="s">
        <v>98</v>
      </c>
      <c r="F361" s="2" t="str">
        <f>_xlfn.XLOOKUP(E361,'Dati di Supporto'!$B$2:$B$104,'Dati di Supporto'!$C$2:$C$104)</f>
        <v>Marche</v>
      </c>
      <c r="G361" s="2" t="str">
        <f>_xlfn.XLOOKUP(F361,'Dati di Supporto'!$G$2:$G$21,'Dati di Supporto'!$H$2:$H$21)</f>
        <v>CENTRO</v>
      </c>
      <c r="H361" s="2" t="s">
        <v>9</v>
      </c>
      <c r="I361" s="25">
        <v>1957</v>
      </c>
      <c r="J361" s="14">
        <v>3</v>
      </c>
      <c r="K361" s="10" t="str" cm="1">
        <f t="array" ref="K361">_xlfn.IFS(I361&lt;$P$3,$Q$2,AND(I361&gt;=$P$3,I361&lt;$P$4),$Q$3,AND(I361&gt;=$P$4,I361&lt;$P$5),$Q$4,AND(I361&gt;=$P$5,I361&lt;$P$6),$Q$5,I361&gt;=$P$6,$Q$6)</f>
        <v>Fascia 5 (da 1500 € e oltre)</v>
      </c>
      <c r="L361" s="10" t="str">
        <f>_xlfn.XLOOKUP(J361,'Dati di Supporto'!$O$10:$O$14,'Dati di Supporto'!$P$10:$P$14)</f>
        <v>Carta di credito</v>
      </c>
    </row>
    <row r="362" spans="1:12" x14ac:dyDescent="0.25">
      <c r="A362" s="10">
        <v>361</v>
      </c>
      <c r="B362" s="5">
        <v>41788</v>
      </c>
      <c r="C362" s="5" t="str">
        <f t="shared" si="6"/>
        <v>maggio</v>
      </c>
      <c r="D362" s="1" t="s">
        <v>7</v>
      </c>
      <c r="E362" s="2" t="s">
        <v>98</v>
      </c>
      <c r="F362" s="2" t="str">
        <f>_xlfn.XLOOKUP(E362,'Dati di Supporto'!$B$2:$B$104,'Dati di Supporto'!$C$2:$C$104)</f>
        <v>Marche</v>
      </c>
      <c r="G362" s="2" t="str">
        <f>_xlfn.XLOOKUP(F362,'Dati di Supporto'!$G$2:$G$21,'Dati di Supporto'!$H$2:$H$21)</f>
        <v>CENTRO</v>
      </c>
      <c r="H362" s="2" t="s">
        <v>9</v>
      </c>
      <c r="I362" s="25">
        <v>307</v>
      </c>
      <c r="J362" s="14">
        <v>3</v>
      </c>
      <c r="K362" s="10" t="str" cm="1">
        <f t="array" ref="K362">_xlfn.IFS(I362&lt;$P$3,$Q$2,AND(I362&gt;=$P$3,I362&lt;$P$4),$Q$3,AND(I362&gt;=$P$4,I362&lt;$P$5),$Q$4,AND(I362&gt;=$P$5,I362&lt;$P$6),$Q$5,I362&gt;=$P$6,$Q$6)</f>
        <v>Fascia 1 (inferiore a 400 €)</v>
      </c>
      <c r="L362" s="10" t="str">
        <f>_xlfn.XLOOKUP(J362,'Dati di Supporto'!$O$10:$O$14,'Dati di Supporto'!$P$10:$P$14)</f>
        <v>Carta di credito</v>
      </c>
    </row>
    <row r="363" spans="1:12" x14ac:dyDescent="0.25">
      <c r="A363" s="10">
        <v>362</v>
      </c>
      <c r="B363" s="5">
        <v>41746</v>
      </c>
      <c r="C363" s="5" t="str">
        <f t="shared" si="6"/>
        <v>aprile</v>
      </c>
      <c r="D363" s="1" t="s">
        <v>247</v>
      </c>
      <c r="E363" s="2" t="s">
        <v>116</v>
      </c>
      <c r="F363" s="2" t="str">
        <f>_xlfn.XLOOKUP(E363,'Dati di Supporto'!$B$2:$B$104,'Dati di Supporto'!$C$2:$C$104)</f>
        <v>Sicilia</v>
      </c>
      <c r="G363" s="2" t="str">
        <f>_xlfn.XLOOKUP(F363,'Dati di Supporto'!$G$2:$G$21,'Dati di Supporto'!$H$2:$H$21)</f>
        <v>ISOLE</v>
      </c>
      <c r="H363" s="2" t="s">
        <v>10</v>
      </c>
      <c r="I363" s="25">
        <v>1128</v>
      </c>
      <c r="J363" s="14">
        <v>3</v>
      </c>
      <c r="K363" s="10" t="str" cm="1">
        <f t="array" ref="K363">_xlfn.IFS(I363&lt;$P$3,$Q$2,AND(I363&gt;=$P$3,I363&lt;$P$4),$Q$3,AND(I363&gt;=$P$4,I363&lt;$P$5),$Q$4,AND(I363&gt;=$P$5,I363&lt;$P$6),$Q$5,I363&gt;=$P$6,$Q$6)</f>
        <v>Fascia 3 (da 800 €  a meno di 1200 €)</v>
      </c>
      <c r="L363" s="10" t="str">
        <f>_xlfn.XLOOKUP(J363,'Dati di Supporto'!$O$10:$O$14,'Dati di Supporto'!$P$10:$P$14)</f>
        <v>Carta di credito</v>
      </c>
    </row>
    <row r="364" spans="1:12" x14ac:dyDescent="0.25">
      <c r="A364" s="10">
        <v>363</v>
      </c>
      <c r="B364" s="5">
        <v>41759</v>
      </c>
      <c r="C364" s="5" t="str">
        <f t="shared" si="6"/>
        <v>aprile</v>
      </c>
      <c r="D364" s="1" t="s">
        <v>247</v>
      </c>
      <c r="E364" s="2" t="s">
        <v>113</v>
      </c>
      <c r="F364" s="2" t="str">
        <f>_xlfn.XLOOKUP(E364,'Dati di Supporto'!$B$2:$B$104,'Dati di Supporto'!$C$2:$C$104)</f>
        <v>Sardegna</v>
      </c>
      <c r="G364" s="2" t="str">
        <f>_xlfn.XLOOKUP(F364,'Dati di Supporto'!$G$2:$G$21,'Dati di Supporto'!$H$2:$H$21)</f>
        <v>ISOLE</v>
      </c>
      <c r="H364" s="2" t="s">
        <v>251</v>
      </c>
      <c r="I364" s="25">
        <v>849</v>
      </c>
      <c r="J364" s="14">
        <v>2</v>
      </c>
      <c r="K364" s="10" t="str" cm="1">
        <f t="array" ref="K364">_xlfn.IFS(I364&lt;$P$3,$Q$2,AND(I364&gt;=$P$3,I364&lt;$P$4),$Q$3,AND(I364&gt;=$P$4,I364&lt;$P$5),$Q$4,AND(I364&gt;=$P$5,I364&lt;$P$6),$Q$5,I364&gt;=$P$6,$Q$6)</f>
        <v>Fascia 3 (da 800 €  a meno di 1200 €)</v>
      </c>
      <c r="L364" s="10" t="str">
        <f>_xlfn.XLOOKUP(J364,'Dati di Supporto'!$O$10:$O$14,'Dati di Supporto'!$P$10:$P$14)</f>
        <v>Bonifico Bancario</v>
      </c>
    </row>
    <row r="365" spans="1:12" x14ac:dyDescent="0.25">
      <c r="A365" s="10">
        <v>364</v>
      </c>
      <c r="B365" s="5">
        <v>41819</v>
      </c>
      <c r="C365" s="5" t="str">
        <f t="shared" si="6"/>
        <v>giugno</v>
      </c>
      <c r="D365" s="1" t="s">
        <v>247</v>
      </c>
      <c r="E365" s="2" t="s">
        <v>127</v>
      </c>
      <c r="F365" s="2" t="str">
        <f>_xlfn.XLOOKUP(E365,'Dati di Supporto'!$B$2:$B$104,'Dati di Supporto'!$C$2:$C$104)</f>
        <v>Lombardia</v>
      </c>
      <c r="G365" s="2" t="str">
        <f>_xlfn.XLOOKUP(F365,'Dati di Supporto'!$G$2:$G$21,'Dati di Supporto'!$H$2:$H$21)</f>
        <v>NORD</v>
      </c>
      <c r="H365" s="2" t="s">
        <v>10</v>
      </c>
      <c r="I365" s="25">
        <v>1252</v>
      </c>
      <c r="J365" s="14">
        <v>1</v>
      </c>
      <c r="K365" s="10" t="str" cm="1">
        <f t="array" ref="K365">_xlfn.IFS(I365&lt;$P$3,$Q$2,AND(I365&gt;=$P$3,I365&lt;$P$4),$Q$3,AND(I365&gt;=$P$4,I365&lt;$P$5),$Q$4,AND(I365&gt;=$P$5,I365&lt;$P$6),$Q$5,I365&gt;=$P$6,$Q$6)</f>
        <v>Fascia 4 (da 1200 €  a meno di 1500 €)</v>
      </c>
      <c r="L365" s="10" t="str">
        <f>_xlfn.XLOOKUP(J365,'Dati di Supporto'!$O$10:$O$14,'Dati di Supporto'!$P$10:$P$14)</f>
        <v>Contanti</v>
      </c>
    </row>
    <row r="366" spans="1:12" x14ac:dyDescent="0.25">
      <c r="A366" s="10">
        <v>365</v>
      </c>
      <c r="B366" s="5">
        <v>41765</v>
      </c>
      <c r="C366" s="5" t="str">
        <f t="shared" si="6"/>
        <v>maggio</v>
      </c>
      <c r="D366" s="1" t="s">
        <v>7</v>
      </c>
      <c r="E366" s="2" t="s">
        <v>126</v>
      </c>
      <c r="F366" s="2" t="str">
        <f>_xlfn.XLOOKUP(E366,'Dati di Supporto'!$B$2:$B$104,'Dati di Supporto'!$C$2:$C$104)</f>
        <v>Friuli-Venezia Giulia</v>
      </c>
      <c r="G366" s="2" t="str">
        <f>_xlfn.XLOOKUP(F366,'Dati di Supporto'!$G$2:$G$21,'Dati di Supporto'!$H$2:$H$21)</f>
        <v>NORD</v>
      </c>
      <c r="H366" s="2" t="s">
        <v>249</v>
      </c>
      <c r="I366" s="25">
        <v>1965</v>
      </c>
      <c r="J366" s="14">
        <v>4</v>
      </c>
      <c r="K366" s="10" t="str" cm="1">
        <f t="array" ref="K366">_xlfn.IFS(I366&lt;$P$3,$Q$2,AND(I366&gt;=$P$3,I366&lt;$P$4),$Q$3,AND(I366&gt;=$P$4,I366&lt;$P$5),$Q$4,AND(I366&gt;=$P$5,I366&lt;$P$6),$Q$5,I366&gt;=$P$6,$Q$6)</f>
        <v>Fascia 5 (da 1500 € e oltre)</v>
      </c>
      <c r="L366" s="10" t="str">
        <f>_xlfn.XLOOKUP(J366,'Dati di Supporto'!$O$10:$O$14,'Dati di Supporto'!$P$10:$P$14)</f>
        <v>Bollettino postale</v>
      </c>
    </row>
    <row r="367" spans="1:12" x14ac:dyDescent="0.25">
      <c r="A367" s="10">
        <v>366</v>
      </c>
      <c r="B367" s="5">
        <v>41732</v>
      </c>
      <c r="C367" s="5" t="str">
        <f t="shared" si="6"/>
        <v>aprile</v>
      </c>
      <c r="D367" s="1" t="s">
        <v>1</v>
      </c>
      <c r="E367" s="2" t="s">
        <v>115</v>
      </c>
      <c r="F367" s="2" t="str">
        <f>_xlfn.XLOOKUP(E367,'Dati di Supporto'!$B$2:$B$104,'Dati di Supporto'!$C$2:$C$104)</f>
        <v>Toscana</v>
      </c>
      <c r="G367" s="2" t="str">
        <f>_xlfn.XLOOKUP(F367,'Dati di Supporto'!$G$2:$G$21,'Dati di Supporto'!$H$2:$H$21)</f>
        <v>CENTRO</v>
      </c>
      <c r="H367" s="2" t="s">
        <v>10</v>
      </c>
      <c r="I367" s="25">
        <v>667</v>
      </c>
      <c r="J367" s="14">
        <v>5</v>
      </c>
      <c r="K367" s="10" t="str" cm="1">
        <f t="array" ref="K367">_xlfn.IFS(I367&lt;$P$3,$Q$2,AND(I367&gt;=$P$3,I367&lt;$P$4),$Q$3,AND(I367&gt;=$P$4,I367&lt;$P$5),$Q$4,AND(I367&gt;=$P$5,I367&lt;$P$6),$Q$5,I367&gt;=$P$6,$Q$6)</f>
        <v>Fascia 2 (da 400 €  a meno di 800 €)</v>
      </c>
      <c r="L367" s="10" t="str">
        <f>_xlfn.XLOOKUP(J367,'Dati di Supporto'!$O$10:$O$14,'Dati di Supporto'!$P$10:$P$14)</f>
        <v>Assegno Bancario</v>
      </c>
    </row>
    <row r="368" spans="1:12" x14ac:dyDescent="0.25">
      <c r="A368" s="10">
        <v>367</v>
      </c>
      <c r="B368" s="5">
        <v>41692</v>
      </c>
      <c r="C368" s="5" t="str">
        <f t="shared" si="6"/>
        <v>febbraio</v>
      </c>
      <c r="D368" s="1" t="s">
        <v>247</v>
      </c>
      <c r="E368" s="2" t="s">
        <v>134</v>
      </c>
      <c r="F368" s="2" t="str">
        <f>_xlfn.XLOOKUP(E368,'Dati di Supporto'!$B$2:$B$104,'Dati di Supporto'!$C$2:$C$104)</f>
        <v>Lazio</v>
      </c>
      <c r="G368" s="2" t="str">
        <f>_xlfn.XLOOKUP(F368,'Dati di Supporto'!$G$2:$G$21,'Dati di Supporto'!$H$2:$H$21)</f>
        <v>CENTRO</v>
      </c>
      <c r="H368" s="2" t="s">
        <v>9</v>
      </c>
      <c r="I368" s="25">
        <v>653</v>
      </c>
      <c r="J368" s="14">
        <v>3</v>
      </c>
      <c r="K368" s="10" t="str" cm="1">
        <f t="array" ref="K368">_xlfn.IFS(I368&lt;$P$3,$Q$2,AND(I368&gt;=$P$3,I368&lt;$P$4),$Q$3,AND(I368&gt;=$P$4,I368&lt;$P$5),$Q$4,AND(I368&gt;=$P$5,I368&lt;$P$6),$Q$5,I368&gt;=$P$6,$Q$6)</f>
        <v>Fascia 2 (da 400 €  a meno di 800 €)</v>
      </c>
      <c r="L368" s="10" t="str">
        <f>_xlfn.XLOOKUP(J368,'Dati di Supporto'!$O$10:$O$14,'Dati di Supporto'!$P$10:$P$14)</f>
        <v>Carta di credito</v>
      </c>
    </row>
    <row r="369" spans="1:12" x14ac:dyDescent="0.25">
      <c r="A369" s="10">
        <v>368</v>
      </c>
      <c r="B369" s="5">
        <v>41819</v>
      </c>
      <c r="C369" s="5" t="str">
        <f t="shared" si="6"/>
        <v>giugno</v>
      </c>
      <c r="D369" s="1" t="s">
        <v>3</v>
      </c>
      <c r="E369" s="2" t="s">
        <v>110</v>
      </c>
      <c r="F369" s="2" t="str">
        <f>_xlfn.XLOOKUP(E369,'Dati di Supporto'!$B$2:$B$104,'Dati di Supporto'!$C$2:$C$104)</f>
        <v>Lazio</v>
      </c>
      <c r="G369" s="2" t="str">
        <f>_xlfn.XLOOKUP(F369,'Dati di Supporto'!$G$2:$G$21,'Dati di Supporto'!$H$2:$H$21)</f>
        <v>CENTRO</v>
      </c>
      <c r="H369" s="2" t="s">
        <v>251</v>
      </c>
      <c r="I369" s="25">
        <v>1602</v>
      </c>
      <c r="J369" s="14">
        <v>4</v>
      </c>
      <c r="K369" s="10" t="str" cm="1">
        <f t="array" ref="K369">_xlfn.IFS(I369&lt;$P$3,$Q$2,AND(I369&gt;=$P$3,I369&lt;$P$4),$Q$3,AND(I369&gt;=$P$4,I369&lt;$P$5),$Q$4,AND(I369&gt;=$P$5,I369&lt;$P$6),$Q$5,I369&gt;=$P$6,$Q$6)</f>
        <v>Fascia 5 (da 1500 € e oltre)</v>
      </c>
      <c r="L369" s="10" t="str">
        <f>_xlfn.XLOOKUP(J369,'Dati di Supporto'!$O$10:$O$14,'Dati di Supporto'!$P$10:$P$14)</f>
        <v>Bollettino postale</v>
      </c>
    </row>
    <row r="370" spans="1:12" x14ac:dyDescent="0.25">
      <c r="A370" s="10">
        <v>369</v>
      </c>
      <c r="B370" s="5">
        <v>41813</v>
      </c>
      <c r="C370" s="5" t="str">
        <f t="shared" si="6"/>
        <v>giugno</v>
      </c>
      <c r="D370" s="1" t="s">
        <v>246</v>
      </c>
      <c r="E370" s="2" t="s">
        <v>114</v>
      </c>
      <c r="F370" s="2" t="str">
        <f>_xlfn.XLOOKUP(E370,'Dati di Supporto'!$B$2:$B$104,'Dati di Supporto'!$C$2:$C$104)</f>
        <v>Liguria</v>
      </c>
      <c r="G370" s="2" t="str">
        <f>_xlfn.XLOOKUP(F370,'Dati di Supporto'!$G$2:$G$21,'Dati di Supporto'!$H$2:$H$21)</f>
        <v>NORD</v>
      </c>
      <c r="H370" s="2" t="s">
        <v>251</v>
      </c>
      <c r="I370" s="25">
        <v>1609</v>
      </c>
      <c r="J370" s="14">
        <v>2</v>
      </c>
      <c r="K370" s="10" t="str" cm="1">
        <f t="array" ref="K370">_xlfn.IFS(I370&lt;$P$3,$Q$2,AND(I370&gt;=$P$3,I370&lt;$P$4),$Q$3,AND(I370&gt;=$P$4,I370&lt;$P$5),$Q$4,AND(I370&gt;=$P$5,I370&lt;$P$6),$Q$5,I370&gt;=$P$6,$Q$6)</f>
        <v>Fascia 5 (da 1500 € e oltre)</v>
      </c>
      <c r="L370" s="10" t="str">
        <f>_xlfn.XLOOKUP(J370,'Dati di Supporto'!$O$10:$O$14,'Dati di Supporto'!$P$10:$P$14)</f>
        <v>Bonifico Bancario</v>
      </c>
    </row>
    <row r="371" spans="1:12" x14ac:dyDescent="0.25">
      <c r="A371" s="10">
        <v>370</v>
      </c>
      <c r="B371" s="5">
        <v>41764</v>
      </c>
      <c r="C371" s="5" t="str">
        <f t="shared" si="6"/>
        <v>maggio</v>
      </c>
      <c r="D371" s="1" t="s">
        <v>246</v>
      </c>
      <c r="E371" s="2" t="s">
        <v>98</v>
      </c>
      <c r="F371" s="2" t="str">
        <f>_xlfn.XLOOKUP(E371,'Dati di Supporto'!$B$2:$B$104,'Dati di Supporto'!$C$2:$C$104)</f>
        <v>Marche</v>
      </c>
      <c r="G371" s="2" t="str">
        <f>_xlfn.XLOOKUP(F371,'Dati di Supporto'!$G$2:$G$21,'Dati di Supporto'!$H$2:$H$21)</f>
        <v>CENTRO</v>
      </c>
      <c r="H371" s="2" t="s">
        <v>249</v>
      </c>
      <c r="I371" s="25">
        <v>1234</v>
      </c>
      <c r="J371" s="14">
        <v>4</v>
      </c>
      <c r="K371" s="10" t="str" cm="1">
        <f t="array" ref="K371">_xlfn.IFS(I371&lt;$P$3,$Q$2,AND(I371&gt;=$P$3,I371&lt;$P$4),$Q$3,AND(I371&gt;=$P$4,I371&lt;$P$5),$Q$4,AND(I371&gt;=$P$5,I371&lt;$P$6),$Q$5,I371&gt;=$P$6,$Q$6)</f>
        <v>Fascia 4 (da 1200 €  a meno di 1500 €)</v>
      </c>
      <c r="L371" s="10" t="str">
        <f>_xlfn.XLOOKUP(J371,'Dati di Supporto'!$O$10:$O$14,'Dati di Supporto'!$P$10:$P$14)</f>
        <v>Bollettino postale</v>
      </c>
    </row>
    <row r="372" spans="1:12" x14ac:dyDescent="0.25">
      <c r="A372" s="10">
        <v>371</v>
      </c>
      <c r="B372" s="5">
        <v>41727</v>
      </c>
      <c r="C372" s="5" t="str">
        <f t="shared" si="6"/>
        <v>marzo</v>
      </c>
      <c r="D372" s="1" t="s">
        <v>3</v>
      </c>
      <c r="E372" s="2" t="s">
        <v>120</v>
      </c>
      <c r="F372" s="2" t="str">
        <f>_xlfn.XLOOKUP(E372,'Dati di Supporto'!$B$2:$B$104,'Dati di Supporto'!$C$2:$C$104)</f>
        <v>Umbria</v>
      </c>
      <c r="G372" s="2" t="str">
        <f>_xlfn.XLOOKUP(F372,'Dati di Supporto'!$G$2:$G$21,'Dati di Supporto'!$H$2:$H$21)</f>
        <v>CENTRO</v>
      </c>
      <c r="H372" s="2" t="s">
        <v>10</v>
      </c>
      <c r="I372" s="25">
        <v>186</v>
      </c>
      <c r="J372" s="14">
        <v>3</v>
      </c>
      <c r="K372" s="10" t="str" cm="1">
        <f t="array" ref="K372">_xlfn.IFS(I372&lt;$P$3,$Q$2,AND(I372&gt;=$P$3,I372&lt;$P$4),$Q$3,AND(I372&gt;=$P$4,I372&lt;$P$5),$Q$4,AND(I372&gt;=$P$5,I372&lt;$P$6),$Q$5,I372&gt;=$P$6,$Q$6)</f>
        <v>Fascia 1 (inferiore a 400 €)</v>
      </c>
      <c r="L372" s="10" t="str">
        <f>_xlfn.XLOOKUP(J372,'Dati di Supporto'!$O$10:$O$14,'Dati di Supporto'!$P$10:$P$14)</f>
        <v>Carta di credito</v>
      </c>
    </row>
    <row r="373" spans="1:12" x14ac:dyDescent="0.25">
      <c r="A373" s="10">
        <v>372</v>
      </c>
      <c r="B373" s="5">
        <v>41762</v>
      </c>
      <c r="C373" s="5" t="str">
        <f t="shared" si="6"/>
        <v>maggio</v>
      </c>
      <c r="D373" s="1" t="s">
        <v>2</v>
      </c>
      <c r="E373" s="2" t="s">
        <v>102</v>
      </c>
      <c r="F373" s="2" t="str">
        <f>_xlfn.XLOOKUP(E373,'Dati di Supporto'!$B$2:$B$104,'Dati di Supporto'!$C$2:$C$104)</f>
        <v>Toscana</v>
      </c>
      <c r="G373" s="2" t="str">
        <f>_xlfn.XLOOKUP(F373,'Dati di Supporto'!$G$2:$G$21,'Dati di Supporto'!$H$2:$H$21)</f>
        <v>CENTRO</v>
      </c>
      <c r="H373" s="2" t="s">
        <v>10</v>
      </c>
      <c r="I373" s="25">
        <v>556</v>
      </c>
      <c r="J373" s="14">
        <v>4</v>
      </c>
      <c r="K373" s="10" t="str" cm="1">
        <f t="array" ref="K373">_xlfn.IFS(I373&lt;$P$3,$Q$2,AND(I373&gt;=$P$3,I373&lt;$P$4),$Q$3,AND(I373&gt;=$P$4,I373&lt;$P$5),$Q$4,AND(I373&gt;=$P$5,I373&lt;$P$6),$Q$5,I373&gt;=$P$6,$Q$6)</f>
        <v>Fascia 2 (da 400 €  a meno di 800 €)</v>
      </c>
      <c r="L373" s="10" t="str">
        <f>_xlfn.XLOOKUP(J373,'Dati di Supporto'!$O$10:$O$14,'Dati di Supporto'!$P$10:$P$14)</f>
        <v>Bollettino postale</v>
      </c>
    </row>
    <row r="374" spans="1:12" x14ac:dyDescent="0.25">
      <c r="A374" s="10">
        <v>373</v>
      </c>
      <c r="B374" s="5">
        <v>41804</v>
      </c>
      <c r="C374" s="5" t="str">
        <f t="shared" si="6"/>
        <v>giugno</v>
      </c>
      <c r="D374" s="1" t="s">
        <v>1</v>
      </c>
      <c r="E374" s="2" t="s">
        <v>121</v>
      </c>
      <c r="F374" s="2" t="str">
        <f>_xlfn.XLOOKUP(E374,'Dati di Supporto'!$B$2:$B$104,'Dati di Supporto'!$C$2:$C$104)</f>
        <v>Piemonte</v>
      </c>
      <c r="G374" s="2" t="str">
        <f>_xlfn.XLOOKUP(F374,'Dati di Supporto'!$G$2:$G$21,'Dati di Supporto'!$H$2:$H$21)</f>
        <v>NORD</v>
      </c>
      <c r="H374" s="2" t="s">
        <v>250</v>
      </c>
      <c r="I374" s="25">
        <v>408</v>
      </c>
      <c r="J374" s="14">
        <v>5</v>
      </c>
      <c r="K374" s="10" t="str" cm="1">
        <f t="array" ref="K374">_xlfn.IFS(I374&lt;$P$3,$Q$2,AND(I374&gt;=$P$3,I374&lt;$P$4),$Q$3,AND(I374&gt;=$P$4,I374&lt;$P$5),$Q$4,AND(I374&gt;=$P$5,I374&lt;$P$6),$Q$5,I374&gt;=$P$6,$Q$6)</f>
        <v>Fascia 2 (da 400 €  a meno di 800 €)</v>
      </c>
      <c r="L374" s="10" t="str">
        <f>_xlfn.XLOOKUP(J374,'Dati di Supporto'!$O$10:$O$14,'Dati di Supporto'!$P$10:$P$14)</f>
        <v>Assegno Bancario</v>
      </c>
    </row>
    <row r="375" spans="1:12" x14ac:dyDescent="0.25">
      <c r="A375" s="10">
        <v>374</v>
      </c>
      <c r="B375" s="5">
        <v>41706</v>
      </c>
      <c r="C375" s="5" t="str">
        <f t="shared" si="6"/>
        <v>marzo</v>
      </c>
      <c r="D375" s="1" t="s">
        <v>1</v>
      </c>
      <c r="E375" s="2" t="s">
        <v>132</v>
      </c>
      <c r="F375" s="2" t="str">
        <f>_xlfn.XLOOKUP(E375,'Dati di Supporto'!$B$2:$B$104,'Dati di Supporto'!$C$2:$C$104)</f>
        <v>Calabria</v>
      </c>
      <c r="G375" s="2" t="str">
        <f>_xlfn.XLOOKUP(F375,'Dati di Supporto'!$G$2:$G$21,'Dati di Supporto'!$H$2:$H$21)</f>
        <v>SUD</v>
      </c>
      <c r="H375" s="2" t="s">
        <v>251</v>
      </c>
      <c r="I375" s="25">
        <v>754</v>
      </c>
      <c r="J375" s="14">
        <v>3</v>
      </c>
      <c r="K375" s="10" t="str" cm="1">
        <f t="array" ref="K375">_xlfn.IFS(I375&lt;$P$3,$Q$2,AND(I375&gt;=$P$3,I375&lt;$P$4),$Q$3,AND(I375&gt;=$P$4,I375&lt;$P$5),$Q$4,AND(I375&gt;=$P$5,I375&lt;$P$6),$Q$5,I375&gt;=$P$6,$Q$6)</f>
        <v>Fascia 2 (da 400 €  a meno di 800 €)</v>
      </c>
      <c r="L375" s="10" t="str">
        <f>_xlfn.XLOOKUP(J375,'Dati di Supporto'!$O$10:$O$14,'Dati di Supporto'!$P$10:$P$14)</f>
        <v>Carta di credito</v>
      </c>
    </row>
    <row r="376" spans="1:12" x14ac:dyDescent="0.25">
      <c r="A376" s="10">
        <v>375</v>
      </c>
      <c r="B376" s="5">
        <v>41645</v>
      </c>
      <c r="C376" s="5" t="str">
        <f t="shared" si="6"/>
        <v>gennaio</v>
      </c>
      <c r="D376" s="1" t="s">
        <v>3</v>
      </c>
      <c r="E376" s="2" t="s">
        <v>129</v>
      </c>
      <c r="F376" s="2" t="str">
        <f>_xlfn.XLOOKUP(E376,'Dati di Supporto'!$B$2:$B$104,'Dati di Supporto'!$C$2:$C$104)</f>
        <v>Piemonte</v>
      </c>
      <c r="G376" s="2" t="str">
        <f>_xlfn.XLOOKUP(F376,'Dati di Supporto'!$G$2:$G$21,'Dati di Supporto'!$H$2:$H$21)</f>
        <v>NORD</v>
      </c>
      <c r="H376" s="2" t="s">
        <v>251</v>
      </c>
      <c r="I376" s="25">
        <v>131</v>
      </c>
      <c r="J376" s="14">
        <v>1</v>
      </c>
      <c r="K376" s="10" t="str" cm="1">
        <f t="array" ref="K376">_xlfn.IFS(I376&lt;$P$3,$Q$2,AND(I376&gt;=$P$3,I376&lt;$P$4),$Q$3,AND(I376&gt;=$P$4,I376&lt;$P$5),$Q$4,AND(I376&gt;=$P$5,I376&lt;$P$6),$Q$5,I376&gt;=$P$6,$Q$6)</f>
        <v>Fascia 1 (inferiore a 400 €)</v>
      </c>
      <c r="L376" s="10" t="str">
        <f>_xlfn.XLOOKUP(J376,'Dati di Supporto'!$O$10:$O$14,'Dati di Supporto'!$P$10:$P$14)</f>
        <v>Contanti</v>
      </c>
    </row>
    <row r="377" spans="1:12" x14ac:dyDescent="0.25">
      <c r="A377" s="10">
        <v>376</v>
      </c>
      <c r="B377" s="5">
        <v>41692</v>
      </c>
      <c r="C377" s="5" t="str">
        <f t="shared" si="6"/>
        <v>febbraio</v>
      </c>
      <c r="D377" s="1" t="s">
        <v>2</v>
      </c>
      <c r="E377" s="2" t="s">
        <v>113</v>
      </c>
      <c r="F377" s="2" t="str">
        <f>_xlfn.XLOOKUP(E377,'Dati di Supporto'!$B$2:$B$104,'Dati di Supporto'!$C$2:$C$104)</f>
        <v>Sardegna</v>
      </c>
      <c r="G377" s="2" t="str">
        <f>_xlfn.XLOOKUP(F377,'Dati di Supporto'!$G$2:$G$21,'Dati di Supporto'!$H$2:$H$21)</f>
        <v>ISOLE</v>
      </c>
      <c r="H377" s="2" t="s">
        <v>249</v>
      </c>
      <c r="I377" s="25">
        <v>1494</v>
      </c>
      <c r="J377" s="14">
        <v>5</v>
      </c>
      <c r="K377" s="10" t="str" cm="1">
        <f t="array" ref="K377">_xlfn.IFS(I377&lt;$P$3,$Q$2,AND(I377&gt;=$P$3,I377&lt;$P$4),$Q$3,AND(I377&gt;=$P$4,I377&lt;$P$5),$Q$4,AND(I377&gt;=$P$5,I377&lt;$P$6),$Q$5,I377&gt;=$P$6,$Q$6)</f>
        <v>Fascia 4 (da 1200 €  a meno di 1500 €)</v>
      </c>
      <c r="L377" s="10" t="str">
        <f>_xlfn.XLOOKUP(J377,'Dati di Supporto'!$O$10:$O$14,'Dati di Supporto'!$P$10:$P$14)</f>
        <v>Assegno Bancario</v>
      </c>
    </row>
    <row r="378" spans="1:12" x14ac:dyDescent="0.25">
      <c r="A378" s="10">
        <v>377</v>
      </c>
      <c r="B378" s="5">
        <v>41753</v>
      </c>
      <c r="C378" s="5" t="str">
        <f t="shared" si="6"/>
        <v>aprile</v>
      </c>
      <c r="D378" s="1" t="s">
        <v>1</v>
      </c>
      <c r="E378" s="2" t="s">
        <v>129</v>
      </c>
      <c r="F378" s="2" t="str">
        <f>_xlfn.XLOOKUP(E378,'Dati di Supporto'!$B$2:$B$104,'Dati di Supporto'!$C$2:$C$104)</f>
        <v>Piemonte</v>
      </c>
      <c r="G378" s="2" t="str">
        <f>_xlfn.XLOOKUP(F378,'Dati di Supporto'!$G$2:$G$21,'Dati di Supporto'!$H$2:$H$21)</f>
        <v>NORD</v>
      </c>
      <c r="H378" s="2" t="s">
        <v>250</v>
      </c>
      <c r="I378" s="25">
        <v>1960</v>
      </c>
      <c r="J378" s="14">
        <v>5</v>
      </c>
      <c r="K378" s="10" t="str" cm="1">
        <f t="array" ref="K378">_xlfn.IFS(I378&lt;$P$3,$Q$2,AND(I378&gt;=$P$3,I378&lt;$P$4),$Q$3,AND(I378&gt;=$P$4,I378&lt;$P$5),$Q$4,AND(I378&gt;=$P$5,I378&lt;$P$6),$Q$5,I378&gt;=$P$6,$Q$6)</f>
        <v>Fascia 5 (da 1500 € e oltre)</v>
      </c>
      <c r="L378" s="10" t="str">
        <f>_xlfn.XLOOKUP(J378,'Dati di Supporto'!$O$10:$O$14,'Dati di Supporto'!$P$10:$P$14)</f>
        <v>Assegno Bancario</v>
      </c>
    </row>
    <row r="379" spans="1:12" x14ac:dyDescent="0.25">
      <c r="A379" s="10">
        <v>378</v>
      </c>
      <c r="B379" s="5">
        <v>41689</v>
      </c>
      <c r="C379" s="5" t="str">
        <f t="shared" si="6"/>
        <v>febbraio</v>
      </c>
      <c r="D379" s="1" t="s">
        <v>3</v>
      </c>
      <c r="E379" s="2" t="s">
        <v>106</v>
      </c>
      <c r="F379" s="2" t="str">
        <f>_xlfn.XLOOKUP(E379,'Dati di Supporto'!$B$2:$B$104,'Dati di Supporto'!$C$2:$C$104)</f>
        <v>Sicilia</v>
      </c>
      <c r="G379" s="2" t="str">
        <f>_xlfn.XLOOKUP(F379,'Dati di Supporto'!$G$2:$G$21,'Dati di Supporto'!$H$2:$H$21)</f>
        <v>ISOLE</v>
      </c>
      <c r="H379" s="2" t="s">
        <v>250</v>
      </c>
      <c r="I379" s="25">
        <v>1586</v>
      </c>
      <c r="J379" s="14">
        <v>4</v>
      </c>
      <c r="K379" s="10" t="str" cm="1">
        <f t="array" ref="K379">_xlfn.IFS(I379&lt;$P$3,$Q$2,AND(I379&gt;=$P$3,I379&lt;$P$4),$Q$3,AND(I379&gt;=$P$4,I379&lt;$P$5),$Q$4,AND(I379&gt;=$P$5,I379&lt;$P$6),$Q$5,I379&gt;=$P$6,$Q$6)</f>
        <v>Fascia 5 (da 1500 € e oltre)</v>
      </c>
      <c r="L379" s="10" t="str">
        <f>_xlfn.XLOOKUP(J379,'Dati di Supporto'!$O$10:$O$14,'Dati di Supporto'!$P$10:$P$14)</f>
        <v>Bollettino postale</v>
      </c>
    </row>
    <row r="380" spans="1:12" x14ac:dyDescent="0.25">
      <c r="A380" s="10">
        <v>379</v>
      </c>
      <c r="B380" s="5">
        <v>41682</v>
      </c>
      <c r="C380" s="5" t="str">
        <f t="shared" si="6"/>
        <v>febbraio</v>
      </c>
      <c r="D380" s="1" t="s">
        <v>246</v>
      </c>
      <c r="E380" s="2" t="s">
        <v>101</v>
      </c>
      <c r="F380" s="2" t="str">
        <f>_xlfn.XLOOKUP(E380,'Dati di Supporto'!$B$2:$B$104,'Dati di Supporto'!$C$2:$C$104)</f>
        <v>Toscana</v>
      </c>
      <c r="G380" s="2" t="str">
        <f>_xlfn.XLOOKUP(F380,'Dati di Supporto'!$G$2:$G$21,'Dati di Supporto'!$H$2:$H$21)</f>
        <v>CENTRO</v>
      </c>
      <c r="H380" s="2" t="s">
        <v>10</v>
      </c>
      <c r="I380" s="25">
        <v>255</v>
      </c>
      <c r="J380" s="14">
        <v>1</v>
      </c>
      <c r="K380" s="10" t="str" cm="1">
        <f t="array" ref="K380">_xlfn.IFS(I380&lt;$P$3,$Q$2,AND(I380&gt;=$P$3,I380&lt;$P$4),$Q$3,AND(I380&gt;=$P$4,I380&lt;$P$5),$Q$4,AND(I380&gt;=$P$5,I380&lt;$P$6),$Q$5,I380&gt;=$P$6,$Q$6)</f>
        <v>Fascia 1 (inferiore a 400 €)</v>
      </c>
      <c r="L380" s="10" t="str">
        <f>_xlfn.XLOOKUP(J380,'Dati di Supporto'!$O$10:$O$14,'Dati di Supporto'!$P$10:$P$14)</f>
        <v>Contanti</v>
      </c>
    </row>
    <row r="381" spans="1:12" x14ac:dyDescent="0.25">
      <c r="A381" s="10">
        <v>380</v>
      </c>
      <c r="B381" s="5">
        <v>41659</v>
      </c>
      <c r="C381" s="5" t="str">
        <f t="shared" si="6"/>
        <v>gennaio</v>
      </c>
      <c r="D381" s="1" t="s">
        <v>247</v>
      </c>
      <c r="E381" s="2" t="s">
        <v>117</v>
      </c>
      <c r="F381" s="2" t="str">
        <f>_xlfn.XLOOKUP(E381,'Dati di Supporto'!$B$2:$B$104,'Dati di Supporto'!$C$2:$C$104)</f>
        <v>Lombardia</v>
      </c>
      <c r="G381" s="2" t="str">
        <f>_xlfn.XLOOKUP(F381,'Dati di Supporto'!$G$2:$G$21,'Dati di Supporto'!$H$2:$H$21)</f>
        <v>NORD</v>
      </c>
      <c r="H381" s="2" t="s">
        <v>249</v>
      </c>
      <c r="I381" s="25">
        <v>1469</v>
      </c>
      <c r="J381" s="14">
        <v>2</v>
      </c>
      <c r="K381" s="10" t="str" cm="1">
        <f t="array" ref="K381">_xlfn.IFS(I381&lt;$P$3,$Q$2,AND(I381&gt;=$P$3,I381&lt;$P$4),$Q$3,AND(I381&gt;=$P$4,I381&lt;$P$5),$Q$4,AND(I381&gt;=$P$5,I381&lt;$P$6),$Q$5,I381&gt;=$P$6,$Q$6)</f>
        <v>Fascia 4 (da 1200 €  a meno di 1500 €)</v>
      </c>
      <c r="L381" s="10" t="str">
        <f>_xlfn.XLOOKUP(J381,'Dati di Supporto'!$O$10:$O$14,'Dati di Supporto'!$P$10:$P$14)</f>
        <v>Bonifico Bancario</v>
      </c>
    </row>
    <row r="382" spans="1:12" x14ac:dyDescent="0.25">
      <c r="A382" s="10">
        <v>381</v>
      </c>
      <c r="B382" s="5">
        <v>41729</v>
      </c>
      <c r="C382" s="5" t="str">
        <f t="shared" si="6"/>
        <v>marzo</v>
      </c>
      <c r="D382" s="1" t="s">
        <v>246</v>
      </c>
      <c r="E382" s="2" t="s">
        <v>98</v>
      </c>
      <c r="F382" s="2" t="str">
        <f>_xlfn.XLOOKUP(E382,'Dati di Supporto'!$B$2:$B$104,'Dati di Supporto'!$C$2:$C$104)</f>
        <v>Marche</v>
      </c>
      <c r="G382" s="2" t="str">
        <f>_xlfn.XLOOKUP(F382,'Dati di Supporto'!$G$2:$G$21,'Dati di Supporto'!$H$2:$H$21)</f>
        <v>CENTRO</v>
      </c>
      <c r="H382" s="2" t="s">
        <v>250</v>
      </c>
      <c r="I382" s="25">
        <v>1321</v>
      </c>
      <c r="J382" s="14">
        <v>4</v>
      </c>
      <c r="K382" s="10" t="str" cm="1">
        <f t="array" ref="K382">_xlfn.IFS(I382&lt;$P$3,$Q$2,AND(I382&gt;=$P$3,I382&lt;$P$4),$Q$3,AND(I382&gt;=$P$4,I382&lt;$P$5),$Q$4,AND(I382&gt;=$P$5,I382&lt;$P$6),$Q$5,I382&gt;=$P$6,$Q$6)</f>
        <v>Fascia 4 (da 1200 €  a meno di 1500 €)</v>
      </c>
      <c r="L382" s="10" t="str">
        <f>_xlfn.XLOOKUP(J382,'Dati di Supporto'!$O$10:$O$14,'Dati di Supporto'!$P$10:$P$14)</f>
        <v>Bollettino postale</v>
      </c>
    </row>
    <row r="383" spans="1:12" x14ac:dyDescent="0.25">
      <c r="A383" s="10">
        <v>382</v>
      </c>
      <c r="B383" s="5">
        <v>41741</v>
      </c>
      <c r="C383" s="5" t="str">
        <f t="shared" si="6"/>
        <v>aprile</v>
      </c>
      <c r="D383" s="1" t="s">
        <v>3</v>
      </c>
      <c r="E383" s="2" t="s">
        <v>124</v>
      </c>
      <c r="F383" s="2" t="str">
        <f>_xlfn.XLOOKUP(E383,'Dati di Supporto'!$B$2:$B$104,'Dati di Supporto'!$C$2:$C$104)</f>
        <v>Veneto</v>
      </c>
      <c r="G383" s="2" t="str">
        <f>_xlfn.XLOOKUP(F383,'Dati di Supporto'!$G$2:$G$21,'Dati di Supporto'!$H$2:$H$21)</f>
        <v>NORD</v>
      </c>
      <c r="H383" s="2" t="s">
        <v>249</v>
      </c>
      <c r="I383" s="25">
        <v>735</v>
      </c>
      <c r="J383" s="14">
        <v>2</v>
      </c>
      <c r="K383" s="10" t="str" cm="1">
        <f t="array" ref="K383">_xlfn.IFS(I383&lt;$P$3,$Q$2,AND(I383&gt;=$P$3,I383&lt;$P$4),$Q$3,AND(I383&gt;=$P$4,I383&lt;$P$5),$Q$4,AND(I383&gt;=$P$5,I383&lt;$P$6),$Q$5,I383&gt;=$P$6,$Q$6)</f>
        <v>Fascia 2 (da 400 €  a meno di 800 €)</v>
      </c>
      <c r="L383" s="10" t="str">
        <f>_xlfn.XLOOKUP(J383,'Dati di Supporto'!$O$10:$O$14,'Dati di Supporto'!$P$10:$P$14)</f>
        <v>Bonifico Bancario</v>
      </c>
    </row>
    <row r="384" spans="1:12" x14ac:dyDescent="0.25">
      <c r="A384" s="10">
        <v>383</v>
      </c>
      <c r="B384" s="5">
        <v>41732</v>
      </c>
      <c r="C384" s="5" t="str">
        <f t="shared" si="6"/>
        <v>aprile</v>
      </c>
      <c r="D384" s="1" t="s">
        <v>2</v>
      </c>
      <c r="E384" s="2" t="s">
        <v>115</v>
      </c>
      <c r="F384" s="2" t="str">
        <f>_xlfn.XLOOKUP(E384,'Dati di Supporto'!$B$2:$B$104,'Dati di Supporto'!$C$2:$C$104)</f>
        <v>Toscana</v>
      </c>
      <c r="G384" s="2" t="str">
        <f>_xlfn.XLOOKUP(F384,'Dati di Supporto'!$G$2:$G$21,'Dati di Supporto'!$H$2:$H$21)</f>
        <v>CENTRO</v>
      </c>
      <c r="H384" s="2" t="s">
        <v>250</v>
      </c>
      <c r="I384" s="25">
        <v>153</v>
      </c>
      <c r="J384" s="14">
        <v>3</v>
      </c>
      <c r="K384" s="10" t="str" cm="1">
        <f t="array" ref="K384">_xlfn.IFS(I384&lt;$P$3,$Q$2,AND(I384&gt;=$P$3,I384&lt;$P$4),$Q$3,AND(I384&gt;=$P$4,I384&lt;$P$5),$Q$4,AND(I384&gt;=$P$5,I384&lt;$P$6),$Q$5,I384&gt;=$P$6,$Q$6)</f>
        <v>Fascia 1 (inferiore a 400 €)</v>
      </c>
      <c r="L384" s="10" t="str">
        <f>_xlfn.XLOOKUP(J384,'Dati di Supporto'!$O$10:$O$14,'Dati di Supporto'!$P$10:$P$14)</f>
        <v>Carta di credito</v>
      </c>
    </row>
    <row r="385" spans="1:12" x14ac:dyDescent="0.25">
      <c r="A385" s="10">
        <v>384</v>
      </c>
      <c r="B385" s="5">
        <v>41727</v>
      </c>
      <c r="C385" s="5" t="str">
        <f t="shared" si="6"/>
        <v>marzo</v>
      </c>
      <c r="D385" s="1" t="s">
        <v>7</v>
      </c>
      <c r="E385" s="2" t="s">
        <v>102</v>
      </c>
      <c r="F385" s="2" t="str">
        <f>_xlfn.XLOOKUP(E385,'Dati di Supporto'!$B$2:$B$104,'Dati di Supporto'!$C$2:$C$104)</f>
        <v>Toscana</v>
      </c>
      <c r="G385" s="2" t="str">
        <f>_xlfn.XLOOKUP(F385,'Dati di Supporto'!$G$2:$G$21,'Dati di Supporto'!$H$2:$H$21)</f>
        <v>CENTRO</v>
      </c>
      <c r="H385" s="2" t="s">
        <v>249</v>
      </c>
      <c r="I385" s="25">
        <v>1474</v>
      </c>
      <c r="J385" s="14">
        <v>1</v>
      </c>
      <c r="K385" s="10" t="str" cm="1">
        <f t="array" ref="K385">_xlfn.IFS(I385&lt;$P$3,$Q$2,AND(I385&gt;=$P$3,I385&lt;$P$4),$Q$3,AND(I385&gt;=$P$4,I385&lt;$P$5),$Q$4,AND(I385&gt;=$P$5,I385&lt;$P$6),$Q$5,I385&gt;=$P$6,$Q$6)</f>
        <v>Fascia 4 (da 1200 €  a meno di 1500 €)</v>
      </c>
      <c r="L385" s="10" t="str">
        <f>_xlfn.XLOOKUP(J385,'Dati di Supporto'!$O$10:$O$14,'Dati di Supporto'!$P$10:$P$14)</f>
        <v>Contanti</v>
      </c>
    </row>
    <row r="386" spans="1:12" x14ac:dyDescent="0.25">
      <c r="A386" s="10">
        <v>385</v>
      </c>
      <c r="B386" s="5">
        <v>41776</v>
      </c>
      <c r="C386" s="5" t="str">
        <f t="shared" si="6"/>
        <v>maggio</v>
      </c>
      <c r="D386" s="1" t="s">
        <v>3</v>
      </c>
      <c r="E386" s="2" t="s">
        <v>111</v>
      </c>
      <c r="F386" s="2" t="str">
        <f>_xlfn.XLOOKUP(E386,'Dati di Supporto'!$B$2:$B$104,'Dati di Supporto'!$C$2:$C$104)</f>
        <v>Veneto</v>
      </c>
      <c r="G386" s="2" t="str">
        <f>_xlfn.XLOOKUP(F386,'Dati di Supporto'!$G$2:$G$21,'Dati di Supporto'!$H$2:$H$21)</f>
        <v>NORD</v>
      </c>
      <c r="H386" s="2" t="s">
        <v>250</v>
      </c>
      <c r="I386" s="25">
        <v>1108</v>
      </c>
      <c r="J386" s="14">
        <v>2</v>
      </c>
      <c r="K386" s="10" t="str" cm="1">
        <f t="array" ref="K386">_xlfn.IFS(I386&lt;$P$3,$Q$2,AND(I386&gt;=$P$3,I386&lt;$P$4),$Q$3,AND(I386&gt;=$P$4,I386&lt;$P$5),$Q$4,AND(I386&gt;=$P$5,I386&lt;$P$6),$Q$5,I386&gt;=$P$6,$Q$6)</f>
        <v>Fascia 3 (da 800 €  a meno di 1200 €)</v>
      </c>
      <c r="L386" s="10" t="str">
        <f>_xlfn.XLOOKUP(J386,'Dati di Supporto'!$O$10:$O$14,'Dati di Supporto'!$P$10:$P$14)</f>
        <v>Bonifico Bancario</v>
      </c>
    </row>
    <row r="387" spans="1:12" x14ac:dyDescent="0.25">
      <c r="A387" s="10">
        <v>386</v>
      </c>
      <c r="B387" s="5">
        <v>41766</v>
      </c>
      <c r="C387" s="5" t="str">
        <f t="shared" ref="C387:C450" si="7">TEXT(B387,"mmmm")</f>
        <v>maggio</v>
      </c>
      <c r="D387" s="1" t="s">
        <v>2</v>
      </c>
      <c r="E387" s="2" t="s">
        <v>97</v>
      </c>
      <c r="F387" s="2" t="str">
        <f>_xlfn.XLOOKUP(E387,'Dati di Supporto'!$B$2:$B$104,'Dati di Supporto'!$C$2:$C$104)</f>
        <v>Umbria</v>
      </c>
      <c r="G387" s="2" t="str">
        <f>_xlfn.XLOOKUP(F387,'Dati di Supporto'!$G$2:$G$21,'Dati di Supporto'!$H$2:$H$21)</f>
        <v>CENTRO</v>
      </c>
      <c r="H387" s="2" t="s">
        <v>10</v>
      </c>
      <c r="I387" s="25">
        <v>1430</v>
      </c>
      <c r="J387" s="14">
        <v>4</v>
      </c>
      <c r="K387" s="10" t="str" cm="1">
        <f t="array" ref="K387">_xlfn.IFS(I387&lt;$P$3,$Q$2,AND(I387&gt;=$P$3,I387&lt;$P$4),$Q$3,AND(I387&gt;=$P$4,I387&lt;$P$5),$Q$4,AND(I387&gt;=$P$5,I387&lt;$P$6),$Q$5,I387&gt;=$P$6,$Q$6)</f>
        <v>Fascia 4 (da 1200 €  a meno di 1500 €)</v>
      </c>
      <c r="L387" s="10" t="str">
        <f>_xlfn.XLOOKUP(J387,'Dati di Supporto'!$O$10:$O$14,'Dati di Supporto'!$P$10:$P$14)</f>
        <v>Bollettino postale</v>
      </c>
    </row>
    <row r="388" spans="1:12" x14ac:dyDescent="0.25">
      <c r="A388" s="10">
        <v>387</v>
      </c>
      <c r="B388" s="5">
        <v>41680</v>
      </c>
      <c r="C388" s="5" t="str">
        <f t="shared" si="7"/>
        <v>febbraio</v>
      </c>
      <c r="D388" s="1" t="s">
        <v>2</v>
      </c>
      <c r="E388" s="2" t="s">
        <v>110</v>
      </c>
      <c r="F388" s="2" t="str">
        <f>_xlfn.XLOOKUP(E388,'Dati di Supporto'!$B$2:$B$104,'Dati di Supporto'!$C$2:$C$104)</f>
        <v>Lazio</v>
      </c>
      <c r="G388" s="2" t="str">
        <f>_xlfn.XLOOKUP(F388,'Dati di Supporto'!$G$2:$G$21,'Dati di Supporto'!$H$2:$H$21)</f>
        <v>CENTRO</v>
      </c>
      <c r="H388" s="2" t="s">
        <v>250</v>
      </c>
      <c r="I388" s="25">
        <v>788</v>
      </c>
      <c r="J388" s="14">
        <v>5</v>
      </c>
      <c r="K388" s="10" t="str" cm="1">
        <f t="array" ref="K388">_xlfn.IFS(I388&lt;$P$3,$Q$2,AND(I388&gt;=$P$3,I388&lt;$P$4),$Q$3,AND(I388&gt;=$P$4,I388&lt;$P$5),$Q$4,AND(I388&gt;=$P$5,I388&lt;$P$6),$Q$5,I388&gt;=$P$6,$Q$6)</f>
        <v>Fascia 2 (da 400 €  a meno di 800 €)</v>
      </c>
      <c r="L388" s="10" t="str">
        <f>_xlfn.XLOOKUP(J388,'Dati di Supporto'!$O$10:$O$14,'Dati di Supporto'!$P$10:$P$14)</f>
        <v>Assegno Bancario</v>
      </c>
    </row>
    <row r="389" spans="1:12" x14ac:dyDescent="0.25">
      <c r="A389" s="10">
        <v>388</v>
      </c>
      <c r="B389" s="5">
        <v>41774</v>
      </c>
      <c r="C389" s="5" t="str">
        <f t="shared" si="7"/>
        <v>maggio</v>
      </c>
      <c r="D389" s="1" t="s">
        <v>2</v>
      </c>
      <c r="E389" s="2" t="s">
        <v>134</v>
      </c>
      <c r="F389" s="2" t="str">
        <f>_xlfn.XLOOKUP(E389,'Dati di Supporto'!$B$2:$B$104,'Dati di Supporto'!$C$2:$C$104)</f>
        <v>Lazio</v>
      </c>
      <c r="G389" s="2" t="str">
        <f>_xlfn.XLOOKUP(F389,'Dati di Supporto'!$G$2:$G$21,'Dati di Supporto'!$H$2:$H$21)</f>
        <v>CENTRO</v>
      </c>
      <c r="H389" s="2" t="s">
        <v>250</v>
      </c>
      <c r="I389" s="25">
        <v>1362</v>
      </c>
      <c r="J389" s="14">
        <v>3</v>
      </c>
      <c r="K389" s="10" t="str" cm="1">
        <f t="array" ref="K389">_xlfn.IFS(I389&lt;$P$3,$Q$2,AND(I389&gt;=$P$3,I389&lt;$P$4),$Q$3,AND(I389&gt;=$P$4,I389&lt;$P$5),$Q$4,AND(I389&gt;=$P$5,I389&lt;$P$6),$Q$5,I389&gt;=$P$6,$Q$6)</f>
        <v>Fascia 4 (da 1200 €  a meno di 1500 €)</v>
      </c>
      <c r="L389" s="10" t="str">
        <f>_xlfn.XLOOKUP(J389,'Dati di Supporto'!$O$10:$O$14,'Dati di Supporto'!$P$10:$P$14)</f>
        <v>Carta di credito</v>
      </c>
    </row>
    <row r="390" spans="1:12" x14ac:dyDescent="0.25">
      <c r="A390" s="10">
        <v>389</v>
      </c>
      <c r="B390" s="5">
        <v>41695</v>
      </c>
      <c r="C390" s="5" t="str">
        <f t="shared" si="7"/>
        <v>febbraio</v>
      </c>
      <c r="D390" s="1" t="s">
        <v>7</v>
      </c>
      <c r="E390" s="2" t="s">
        <v>132</v>
      </c>
      <c r="F390" s="2" t="str">
        <f>_xlfn.XLOOKUP(E390,'Dati di Supporto'!$B$2:$B$104,'Dati di Supporto'!$C$2:$C$104)</f>
        <v>Calabria</v>
      </c>
      <c r="G390" s="2" t="str">
        <f>_xlfn.XLOOKUP(F390,'Dati di Supporto'!$G$2:$G$21,'Dati di Supporto'!$H$2:$H$21)</f>
        <v>SUD</v>
      </c>
      <c r="H390" s="2" t="s">
        <v>9</v>
      </c>
      <c r="I390" s="25">
        <v>744</v>
      </c>
      <c r="J390" s="14">
        <v>3</v>
      </c>
      <c r="K390" s="10" t="str" cm="1">
        <f t="array" ref="K390">_xlfn.IFS(I390&lt;$P$3,$Q$2,AND(I390&gt;=$P$3,I390&lt;$P$4),$Q$3,AND(I390&gt;=$P$4,I390&lt;$P$5),$Q$4,AND(I390&gt;=$P$5,I390&lt;$P$6),$Q$5,I390&gt;=$P$6,$Q$6)</f>
        <v>Fascia 2 (da 400 €  a meno di 800 €)</v>
      </c>
      <c r="L390" s="10" t="str">
        <f>_xlfn.XLOOKUP(J390,'Dati di Supporto'!$O$10:$O$14,'Dati di Supporto'!$P$10:$P$14)</f>
        <v>Carta di credito</v>
      </c>
    </row>
    <row r="391" spans="1:12" x14ac:dyDescent="0.25">
      <c r="A391" s="10">
        <v>390</v>
      </c>
      <c r="B391" s="5">
        <v>41775</v>
      </c>
      <c r="C391" s="5" t="str">
        <f t="shared" si="7"/>
        <v>maggio</v>
      </c>
      <c r="D391" s="1" t="s">
        <v>2</v>
      </c>
      <c r="E391" s="2" t="s">
        <v>128</v>
      </c>
      <c r="F391" s="2" t="str">
        <f>_xlfn.XLOOKUP(E391,'Dati di Supporto'!$B$2:$B$104,'Dati di Supporto'!$C$2:$C$104)</f>
        <v>Veneto</v>
      </c>
      <c r="G391" s="2" t="str">
        <f>_xlfn.XLOOKUP(F391,'Dati di Supporto'!$G$2:$G$21,'Dati di Supporto'!$H$2:$H$21)</f>
        <v>NORD</v>
      </c>
      <c r="H391" s="2" t="s">
        <v>9</v>
      </c>
      <c r="I391" s="25">
        <v>1252</v>
      </c>
      <c r="J391" s="14">
        <v>2</v>
      </c>
      <c r="K391" s="10" t="str" cm="1">
        <f t="array" ref="K391">_xlfn.IFS(I391&lt;$P$3,$Q$2,AND(I391&gt;=$P$3,I391&lt;$P$4),$Q$3,AND(I391&gt;=$P$4,I391&lt;$P$5),$Q$4,AND(I391&gt;=$P$5,I391&lt;$P$6),$Q$5,I391&gt;=$P$6,$Q$6)</f>
        <v>Fascia 4 (da 1200 €  a meno di 1500 €)</v>
      </c>
      <c r="L391" s="10" t="str">
        <f>_xlfn.XLOOKUP(J391,'Dati di Supporto'!$O$10:$O$14,'Dati di Supporto'!$P$10:$P$14)</f>
        <v>Bonifico Bancario</v>
      </c>
    </row>
    <row r="392" spans="1:12" x14ac:dyDescent="0.25">
      <c r="A392" s="10">
        <v>391</v>
      </c>
      <c r="B392" s="5">
        <v>41762</v>
      </c>
      <c r="C392" s="5" t="str">
        <f t="shared" si="7"/>
        <v>maggio</v>
      </c>
      <c r="D392" s="1" t="s">
        <v>2</v>
      </c>
      <c r="E392" s="2" t="s">
        <v>114</v>
      </c>
      <c r="F392" s="2" t="str">
        <f>_xlfn.XLOOKUP(E392,'Dati di Supporto'!$B$2:$B$104,'Dati di Supporto'!$C$2:$C$104)</f>
        <v>Liguria</v>
      </c>
      <c r="G392" s="2" t="str">
        <f>_xlfn.XLOOKUP(F392,'Dati di Supporto'!$G$2:$G$21,'Dati di Supporto'!$H$2:$H$21)</f>
        <v>NORD</v>
      </c>
      <c r="H392" s="2" t="s">
        <v>250</v>
      </c>
      <c r="I392" s="25">
        <v>1378</v>
      </c>
      <c r="J392" s="14">
        <v>3</v>
      </c>
      <c r="K392" s="10" t="str" cm="1">
        <f t="array" ref="K392">_xlfn.IFS(I392&lt;$P$3,$Q$2,AND(I392&gt;=$P$3,I392&lt;$P$4),$Q$3,AND(I392&gt;=$P$4,I392&lt;$P$5),$Q$4,AND(I392&gt;=$P$5,I392&lt;$P$6),$Q$5,I392&gt;=$P$6,$Q$6)</f>
        <v>Fascia 4 (da 1200 €  a meno di 1500 €)</v>
      </c>
      <c r="L392" s="10" t="str">
        <f>_xlfn.XLOOKUP(J392,'Dati di Supporto'!$O$10:$O$14,'Dati di Supporto'!$P$10:$P$14)</f>
        <v>Carta di credito</v>
      </c>
    </row>
    <row r="393" spans="1:12" x14ac:dyDescent="0.25">
      <c r="A393" s="10">
        <v>392</v>
      </c>
      <c r="B393" s="5">
        <v>41682</v>
      </c>
      <c r="C393" s="5" t="str">
        <f t="shared" si="7"/>
        <v>febbraio</v>
      </c>
      <c r="D393" s="1" t="s">
        <v>1</v>
      </c>
      <c r="E393" s="2" t="s">
        <v>97</v>
      </c>
      <c r="F393" s="2" t="str">
        <f>_xlfn.XLOOKUP(E393,'Dati di Supporto'!$B$2:$B$104,'Dati di Supporto'!$C$2:$C$104)</f>
        <v>Umbria</v>
      </c>
      <c r="G393" s="2" t="str">
        <f>_xlfn.XLOOKUP(F393,'Dati di Supporto'!$G$2:$G$21,'Dati di Supporto'!$H$2:$H$21)</f>
        <v>CENTRO</v>
      </c>
      <c r="H393" s="2" t="s">
        <v>9</v>
      </c>
      <c r="I393" s="25">
        <v>192</v>
      </c>
      <c r="J393" s="14">
        <v>5</v>
      </c>
      <c r="K393" s="10" t="str" cm="1">
        <f t="array" ref="K393">_xlfn.IFS(I393&lt;$P$3,$Q$2,AND(I393&gt;=$P$3,I393&lt;$P$4),$Q$3,AND(I393&gt;=$P$4,I393&lt;$P$5),$Q$4,AND(I393&gt;=$P$5,I393&lt;$P$6),$Q$5,I393&gt;=$P$6,$Q$6)</f>
        <v>Fascia 1 (inferiore a 400 €)</v>
      </c>
      <c r="L393" s="10" t="str">
        <f>_xlfn.XLOOKUP(J393,'Dati di Supporto'!$O$10:$O$14,'Dati di Supporto'!$P$10:$P$14)</f>
        <v>Assegno Bancario</v>
      </c>
    </row>
    <row r="394" spans="1:12" x14ac:dyDescent="0.25">
      <c r="A394" s="10">
        <v>393</v>
      </c>
      <c r="B394" s="5">
        <v>41814</v>
      </c>
      <c r="C394" s="5" t="str">
        <f t="shared" si="7"/>
        <v>giugno</v>
      </c>
      <c r="D394" s="1" t="s">
        <v>247</v>
      </c>
      <c r="E394" s="2" t="s">
        <v>117</v>
      </c>
      <c r="F394" s="2" t="str">
        <f>_xlfn.XLOOKUP(E394,'Dati di Supporto'!$B$2:$B$104,'Dati di Supporto'!$C$2:$C$104)</f>
        <v>Lombardia</v>
      </c>
      <c r="G394" s="2" t="str">
        <f>_xlfn.XLOOKUP(F394,'Dati di Supporto'!$G$2:$G$21,'Dati di Supporto'!$H$2:$H$21)</f>
        <v>NORD</v>
      </c>
      <c r="H394" s="2" t="s">
        <v>250</v>
      </c>
      <c r="I394" s="25">
        <v>1876</v>
      </c>
      <c r="J394" s="14">
        <v>2</v>
      </c>
      <c r="K394" s="10" t="str" cm="1">
        <f t="array" ref="K394">_xlfn.IFS(I394&lt;$P$3,$Q$2,AND(I394&gt;=$P$3,I394&lt;$P$4),$Q$3,AND(I394&gt;=$P$4,I394&lt;$P$5),$Q$4,AND(I394&gt;=$P$5,I394&lt;$P$6),$Q$5,I394&gt;=$P$6,$Q$6)</f>
        <v>Fascia 5 (da 1500 € e oltre)</v>
      </c>
      <c r="L394" s="10" t="str">
        <f>_xlfn.XLOOKUP(J394,'Dati di Supporto'!$O$10:$O$14,'Dati di Supporto'!$P$10:$P$14)</f>
        <v>Bonifico Bancario</v>
      </c>
    </row>
    <row r="395" spans="1:12" x14ac:dyDescent="0.25">
      <c r="A395" s="10">
        <v>394</v>
      </c>
      <c r="B395" s="5">
        <v>41751</v>
      </c>
      <c r="C395" s="5" t="str">
        <f t="shared" si="7"/>
        <v>aprile</v>
      </c>
      <c r="D395" s="1" t="s">
        <v>2</v>
      </c>
      <c r="E395" s="2" t="s">
        <v>210</v>
      </c>
      <c r="F395" s="2" t="str">
        <f>_xlfn.XLOOKUP(E395,'Dati di Supporto'!$B$2:$B$104,'Dati di Supporto'!$C$2:$C$104)</f>
        <v>Calabria</v>
      </c>
      <c r="G395" s="2" t="str">
        <f>_xlfn.XLOOKUP(F395,'Dati di Supporto'!$G$2:$G$21,'Dati di Supporto'!$H$2:$H$21)</f>
        <v>SUD</v>
      </c>
      <c r="H395" s="2" t="s">
        <v>9</v>
      </c>
      <c r="I395" s="25">
        <v>1640</v>
      </c>
      <c r="J395" s="14">
        <v>1</v>
      </c>
      <c r="K395" s="10" t="str" cm="1">
        <f t="array" ref="K395">_xlfn.IFS(I395&lt;$P$3,$Q$2,AND(I395&gt;=$P$3,I395&lt;$P$4),$Q$3,AND(I395&gt;=$P$4,I395&lt;$P$5),$Q$4,AND(I395&gt;=$P$5,I395&lt;$P$6),$Q$5,I395&gt;=$P$6,$Q$6)</f>
        <v>Fascia 5 (da 1500 € e oltre)</v>
      </c>
      <c r="L395" s="10" t="str">
        <f>_xlfn.XLOOKUP(J395,'Dati di Supporto'!$O$10:$O$14,'Dati di Supporto'!$P$10:$P$14)</f>
        <v>Contanti</v>
      </c>
    </row>
    <row r="396" spans="1:12" x14ac:dyDescent="0.25">
      <c r="A396" s="10">
        <v>395</v>
      </c>
      <c r="B396" s="5">
        <v>41686</v>
      </c>
      <c r="C396" s="5" t="str">
        <f t="shared" si="7"/>
        <v>febbraio</v>
      </c>
      <c r="D396" s="1" t="s">
        <v>7</v>
      </c>
      <c r="E396" s="2" t="s">
        <v>129</v>
      </c>
      <c r="F396" s="2" t="str">
        <f>_xlfn.XLOOKUP(E396,'Dati di Supporto'!$B$2:$B$104,'Dati di Supporto'!$C$2:$C$104)</f>
        <v>Piemonte</v>
      </c>
      <c r="G396" s="2" t="str">
        <f>_xlfn.XLOOKUP(F396,'Dati di Supporto'!$G$2:$G$21,'Dati di Supporto'!$H$2:$H$21)</f>
        <v>NORD</v>
      </c>
      <c r="H396" s="2" t="s">
        <v>251</v>
      </c>
      <c r="I396" s="25">
        <v>848</v>
      </c>
      <c r="J396" s="14">
        <v>4</v>
      </c>
      <c r="K396" s="10" t="str" cm="1">
        <f t="array" ref="K396">_xlfn.IFS(I396&lt;$P$3,$Q$2,AND(I396&gt;=$P$3,I396&lt;$P$4),$Q$3,AND(I396&gt;=$P$4,I396&lt;$P$5),$Q$4,AND(I396&gt;=$P$5,I396&lt;$P$6),$Q$5,I396&gt;=$P$6,$Q$6)</f>
        <v>Fascia 3 (da 800 €  a meno di 1200 €)</v>
      </c>
      <c r="L396" s="10" t="str">
        <f>_xlfn.XLOOKUP(J396,'Dati di Supporto'!$O$10:$O$14,'Dati di Supporto'!$P$10:$P$14)</f>
        <v>Bollettino postale</v>
      </c>
    </row>
    <row r="397" spans="1:12" x14ac:dyDescent="0.25">
      <c r="A397" s="10">
        <v>396</v>
      </c>
      <c r="B397" s="5">
        <v>41651</v>
      </c>
      <c r="C397" s="5" t="str">
        <f t="shared" si="7"/>
        <v>gennaio</v>
      </c>
      <c r="D397" s="1" t="s">
        <v>1</v>
      </c>
      <c r="E397" s="2" t="s">
        <v>128</v>
      </c>
      <c r="F397" s="2" t="str">
        <f>_xlfn.XLOOKUP(E397,'Dati di Supporto'!$B$2:$B$104,'Dati di Supporto'!$C$2:$C$104)</f>
        <v>Veneto</v>
      </c>
      <c r="G397" s="2" t="str">
        <f>_xlfn.XLOOKUP(F397,'Dati di Supporto'!$G$2:$G$21,'Dati di Supporto'!$H$2:$H$21)</f>
        <v>NORD</v>
      </c>
      <c r="H397" s="2" t="s">
        <v>9</v>
      </c>
      <c r="I397" s="25">
        <v>692</v>
      </c>
      <c r="J397" s="14">
        <v>1</v>
      </c>
      <c r="K397" s="10" t="str" cm="1">
        <f t="array" ref="K397">_xlfn.IFS(I397&lt;$P$3,$Q$2,AND(I397&gt;=$P$3,I397&lt;$P$4),$Q$3,AND(I397&gt;=$P$4,I397&lt;$P$5),$Q$4,AND(I397&gt;=$P$5,I397&lt;$P$6),$Q$5,I397&gt;=$P$6,$Q$6)</f>
        <v>Fascia 2 (da 400 €  a meno di 800 €)</v>
      </c>
      <c r="L397" s="10" t="str">
        <f>_xlfn.XLOOKUP(J397,'Dati di Supporto'!$O$10:$O$14,'Dati di Supporto'!$P$10:$P$14)</f>
        <v>Contanti</v>
      </c>
    </row>
    <row r="398" spans="1:12" x14ac:dyDescent="0.25">
      <c r="A398" s="10">
        <v>397</v>
      </c>
      <c r="B398" s="5">
        <v>41646</v>
      </c>
      <c r="C398" s="5" t="str">
        <f t="shared" si="7"/>
        <v>gennaio</v>
      </c>
      <c r="D398" s="1" t="s">
        <v>247</v>
      </c>
      <c r="E398" s="2" t="s">
        <v>105</v>
      </c>
      <c r="F398" s="2" t="str">
        <f>_xlfn.XLOOKUP(E398,'Dati di Supporto'!$B$2:$B$104,'Dati di Supporto'!$C$2:$C$104)</f>
        <v>Toscana</v>
      </c>
      <c r="G398" s="2" t="str">
        <f>_xlfn.XLOOKUP(F398,'Dati di Supporto'!$G$2:$G$21,'Dati di Supporto'!$H$2:$H$21)</f>
        <v>CENTRO</v>
      </c>
      <c r="H398" s="2" t="s">
        <v>9</v>
      </c>
      <c r="I398" s="25">
        <v>549</v>
      </c>
      <c r="J398" s="14">
        <v>1</v>
      </c>
      <c r="K398" s="10" t="str" cm="1">
        <f t="array" ref="K398">_xlfn.IFS(I398&lt;$P$3,$Q$2,AND(I398&gt;=$P$3,I398&lt;$P$4),$Q$3,AND(I398&gt;=$P$4,I398&lt;$P$5),$Q$4,AND(I398&gt;=$P$5,I398&lt;$P$6),$Q$5,I398&gt;=$P$6,$Q$6)</f>
        <v>Fascia 2 (da 400 €  a meno di 800 €)</v>
      </c>
      <c r="L398" s="10" t="str">
        <f>_xlfn.XLOOKUP(J398,'Dati di Supporto'!$O$10:$O$14,'Dati di Supporto'!$P$10:$P$14)</f>
        <v>Contanti</v>
      </c>
    </row>
    <row r="399" spans="1:12" x14ac:dyDescent="0.25">
      <c r="A399" s="10">
        <v>398</v>
      </c>
      <c r="B399" s="5">
        <v>41694</v>
      </c>
      <c r="C399" s="5" t="str">
        <f t="shared" si="7"/>
        <v>febbraio</v>
      </c>
      <c r="D399" s="1" t="s">
        <v>2</v>
      </c>
      <c r="E399" s="2" t="s">
        <v>107</v>
      </c>
      <c r="F399" s="2" t="str">
        <f>_xlfn.XLOOKUP(E399,'Dati di Supporto'!$B$2:$B$104,'Dati di Supporto'!$C$2:$C$104)</f>
        <v>Emilia-Romagna</v>
      </c>
      <c r="G399" s="2" t="str">
        <f>_xlfn.XLOOKUP(F399,'Dati di Supporto'!$G$2:$G$21,'Dati di Supporto'!$H$2:$H$21)</f>
        <v>NORD</v>
      </c>
      <c r="H399" s="2" t="s">
        <v>250</v>
      </c>
      <c r="I399" s="25">
        <v>1482</v>
      </c>
      <c r="J399" s="14">
        <v>2</v>
      </c>
      <c r="K399" s="10" t="str" cm="1">
        <f t="array" ref="K399">_xlfn.IFS(I399&lt;$P$3,$Q$2,AND(I399&gt;=$P$3,I399&lt;$P$4),$Q$3,AND(I399&gt;=$P$4,I399&lt;$P$5),$Q$4,AND(I399&gt;=$P$5,I399&lt;$P$6),$Q$5,I399&gt;=$P$6,$Q$6)</f>
        <v>Fascia 4 (da 1200 €  a meno di 1500 €)</v>
      </c>
      <c r="L399" s="10" t="str">
        <f>_xlfn.XLOOKUP(J399,'Dati di Supporto'!$O$10:$O$14,'Dati di Supporto'!$P$10:$P$14)</f>
        <v>Bonifico Bancario</v>
      </c>
    </row>
    <row r="400" spans="1:12" x14ac:dyDescent="0.25">
      <c r="A400" s="10">
        <v>399</v>
      </c>
      <c r="B400" s="5">
        <v>41700</v>
      </c>
      <c r="C400" s="5" t="str">
        <f t="shared" si="7"/>
        <v>marzo</v>
      </c>
      <c r="D400" s="1" t="s">
        <v>1</v>
      </c>
      <c r="E400" s="2" t="s">
        <v>101</v>
      </c>
      <c r="F400" s="2" t="str">
        <f>_xlfn.XLOOKUP(E400,'Dati di Supporto'!$B$2:$B$104,'Dati di Supporto'!$C$2:$C$104)</f>
        <v>Toscana</v>
      </c>
      <c r="G400" s="2" t="str">
        <f>_xlfn.XLOOKUP(F400,'Dati di Supporto'!$G$2:$G$21,'Dati di Supporto'!$H$2:$H$21)</f>
        <v>CENTRO</v>
      </c>
      <c r="H400" s="2" t="s">
        <v>249</v>
      </c>
      <c r="I400" s="25">
        <v>3</v>
      </c>
      <c r="J400" s="14">
        <v>5</v>
      </c>
      <c r="K400" s="10" t="str" cm="1">
        <f t="array" ref="K400">_xlfn.IFS(I400&lt;$P$3,$Q$2,AND(I400&gt;=$P$3,I400&lt;$P$4),$Q$3,AND(I400&gt;=$P$4,I400&lt;$P$5),$Q$4,AND(I400&gt;=$P$5,I400&lt;$P$6),$Q$5,I400&gt;=$P$6,$Q$6)</f>
        <v>Fascia 1 (inferiore a 400 €)</v>
      </c>
      <c r="L400" s="10" t="str">
        <f>_xlfn.XLOOKUP(J400,'Dati di Supporto'!$O$10:$O$14,'Dati di Supporto'!$P$10:$P$14)</f>
        <v>Assegno Bancario</v>
      </c>
    </row>
    <row r="401" spans="1:12" x14ac:dyDescent="0.25">
      <c r="A401" s="10">
        <v>400</v>
      </c>
      <c r="B401" s="5">
        <v>41748</v>
      </c>
      <c r="C401" s="5" t="str">
        <f t="shared" si="7"/>
        <v>aprile</v>
      </c>
      <c r="D401" s="1" t="s">
        <v>7</v>
      </c>
      <c r="E401" s="2" t="s">
        <v>124</v>
      </c>
      <c r="F401" s="2" t="str">
        <f>_xlfn.XLOOKUP(E401,'Dati di Supporto'!$B$2:$B$104,'Dati di Supporto'!$C$2:$C$104)</f>
        <v>Veneto</v>
      </c>
      <c r="G401" s="2" t="str">
        <f>_xlfn.XLOOKUP(F401,'Dati di Supporto'!$G$2:$G$21,'Dati di Supporto'!$H$2:$H$21)</f>
        <v>NORD</v>
      </c>
      <c r="H401" s="2" t="s">
        <v>250</v>
      </c>
      <c r="I401" s="25">
        <v>467</v>
      </c>
      <c r="J401" s="14">
        <v>3</v>
      </c>
      <c r="K401" s="10" t="str" cm="1">
        <f t="array" ref="K401">_xlfn.IFS(I401&lt;$P$3,$Q$2,AND(I401&gt;=$P$3,I401&lt;$P$4),$Q$3,AND(I401&gt;=$P$4,I401&lt;$P$5),$Q$4,AND(I401&gt;=$P$5,I401&lt;$P$6),$Q$5,I401&gt;=$P$6,$Q$6)</f>
        <v>Fascia 2 (da 400 €  a meno di 800 €)</v>
      </c>
      <c r="L401" s="10" t="str">
        <f>_xlfn.XLOOKUP(J401,'Dati di Supporto'!$O$10:$O$14,'Dati di Supporto'!$P$10:$P$14)</f>
        <v>Carta di credito</v>
      </c>
    </row>
    <row r="402" spans="1:12" x14ac:dyDescent="0.25">
      <c r="A402" s="10">
        <v>401</v>
      </c>
      <c r="B402" s="5">
        <v>41811</v>
      </c>
      <c r="C402" s="5" t="str">
        <f t="shared" si="7"/>
        <v>giugno</v>
      </c>
      <c r="D402" s="1" t="s">
        <v>1</v>
      </c>
      <c r="E402" s="2" t="s">
        <v>109</v>
      </c>
      <c r="F402" s="2" t="str">
        <f>_xlfn.XLOOKUP(E402,'Dati di Supporto'!$B$2:$B$104,'Dati di Supporto'!$C$2:$C$104)</f>
        <v>Emilia-Romagna</v>
      </c>
      <c r="G402" s="2" t="str">
        <f>_xlfn.XLOOKUP(F402,'Dati di Supporto'!$G$2:$G$21,'Dati di Supporto'!$H$2:$H$21)</f>
        <v>NORD</v>
      </c>
      <c r="H402" s="2" t="s">
        <v>10</v>
      </c>
      <c r="I402" s="25">
        <v>1746</v>
      </c>
      <c r="J402" s="14">
        <v>3</v>
      </c>
      <c r="K402" s="10" t="str" cm="1">
        <f t="array" ref="K402">_xlfn.IFS(I402&lt;$P$3,$Q$2,AND(I402&gt;=$P$3,I402&lt;$P$4),$Q$3,AND(I402&gt;=$P$4,I402&lt;$P$5),$Q$4,AND(I402&gt;=$P$5,I402&lt;$P$6),$Q$5,I402&gt;=$P$6,$Q$6)</f>
        <v>Fascia 5 (da 1500 € e oltre)</v>
      </c>
      <c r="L402" s="10" t="str">
        <f>_xlfn.XLOOKUP(J402,'Dati di Supporto'!$O$10:$O$14,'Dati di Supporto'!$P$10:$P$14)</f>
        <v>Carta di credito</v>
      </c>
    </row>
    <row r="403" spans="1:12" x14ac:dyDescent="0.25">
      <c r="A403" s="10">
        <v>402</v>
      </c>
      <c r="B403" s="5">
        <v>41649</v>
      </c>
      <c r="C403" s="5" t="str">
        <f t="shared" si="7"/>
        <v>gennaio</v>
      </c>
      <c r="D403" s="1" t="s">
        <v>247</v>
      </c>
      <c r="E403" s="2" t="s">
        <v>108</v>
      </c>
      <c r="F403" s="2" t="str">
        <f>_xlfn.XLOOKUP(E403,'Dati di Supporto'!$B$2:$B$104,'Dati di Supporto'!$C$2:$C$104)</f>
        <v>Lazio</v>
      </c>
      <c r="G403" s="2" t="str">
        <f>_xlfn.XLOOKUP(F403,'Dati di Supporto'!$G$2:$G$21,'Dati di Supporto'!$H$2:$H$21)</f>
        <v>CENTRO</v>
      </c>
      <c r="H403" s="2" t="s">
        <v>10</v>
      </c>
      <c r="I403" s="25">
        <v>681</v>
      </c>
      <c r="J403" s="14">
        <v>4</v>
      </c>
      <c r="K403" s="10" t="str" cm="1">
        <f t="array" ref="K403">_xlfn.IFS(I403&lt;$P$3,$Q$2,AND(I403&gt;=$P$3,I403&lt;$P$4),$Q$3,AND(I403&gt;=$P$4,I403&lt;$P$5),$Q$4,AND(I403&gt;=$P$5,I403&lt;$P$6),$Q$5,I403&gt;=$P$6,$Q$6)</f>
        <v>Fascia 2 (da 400 €  a meno di 800 €)</v>
      </c>
      <c r="L403" s="10" t="str">
        <f>_xlfn.XLOOKUP(J403,'Dati di Supporto'!$O$10:$O$14,'Dati di Supporto'!$P$10:$P$14)</f>
        <v>Bollettino postale</v>
      </c>
    </row>
    <row r="404" spans="1:12" x14ac:dyDescent="0.25">
      <c r="A404" s="10">
        <v>403</v>
      </c>
      <c r="B404" s="5">
        <v>41725</v>
      </c>
      <c r="C404" s="5" t="str">
        <f t="shared" si="7"/>
        <v>marzo</v>
      </c>
      <c r="D404" s="1" t="s">
        <v>7</v>
      </c>
      <c r="E404" s="2" t="s">
        <v>107</v>
      </c>
      <c r="F404" s="2" t="str">
        <f>_xlfn.XLOOKUP(E404,'Dati di Supporto'!$B$2:$B$104,'Dati di Supporto'!$C$2:$C$104)</f>
        <v>Emilia-Romagna</v>
      </c>
      <c r="G404" s="2" t="str">
        <f>_xlfn.XLOOKUP(F404,'Dati di Supporto'!$G$2:$G$21,'Dati di Supporto'!$H$2:$H$21)</f>
        <v>NORD</v>
      </c>
      <c r="H404" s="2" t="s">
        <v>249</v>
      </c>
      <c r="I404" s="25">
        <v>136</v>
      </c>
      <c r="J404" s="14">
        <v>3</v>
      </c>
      <c r="K404" s="10" t="str" cm="1">
        <f t="array" ref="K404">_xlfn.IFS(I404&lt;$P$3,$Q$2,AND(I404&gt;=$P$3,I404&lt;$P$4),$Q$3,AND(I404&gt;=$P$4,I404&lt;$P$5),$Q$4,AND(I404&gt;=$P$5,I404&lt;$P$6),$Q$5,I404&gt;=$P$6,$Q$6)</f>
        <v>Fascia 1 (inferiore a 400 €)</v>
      </c>
      <c r="L404" s="10" t="str">
        <f>_xlfn.XLOOKUP(J404,'Dati di Supporto'!$O$10:$O$14,'Dati di Supporto'!$P$10:$P$14)</f>
        <v>Carta di credito</v>
      </c>
    </row>
    <row r="405" spans="1:12" x14ac:dyDescent="0.25">
      <c r="A405" s="10">
        <v>404</v>
      </c>
      <c r="B405" s="5">
        <v>41792</v>
      </c>
      <c r="C405" s="5" t="str">
        <f t="shared" si="7"/>
        <v>giugno</v>
      </c>
      <c r="D405" s="1" t="s">
        <v>2</v>
      </c>
      <c r="E405" s="2" t="s">
        <v>132</v>
      </c>
      <c r="F405" s="2" t="str">
        <f>_xlfn.XLOOKUP(E405,'Dati di Supporto'!$B$2:$B$104,'Dati di Supporto'!$C$2:$C$104)</f>
        <v>Calabria</v>
      </c>
      <c r="G405" s="2" t="str">
        <f>_xlfn.XLOOKUP(F405,'Dati di Supporto'!$G$2:$G$21,'Dati di Supporto'!$H$2:$H$21)</f>
        <v>SUD</v>
      </c>
      <c r="H405" s="2" t="s">
        <v>9</v>
      </c>
      <c r="I405" s="25">
        <v>1600</v>
      </c>
      <c r="J405" s="14">
        <v>3</v>
      </c>
      <c r="K405" s="10" t="str" cm="1">
        <f t="array" ref="K405">_xlfn.IFS(I405&lt;$P$3,$Q$2,AND(I405&gt;=$P$3,I405&lt;$P$4),$Q$3,AND(I405&gt;=$P$4,I405&lt;$P$5),$Q$4,AND(I405&gt;=$P$5,I405&lt;$P$6),$Q$5,I405&gt;=$P$6,$Q$6)</f>
        <v>Fascia 5 (da 1500 € e oltre)</v>
      </c>
      <c r="L405" s="10" t="str">
        <f>_xlfn.XLOOKUP(J405,'Dati di Supporto'!$O$10:$O$14,'Dati di Supporto'!$P$10:$P$14)</f>
        <v>Carta di credito</v>
      </c>
    </row>
    <row r="406" spans="1:12" x14ac:dyDescent="0.25">
      <c r="A406" s="10">
        <v>405</v>
      </c>
      <c r="B406" s="5">
        <v>41721</v>
      </c>
      <c r="C406" s="5" t="str">
        <f t="shared" si="7"/>
        <v>marzo</v>
      </c>
      <c r="D406" s="1" t="s">
        <v>2</v>
      </c>
      <c r="E406" s="2" t="s">
        <v>134</v>
      </c>
      <c r="F406" s="2" t="str">
        <f>_xlfn.XLOOKUP(E406,'Dati di Supporto'!$B$2:$B$104,'Dati di Supporto'!$C$2:$C$104)</f>
        <v>Lazio</v>
      </c>
      <c r="G406" s="2" t="str">
        <f>_xlfn.XLOOKUP(F406,'Dati di Supporto'!$G$2:$G$21,'Dati di Supporto'!$H$2:$H$21)</f>
        <v>CENTRO</v>
      </c>
      <c r="H406" s="2" t="s">
        <v>10</v>
      </c>
      <c r="I406" s="25">
        <v>1825</v>
      </c>
      <c r="J406" s="14">
        <v>5</v>
      </c>
      <c r="K406" s="10" t="str" cm="1">
        <f t="array" ref="K406">_xlfn.IFS(I406&lt;$P$3,$Q$2,AND(I406&gt;=$P$3,I406&lt;$P$4),$Q$3,AND(I406&gt;=$P$4,I406&lt;$P$5),$Q$4,AND(I406&gt;=$P$5,I406&lt;$P$6),$Q$5,I406&gt;=$P$6,$Q$6)</f>
        <v>Fascia 5 (da 1500 € e oltre)</v>
      </c>
      <c r="L406" s="10" t="str">
        <f>_xlfn.XLOOKUP(J406,'Dati di Supporto'!$O$10:$O$14,'Dati di Supporto'!$P$10:$P$14)</f>
        <v>Assegno Bancario</v>
      </c>
    </row>
    <row r="407" spans="1:12" x14ac:dyDescent="0.25">
      <c r="A407" s="10">
        <v>406</v>
      </c>
      <c r="B407" s="5">
        <v>41730</v>
      </c>
      <c r="C407" s="5" t="str">
        <f t="shared" si="7"/>
        <v>aprile</v>
      </c>
      <c r="D407" s="1" t="s">
        <v>7</v>
      </c>
      <c r="E407" s="2" t="s">
        <v>124</v>
      </c>
      <c r="F407" s="2" t="str">
        <f>_xlfn.XLOOKUP(E407,'Dati di Supporto'!$B$2:$B$104,'Dati di Supporto'!$C$2:$C$104)</f>
        <v>Veneto</v>
      </c>
      <c r="G407" s="2" t="str">
        <f>_xlfn.XLOOKUP(F407,'Dati di Supporto'!$G$2:$G$21,'Dati di Supporto'!$H$2:$H$21)</f>
        <v>NORD</v>
      </c>
      <c r="H407" s="2" t="s">
        <v>10</v>
      </c>
      <c r="I407" s="25">
        <v>957</v>
      </c>
      <c r="J407" s="14">
        <v>1</v>
      </c>
      <c r="K407" s="10" t="str" cm="1">
        <f t="array" ref="K407">_xlfn.IFS(I407&lt;$P$3,$Q$2,AND(I407&gt;=$P$3,I407&lt;$P$4),$Q$3,AND(I407&gt;=$P$4,I407&lt;$P$5),$Q$4,AND(I407&gt;=$P$5,I407&lt;$P$6),$Q$5,I407&gt;=$P$6,$Q$6)</f>
        <v>Fascia 3 (da 800 €  a meno di 1200 €)</v>
      </c>
      <c r="L407" s="10" t="str">
        <f>_xlfn.XLOOKUP(J407,'Dati di Supporto'!$O$10:$O$14,'Dati di Supporto'!$P$10:$P$14)</f>
        <v>Contanti</v>
      </c>
    </row>
    <row r="408" spans="1:12" x14ac:dyDescent="0.25">
      <c r="A408" s="10">
        <v>407</v>
      </c>
      <c r="B408" s="5">
        <v>41813</v>
      </c>
      <c r="C408" s="5" t="str">
        <f t="shared" si="7"/>
        <v>giugno</v>
      </c>
      <c r="D408" s="1" t="s">
        <v>1</v>
      </c>
      <c r="E408" s="2" t="s">
        <v>114</v>
      </c>
      <c r="F408" s="2" t="str">
        <f>_xlfn.XLOOKUP(E408,'Dati di Supporto'!$B$2:$B$104,'Dati di Supporto'!$C$2:$C$104)</f>
        <v>Liguria</v>
      </c>
      <c r="G408" s="2" t="str">
        <f>_xlfn.XLOOKUP(F408,'Dati di Supporto'!$G$2:$G$21,'Dati di Supporto'!$H$2:$H$21)</f>
        <v>NORD</v>
      </c>
      <c r="H408" s="2" t="s">
        <v>251</v>
      </c>
      <c r="I408" s="25">
        <v>1941</v>
      </c>
      <c r="J408" s="14">
        <v>5</v>
      </c>
      <c r="K408" s="10" t="str" cm="1">
        <f t="array" ref="K408">_xlfn.IFS(I408&lt;$P$3,$Q$2,AND(I408&gt;=$P$3,I408&lt;$P$4),$Q$3,AND(I408&gt;=$P$4,I408&lt;$P$5),$Q$4,AND(I408&gt;=$P$5,I408&lt;$P$6),$Q$5,I408&gt;=$P$6,$Q$6)</f>
        <v>Fascia 5 (da 1500 € e oltre)</v>
      </c>
      <c r="L408" s="10" t="str">
        <f>_xlfn.XLOOKUP(J408,'Dati di Supporto'!$O$10:$O$14,'Dati di Supporto'!$P$10:$P$14)</f>
        <v>Assegno Bancario</v>
      </c>
    </row>
    <row r="409" spans="1:12" x14ac:dyDescent="0.25">
      <c r="A409" s="10">
        <v>408</v>
      </c>
      <c r="B409" s="5">
        <v>41741</v>
      </c>
      <c r="C409" s="5" t="str">
        <f t="shared" si="7"/>
        <v>aprile</v>
      </c>
      <c r="D409" s="1" t="s">
        <v>2</v>
      </c>
      <c r="E409" s="2" t="s">
        <v>119</v>
      </c>
      <c r="F409" s="2" t="str">
        <f>_xlfn.XLOOKUP(E409,'Dati di Supporto'!$B$2:$B$104,'Dati di Supporto'!$C$2:$C$104)</f>
        <v>Abruzzo</v>
      </c>
      <c r="G409" s="2" t="str">
        <f>_xlfn.XLOOKUP(F409,'Dati di Supporto'!$G$2:$G$21,'Dati di Supporto'!$H$2:$H$21)</f>
        <v>CENTRO</v>
      </c>
      <c r="H409" s="2" t="s">
        <v>250</v>
      </c>
      <c r="I409" s="25">
        <v>417</v>
      </c>
      <c r="J409" s="14">
        <v>1</v>
      </c>
      <c r="K409" s="10" t="str" cm="1">
        <f t="array" ref="K409">_xlfn.IFS(I409&lt;$P$3,$Q$2,AND(I409&gt;=$P$3,I409&lt;$P$4),$Q$3,AND(I409&gt;=$P$4,I409&lt;$P$5),$Q$4,AND(I409&gt;=$P$5,I409&lt;$P$6),$Q$5,I409&gt;=$P$6,$Q$6)</f>
        <v>Fascia 2 (da 400 €  a meno di 800 €)</v>
      </c>
      <c r="L409" s="10" t="str">
        <f>_xlfn.XLOOKUP(J409,'Dati di Supporto'!$O$10:$O$14,'Dati di Supporto'!$P$10:$P$14)</f>
        <v>Contanti</v>
      </c>
    </row>
    <row r="410" spans="1:12" x14ac:dyDescent="0.25">
      <c r="A410" s="10">
        <v>409</v>
      </c>
      <c r="B410" s="5">
        <v>41695</v>
      </c>
      <c r="C410" s="5" t="str">
        <f t="shared" si="7"/>
        <v>febbraio</v>
      </c>
      <c r="D410" s="1" t="s">
        <v>247</v>
      </c>
      <c r="E410" s="2" t="s">
        <v>132</v>
      </c>
      <c r="F410" s="2" t="str">
        <f>_xlfn.XLOOKUP(E410,'Dati di Supporto'!$B$2:$B$104,'Dati di Supporto'!$C$2:$C$104)</f>
        <v>Calabria</v>
      </c>
      <c r="G410" s="2" t="str">
        <f>_xlfn.XLOOKUP(F410,'Dati di Supporto'!$G$2:$G$21,'Dati di Supporto'!$H$2:$H$21)</f>
        <v>SUD</v>
      </c>
      <c r="H410" s="2" t="s">
        <v>251</v>
      </c>
      <c r="I410" s="25">
        <v>1839</v>
      </c>
      <c r="J410" s="14">
        <v>4</v>
      </c>
      <c r="K410" s="10" t="str" cm="1">
        <f t="array" ref="K410">_xlfn.IFS(I410&lt;$P$3,$Q$2,AND(I410&gt;=$P$3,I410&lt;$P$4),$Q$3,AND(I410&gt;=$P$4,I410&lt;$P$5),$Q$4,AND(I410&gt;=$P$5,I410&lt;$P$6),$Q$5,I410&gt;=$P$6,$Q$6)</f>
        <v>Fascia 5 (da 1500 € e oltre)</v>
      </c>
      <c r="L410" s="10" t="str">
        <f>_xlfn.XLOOKUP(J410,'Dati di Supporto'!$O$10:$O$14,'Dati di Supporto'!$P$10:$P$14)</f>
        <v>Bollettino postale</v>
      </c>
    </row>
    <row r="411" spans="1:12" x14ac:dyDescent="0.25">
      <c r="A411" s="10">
        <v>410</v>
      </c>
      <c r="B411" s="5">
        <v>41675</v>
      </c>
      <c r="C411" s="5" t="str">
        <f t="shared" si="7"/>
        <v>febbraio</v>
      </c>
      <c r="D411" s="1" t="s">
        <v>3</v>
      </c>
      <c r="E411" s="2" t="s">
        <v>126</v>
      </c>
      <c r="F411" s="2" t="str">
        <f>_xlfn.XLOOKUP(E411,'Dati di Supporto'!$B$2:$B$104,'Dati di Supporto'!$C$2:$C$104)</f>
        <v>Friuli-Venezia Giulia</v>
      </c>
      <c r="G411" s="2" t="str">
        <f>_xlfn.XLOOKUP(F411,'Dati di Supporto'!$G$2:$G$21,'Dati di Supporto'!$H$2:$H$21)</f>
        <v>NORD</v>
      </c>
      <c r="H411" s="2" t="s">
        <v>249</v>
      </c>
      <c r="I411" s="25">
        <v>1647</v>
      </c>
      <c r="J411" s="14">
        <v>1</v>
      </c>
      <c r="K411" s="10" t="str" cm="1">
        <f t="array" ref="K411">_xlfn.IFS(I411&lt;$P$3,$Q$2,AND(I411&gt;=$P$3,I411&lt;$P$4),$Q$3,AND(I411&gt;=$P$4,I411&lt;$P$5),$Q$4,AND(I411&gt;=$P$5,I411&lt;$P$6),$Q$5,I411&gt;=$P$6,$Q$6)</f>
        <v>Fascia 5 (da 1500 € e oltre)</v>
      </c>
      <c r="L411" s="10" t="str">
        <f>_xlfn.XLOOKUP(J411,'Dati di Supporto'!$O$10:$O$14,'Dati di Supporto'!$P$10:$P$14)</f>
        <v>Contanti</v>
      </c>
    </row>
    <row r="412" spans="1:12" x14ac:dyDescent="0.25">
      <c r="A412" s="10">
        <v>411</v>
      </c>
      <c r="B412" s="5">
        <v>41711</v>
      </c>
      <c r="C412" s="5" t="str">
        <f t="shared" si="7"/>
        <v>marzo</v>
      </c>
      <c r="D412" s="1" t="s">
        <v>2</v>
      </c>
      <c r="E412" s="2" t="s">
        <v>107</v>
      </c>
      <c r="F412" s="2" t="str">
        <f>_xlfn.XLOOKUP(E412,'Dati di Supporto'!$B$2:$B$104,'Dati di Supporto'!$C$2:$C$104)</f>
        <v>Emilia-Romagna</v>
      </c>
      <c r="G412" s="2" t="str">
        <f>_xlfn.XLOOKUP(F412,'Dati di Supporto'!$G$2:$G$21,'Dati di Supporto'!$H$2:$H$21)</f>
        <v>NORD</v>
      </c>
      <c r="H412" s="2" t="s">
        <v>251</v>
      </c>
      <c r="I412" s="25">
        <v>87</v>
      </c>
      <c r="J412" s="14">
        <v>5</v>
      </c>
      <c r="K412" s="10" t="str" cm="1">
        <f t="array" ref="K412">_xlfn.IFS(I412&lt;$P$3,$Q$2,AND(I412&gt;=$P$3,I412&lt;$P$4),$Q$3,AND(I412&gt;=$P$4,I412&lt;$P$5),$Q$4,AND(I412&gt;=$P$5,I412&lt;$P$6),$Q$5,I412&gt;=$P$6,$Q$6)</f>
        <v>Fascia 1 (inferiore a 400 €)</v>
      </c>
      <c r="L412" s="10" t="str">
        <f>_xlfn.XLOOKUP(J412,'Dati di Supporto'!$O$10:$O$14,'Dati di Supporto'!$P$10:$P$14)</f>
        <v>Assegno Bancario</v>
      </c>
    </row>
    <row r="413" spans="1:12" x14ac:dyDescent="0.25">
      <c r="A413" s="10">
        <v>412</v>
      </c>
      <c r="B413" s="5">
        <v>41720</v>
      </c>
      <c r="C413" s="5" t="str">
        <f t="shared" si="7"/>
        <v>marzo</v>
      </c>
      <c r="D413" s="1" t="s">
        <v>2</v>
      </c>
      <c r="E413" s="2" t="s">
        <v>99</v>
      </c>
      <c r="F413" s="2" t="str">
        <f>_xlfn.XLOOKUP(E413,'Dati di Supporto'!$B$2:$B$104,'Dati di Supporto'!$C$2:$C$104)</f>
        <v>Abruzzo</v>
      </c>
      <c r="G413" s="2" t="str">
        <f>_xlfn.XLOOKUP(F413,'Dati di Supporto'!$G$2:$G$21,'Dati di Supporto'!$H$2:$H$21)</f>
        <v>CENTRO</v>
      </c>
      <c r="H413" s="2" t="s">
        <v>9</v>
      </c>
      <c r="I413" s="25">
        <v>1123</v>
      </c>
      <c r="J413" s="14">
        <v>2</v>
      </c>
      <c r="K413" s="10" t="str" cm="1">
        <f t="array" ref="K413">_xlfn.IFS(I413&lt;$P$3,$Q$2,AND(I413&gt;=$P$3,I413&lt;$P$4),$Q$3,AND(I413&gt;=$P$4,I413&lt;$P$5),$Q$4,AND(I413&gt;=$P$5,I413&lt;$P$6),$Q$5,I413&gt;=$P$6,$Q$6)</f>
        <v>Fascia 3 (da 800 €  a meno di 1200 €)</v>
      </c>
      <c r="L413" s="10" t="str">
        <f>_xlfn.XLOOKUP(J413,'Dati di Supporto'!$O$10:$O$14,'Dati di Supporto'!$P$10:$P$14)</f>
        <v>Bonifico Bancario</v>
      </c>
    </row>
    <row r="414" spans="1:12" x14ac:dyDescent="0.25">
      <c r="A414" s="10">
        <v>413</v>
      </c>
      <c r="B414" s="5">
        <v>41654</v>
      </c>
      <c r="C414" s="5" t="str">
        <f t="shared" si="7"/>
        <v>gennaio</v>
      </c>
      <c r="D414" s="1" t="s">
        <v>246</v>
      </c>
      <c r="E414" s="2" t="s">
        <v>112</v>
      </c>
      <c r="F414" s="2" t="str">
        <f>_xlfn.XLOOKUP(E414,'Dati di Supporto'!$B$2:$B$104,'Dati di Supporto'!$C$2:$C$104)</f>
        <v>Campania</v>
      </c>
      <c r="G414" s="2" t="str">
        <f>_xlfn.XLOOKUP(F414,'Dati di Supporto'!$G$2:$G$21,'Dati di Supporto'!$H$2:$H$21)</f>
        <v>SUD</v>
      </c>
      <c r="H414" s="2" t="s">
        <v>251</v>
      </c>
      <c r="I414" s="25">
        <v>1881</v>
      </c>
      <c r="J414" s="14">
        <v>1</v>
      </c>
      <c r="K414" s="10" t="str" cm="1">
        <f t="array" ref="K414">_xlfn.IFS(I414&lt;$P$3,$Q$2,AND(I414&gt;=$P$3,I414&lt;$P$4),$Q$3,AND(I414&gt;=$P$4,I414&lt;$P$5),$Q$4,AND(I414&gt;=$P$5,I414&lt;$P$6),$Q$5,I414&gt;=$P$6,$Q$6)</f>
        <v>Fascia 5 (da 1500 € e oltre)</v>
      </c>
      <c r="L414" s="10" t="str">
        <f>_xlfn.XLOOKUP(J414,'Dati di Supporto'!$O$10:$O$14,'Dati di Supporto'!$P$10:$P$14)</f>
        <v>Contanti</v>
      </c>
    </row>
    <row r="415" spans="1:12" x14ac:dyDescent="0.25">
      <c r="A415" s="10">
        <v>414</v>
      </c>
      <c r="B415" s="5">
        <v>41707</v>
      </c>
      <c r="C415" s="5" t="str">
        <f t="shared" si="7"/>
        <v>marzo</v>
      </c>
      <c r="D415" s="1" t="s">
        <v>1</v>
      </c>
      <c r="E415" s="2" t="s">
        <v>102</v>
      </c>
      <c r="F415" s="2" t="str">
        <f>_xlfn.XLOOKUP(E415,'Dati di Supporto'!$B$2:$B$104,'Dati di Supporto'!$C$2:$C$104)</f>
        <v>Toscana</v>
      </c>
      <c r="G415" s="2" t="str">
        <f>_xlfn.XLOOKUP(F415,'Dati di Supporto'!$G$2:$G$21,'Dati di Supporto'!$H$2:$H$21)</f>
        <v>CENTRO</v>
      </c>
      <c r="H415" s="2" t="s">
        <v>251</v>
      </c>
      <c r="I415" s="25">
        <v>517</v>
      </c>
      <c r="J415" s="14">
        <v>1</v>
      </c>
      <c r="K415" s="10" t="str" cm="1">
        <f t="array" ref="K415">_xlfn.IFS(I415&lt;$P$3,$Q$2,AND(I415&gt;=$P$3,I415&lt;$P$4),$Q$3,AND(I415&gt;=$P$4,I415&lt;$P$5),$Q$4,AND(I415&gt;=$P$5,I415&lt;$P$6),$Q$5,I415&gt;=$P$6,$Q$6)</f>
        <v>Fascia 2 (da 400 €  a meno di 800 €)</v>
      </c>
      <c r="L415" s="10" t="str">
        <f>_xlfn.XLOOKUP(J415,'Dati di Supporto'!$O$10:$O$14,'Dati di Supporto'!$P$10:$P$14)</f>
        <v>Contanti</v>
      </c>
    </row>
    <row r="416" spans="1:12" x14ac:dyDescent="0.25">
      <c r="A416" s="10">
        <v>415</v>
      </c>
      <c r="B416" s="5">
        <v>41662</v>
      </c>
      <c r="C416" s="5" t="str">
        <f t="shared" si="7"/>
        <v>gennaio</v>
      </c>
      <c r="D416" s="1" t="s">
        <v>7</v>
      </c>
      <c r="E416" s="2" t="s">
        <v>115</v>
      </c>
      <c r="F416" s="2" t="str">
        <f>_xlfn.XLOOKUP(E416,'Dati di Supporto'!$B$2:$B$104,'Dati di Supporto'!$C$2:$C$104)</f>
        <v>Toscana</v>
      </c>
      <c r="G416" s="2" t="str">
        <f>_xlfn.XLOOKUP(F416,'Dati di Supporto'!$G$2:$G$21,'Dati di Supporto'!$H$2:$H$21)</f>
        <v>CENTRO</v>
      </c>
      <c r="H416" s="2" t="s">
        <v>10</v>
      </c>
      <c r="I416" s="25">
        <v>1662</v>
      </c>
      <c r="J416" s="14">
        <v>3</v>
      </c>
      <c r="K416" s="10" t="str" cm="1">
        <f t="array" ref="K416">_xlfn.IFS(I416&lt;$P$3,$Q$2,AND(I416&gt;=$P$3,I416&lt;$P$4),$Q$3,AND(I416&gt;=$P$4,I416&lt;$P$5),$Q$4,AND(I416&gt;=$P$5,I416&lt;$P$6),$Q$5,I416&gt;=$P$6,$Q$6)</f>
        <v>Fascia 5 (da 1500 € e oltre)</v>
      </c>
      <c r="L416" s="10" t="str">
        <f>_xlfn.XLOOKUP(J416,'Dati di Supporto'!$O$10:$O$14,'Dati di Supporto'!$P$10:$P$14)</f>
        <v>Carta di credito</v>
      </c>
    </row>
    <row r="417" spans="1:12" x14ac:dyDescent="0.25">
      <c r="A417" s="10">
        <v>416</v>
      </c>
      <c r="B417" s="5">
        <v>41724</v>
      </c>
      <c r="C417" s="5" t="str">
        <f t="shared" si="7"/>
        <v>marzo</v>
      </c>
      <c r="D417" s="1" t="s">
        <v>7</v>
      </c>
      <c r="E417" s="2" t="s">
        <v>128</v>
      </c>
      <c r="F417" s="2" t="str">
        <f>_xlfn.XLOOKUP(E417,'Dati di Supporto'!$B$2:$B$104,'Dati di Supporto'!$C$2:$C$104)</f>
        <v>Veneto</v>
      </c>
      <c r="G417" s="2" t="str">
        <f>_xlfn.XLOOKUP(F417,'Dati di Supporto'!$G$2:$G$21,'Dati di Supporto'!$H$2:$H$21)</f>
        <v>NORD</v>
      </c>
      <c r="H417" s="2" t="s">
        <v>251</v>
      </c>
      <c r="I417" s="25">
        <v>540</v>
      </c>
      <c r="J417" s="14">
        <v>4</v>
      </c>
      <c r="K417" s="10" t="str" cm="1">
        <f t="array" ref="K417">_xlfn.IFS(I417&lt;$P$3,$Q$2,AND(I417&gt;=$P$3,I417&lt;$P$4),$Q$3,AND(I417&gt;=$P$4,I417&lt;$P$5),$Q$4,AND(I417&gt;=$P$5,I417&lt;$P$6),$Q$5,I417&gt;=$P$6,$Q$6)</f>
        <v>Fascia 2 (da 400 €  a meno di 800 €)</v>
      </c>
      <c r="L417" s="10" t="str">
        <f>_xlfn.XLOOKUP(J417,'Dati di Supporto'!$O$10:$O$14,'Dati di Supporto'!$P$10:$P$14)</f>
        <v>Bollettino postale</v>
      </c>
    </row>
    <row r="418" spans="1:12" x14ac:dyDescent="0.25">
      <c r="A418" s="10">
        <v>417</v>
      </c>
      <c r="B418" s="5">
        <v>41752</v>
      </c>
      <c r="C418" s="5" t="str">
        <f t="shared" si="7"/>
        <v>aprile</v>
      </c>
      <c r="D418" s="1" t="s">
        <v>3</v>
      </c>
      <c r="E418" s="2" t="s">
        <v>210</v>
      </c>
      <c r="F418" s="2" t="str">
        <f>_xlfn.XLOOKUP(E418,'Dati di Supporto'!$B$2:$B$104,'Dati di Supporto'!$C$2:$C$104)</f>
        <v>Calabria</v>
      </c>
      <c r="G418" s="2" t="str">
        <f>_xlfn.XLOOKUP(F418,'Dati di Supporto'!$G$2:$G$21,'Dati di Supporto'!$H$2:$H$21)</f>
        <v>SUD</v>
      </c>
      <c r="H418" s="2" t="s">
        <v>9</v>
      </c>
      <c r="I418" s="25">
        <v>207</v>
      </c>
      <c r="J418" s="14">
        <v>1</v>
      </c>
      <c r="K418" s="10" t="str" cm="1">
        <f t="array" ref="K418">_xlfn.IFS(I418&lt;$P$3,$Q$2,AND(I418&gt;=$P$3,I418&lt;$P$4),$Q$3,AND(I418&gt;=$P$4,I418&lt;$P$5),$Q$4,AND(I418&gt;=$P$5,I418&lt;$P$6),$Q$5,I418&gt;=$P$6,$Q$6)</f>
        <v>Fascia 1 (inferiore a 400 €)</v>
      </c>
      <c r="L418" s="10" t="str">
        <f>_xlfn.XLOOKUP(J418,'Dati di Supporto'!$O$10:$O$14,'Dati di Supporto'!$P$10:$P$14)</f>
        <v>Contanti</v>
      </c>
    </row>
    <row r="419" spans="1:12" x14ac:dyDescent="0.25">
      <c r="A419" s="10">
        <v>418</v>
      </c>
      <c r="B419" s="5">
        <v>41685</v>
      </c>
      <c r="C419" s="5" t="str">
        <f t="shared" si="7"/>
        <v>febbraio</v>
      </c>
      <c r="D419" s="1" t="s">
        <v>7</v>
      </c>
      <c r="E419" s="2" t="s">
        <v>100</v>
      </c>
      <c r="F419" s="2" t="str">
        <f>_xlfn.XLOOKUP(E419,'Dati di Supporto'!$B$2:$B$104,'Dati di Supporto'!$C$2:$C$104)</f>
        <v>Emilia-Romagna</v>
      </c>
      <c r="G419" s="2" t="str">
        <f>_xlfn.XLOOKUP(F419,'Dati di Supporto'!$G$2:$G$21,'Dati di Supporto'!$H$2:$H$21)</f>
        <v>NORD</v>
      </c>
      <c r="H419" s="2" t="s">
        <v>10</v>
      </c>
      <c r="I419" s="25">
        <v>879</v>
      </c>
      <c r="J419" s="14">
        <v>2</v>
      </c>
      <c r="K419" s="10" t="str" cm="1">
        <f t="array" ref="K419">_xlfn.IFS(I419&lt;$P$3,$Q$2,AND(I419&gt;=$P$3,I419&lt;$P$4),$Q$3,AND(I419&gt;=$P$4,I419&lt;$P$5),$Q$4,AND(I419&gt;=$P$5,I419&lt;$P$6),$Q$5,I419&gt;=$P$6,$Q$6)</f>
        <v>Fascia 3 (da 800 €  a meno di 1200 €)</v>
      </c>
      <c r="L419" s="10" t="str">
        <f>_xlfn.XLOOKUP(J419,'Dati di Supporto'!$O$10:$O$14,'Dati di Supporto'!$P$10:$P$14)</f>
        <v>Bonifico Bancario</v>
      </c>
    </row>
    <row r="420" spans="1:12" x14ac:dyDescent="0.25">
      <c r="A420" s="10">
        <v>419</v>
      </c>
      <c r="B420" s="5">
        <v>41696</v>
      </c>
      <c r="C420" s="5" t="str">
        <f t="shared" si="7"/>
        <v>febbraio</v>
      </c>
      <c r="D420" s="1" t="s">
        <v>2</v>
      </c>
      <c r="E420" s="2" t="s">
        <v>106</v>
      </c>
      <c r="F420" s="2" t="str">
        <f>_xlfn.XLOOKUP(E420,'Dati di Supporto'!$B$2:$B$104,'Dati di Supporto'!$C$2:$C$104)</f>
        <v>Sicilia</v>
      </c>
      <c r="G420" s="2" t="str">
        <f>_xlfn.XLOOKUP(F420,'Dati di Supporto'!$G$2:$G$21,'Dati di Supporto'!$H$2:$H$21)</f>
        <v>ISOLE</v>
      </c>
      <c r="H420" s="2" t="s">
        <v>251</v>
      </c>
      <c r="I420" s="25">
        <v>1602</v>
      </c>
      <c r="J420" s="14">
        <v>5</v>
      </c>
      <c r="K420" s="10" t="str" cm="1">
        <f t="array" ref="K420">_xlfn.IFS(I420&lt;$P$3,$Q$2,AND(I420&gt;=$P$3,I420&lt;$P$4),$Q$3,AND(I420&gt;=$P$4,I420&lt;$P$5),$Q$4,AND(I420&gt;=$P$5,I420&lt;$P$6),$Q$5,I420&gt;=$P$6,$Q$6)</f>
        <v>Fascia 5 (da 1500 € e oltre)</v>
      </c>
      <c r="L420" s="10" t="str">
        <f>_xlfn.XLOOKUP(J420,'Dati di Supporto'!$O$10:$O$14,'Dati di Supporto'!$P$10:$P$14)</f>
        <v>Assegno Bancario</v>
      </c>
    </row>
    <row r="421" spans="1:12" x14ac:dyDescent="0.25">
      <c r="A421" s="10">
        <v>420</v>
      </c>
      <c r="B421" s="5">
        <v>41690</v>
      </c>
      <c r="C421" s="5" t="str">
        <f t="shared" si="7"/>
        <v>febbraio</v>
      </c>
      <c r="D421" s="1" t="s">
        <v>1</v>
      </c>
      <c r="E421" s="2" t="s">
        <v>104</v>
      </c>
      <c r="F421" s="2" t="str">
        <f>_xlfn.XLOOKUP(E421,'Dati di Supporto'!$B$2:$B$104,'Dati di Supporto'!$C$2:$C$104)</f>
        <v>Basilicata</v>
      </c>
      <c r="G421" s="2" t="str">
        <f>_xlfn.XLOOKUP(F421,'Dati di Supporto'!$G$2:$G$21,'Dati di Supporto'!$H$2:$H$21)</f>
        <v>SUD</v>
      </c>
      <c r="H421" s="2" t="s">
        <v>10</v>
      </c>
      <c r="I421" s="25">
        <v>1061</v>
      </c>
      <c r="J421" s="14">
        <v>1</v>
      </c>
      <c r="K421" s="10" t="str" cm="1">
        <f t="array" ref="K421">_xlfn.IFS(I421&lt;$P$3,$Q$2,AND(I421&gt;=$P$3,I421&lt;$P$4),$Q$3,AND(I421&gt;=$P$4,I421&lt;$P$5),$Q$4,AND(I421&gt;=$P$5,I421&lt;$P$6),$Q$5,I421&gt;=$P$6,$Q$6)</f>
        <v>Fascia 3 (da 800 €  a meno di 1200 €)</v>
      </c>
      <c r="L421" s="10" t="str">
        <f>_xlfn.XLOOKUP(J421,'Dati di Supporto'!$O$10:$O$14,'Dati di Supporto'!$P$10:$P$14)</f>
        <v>Contanti</v>
      </c>
    </row>
    <row r="422" spans="1:12" x14ac:dyDescent="0.25">
      <c r="A422" s="10">
        <v>421</v>
      </c>
      <c r="B422" s="5">
        <v>41714</v>
      </c>
      <c r="C422" s="5" t="str">
        <f t="shared" si="7"/>
        <v>marzo</v>
      </c>
      <c r="D422" s="1" t="s">
        <v>1</v>
      </c>
      <c r="E422" s="2" t="s">
        <v>101</v>
      </c>
      <c r="F422" s="2" t="str">
        <f>_xlfn.XLOOKUP(E422,'Dati di Supporto'!$B$2:$B$104,'Dati di Supporto'!$C$2:$C$104)</f>
        <v>Toscana</v>
      </c>
      <c r="G422" s="2" t="str">
        <f>_xlfn.XLOOKUP(F422,'Dati di Supporto'!$G$2:$G$21,'Dati di Supporto'!$H$2:$H$21)</f>
        <v>CENTRO</v>
      </c>
      <c r="H422" s="2" t="s">
        <v>249</v>
      </c>
      <c r="I422" s="25">
        <v>569</v>
      </c>
      <c r="J422" s="14">
        <v>1</v>
      </c>
      <c r="K422" s="10" t="str" cm="1">
        <f t="array" ref="K422">_xlfn.IFS(I422&lt;$P$3,$Q$2,AND(I422&gt;=$P$3,I422&lt;$P$4),$Q$3,AND(I422&gt;=$P$4,I422&lt;$P$5),$Q$4,AND(I422&gt;=$P$5,I422&lt;$P$6),$Q$5,I422&gt;=$P$6,$Q$6)</f>
        <v>Fascia 2 (da 400 €  a meno di 800 €)</v>
      </c>
      <c r="L422" s="10" t="str">
        <f>_xlfn.XLOOKUP(J422,'Dati di Supporto'!$O$10:$O$14,'Dati di Supporto'!$P$10:$P$14)</f>
        <v>Contanti</v>
      </c>
    </row>
    <row r="423" spans="1:12" x14ac:dyDescent="0.25">
      <c r="A423" s="10">
        <v>422</v>
      </c>
      <c r="B423" s="5">
        <v>41793</v>
      </c>
      <c r="C423" s="5" t="str">
        <f t="shared" si="7"/>
        <v>giugno</v>
      </c>
      <c r="D423" s="1" t="s">
        <v>3</v>
      </c>
      <c r="E423" s="2" t="s">
        <v>122</v>
      </c>
      <c r="F423" s="2" t="str">
        <f>_xlfn.XLOOKUP(E423,'Dati di Supporto'!$B$2:$B$104,'Dati di Supporto'!$C$2:$C$104)</f>
        <v>Sicilia</v>
      </c>
      <c r="G423" s="2" t="str">
        <f>_xlfn.XLOOKUP(F423,'Dati di Supporto'!$G$2:$G$21,'Dati di Supporto'!$H$2:$H$21)</f>
        <v>ISOLE</v>
      </c>
      <c r="H423" s="2" t="s">
        <v>251</v>
      </c>
      <c r="I423" s="25">
        <v>1479</v>
      </c>
      <c r="J423" s="14">
        <v>3</v>
      </c>
      <c r="K423" s="10" t="str" cm="1">
        <f t="array" ref="K423">_xlfn.IFS(I423&lt;$P$3,$Q$2,AND(I423&gt;=$P$3,I423&lt;$P$4),$Q$3,AND(I423&gt;=$P$4,I423&lt;$P$5),$Q$4,AND(I423&gt;=$P$5,I423&lt;$P$6),$Q$5,I423&gt;=$P$6,$Q$6)</f>
        <v>Fascia 4 (da 1200 €  a meno di 1500 €)</v>
      </c>
      <c r="L423" s="10" t="str">
        <f>_xlfn.XLOOKUP(J423,'Dati di Supporto'!$O$10:$O$14,'Dati di Supporto'!$P$10:$P$14)</f>
        <v>Carta di credito</v>
      </c>
    </row>
    <row r="424" spans="1:12" x14ac:dyDescent="0.25">
      <c r="A424" s="10">
        <v>423</v>
      </c>
      <c r="B424" s="5">
        <v>41751</v>
      </c>
      <c r="C424" s="5" t="str">
        <f t="shared" si="7"/>
        <v>aprile</v>
      </c>
      <c r="D424" s="1" t="s">
        <v>7</v>
      </c>
      <c r="E424" s="2" t="s">
        <v>210</v>
      </c>
      <c r="F424" s="2" t="str">
        <f>_xlfn.XLOOKUP(E424,'Dati di Supporto'!$B$2:$B$104,'Dati di Supporto'!$C$2:$C$104)</f>
        <v>Calabria</v>
      </c>
      <c r="G424" s="2" t="str">
        <f>_xlfn.XLOOKUP(F424,'Dati di Supporto'!$G$2:$G$21,'Dati di Supporto'!$H$2:$H$21)</f>
        <v>SUD</v>
      </c>
      <c r="H424" s="2" t="s">
        <v>250</v>
      </c>
      <c r="I424" s="25">
        <v>1940</v>
      </c>
      <c r="J424" s="14">
        <v>5</v>
      </c>
      <c r="K424" s="10" t="str" cm="1">
        <f t="array" ref="K424">_xlfn.IFS(I424&lt;$P$3,$Q$2,AND(I424&gt;=$P$3,I424&lt;$P$4),$Q$3,AND(I424&gt;=$P$4,I424&lt;$P$5),$Q$4,AND(I424&gt;=$P$5,I424&lt;$P$6),$Q$5,I424&gt;=$P$6,$Q$6)</f>
        <v>Fascia 5 (da 1500 € e oltre)</v>
      </c>
      <c r="L424" s="10" t="str">
        <f>_xlfn.XLOOKUP(J424,'Dati di Supporto'!$O$10:$O$14,'Dati di Supporto'!$P$10:$P$14)</f>
        <v>Assegno Bancario</v>
      </c>
    </row>
    <row r="425" spans="1:12" x14ac:dyDescent="0.25">
      <c r="A425" s="10">
        <v>424</v>
      </c>
      <c r="B425" s="5">
        <v>41705</v>
      </c>
      <c r="C425" s="5" t="str">
        <f t="shared" si="7"/>
        <v>marzo</v>
      </c>
      <c r="D425" s="1" t="s">
        <v>2</v>
      </c>
      <c r="E425" s="2" t="s">
        <v>120</v>
      </c>
      <c r="F425" s="2" t="str">
        <f>_xlfn.XLOOKUP(E425,'Dati di Supporto'!$B$2:$B$104,'Dati di Supporto'!$C$2:$C$104)</f>
        <v>Umbria</v>
      </c>
      <c r="G425" s="2" t="str">
        <f>_xlfn.XLOOKUP(F425,'Dati di Supporto'!$G$2:$G$21,'Dati di Supporto'!$H$2:$H$21)</f>
        <v>CENTRO</v>
      </c>
      <c r="H425" s="2" t="s">
        <v>10</v>
      </c>
      <c r="I425" s="25">
        <v>1590</v>
      </c>
      <c r="J425" s="14">
        <v>5</v>
      </c>
      <c r="K425" s="10" t="str" cm="1">
        <f t="array" ref="K425">_xlfn.IFS(I425&lt;$P$3,$Q$2,AND(I425&gt;=$P$3,I425&lt;$P$4),$Q$3,AND(I425&gt;=$P$4,I425&lt;$P$5),$Q$4,AND(I425&gt;=$P$5,I425&lt;$P$6),$Q$5,I425&gt;=$P$6,$Q$6)</f>
        <v>Fascia 5 (da 1500 € e oltre)</v>
      </c>
      <c r="L425" s="10" t="str">
        <f>_xlfn.XLOOKUP(J425,'Dati di Supporto'!$O$10:$O$14,'Dati di Supporto'!$P$10:$P$14)</f>
        <v>Assegno Bancario</v>
      </c>
    </row>
    <row r="426" spans="1:12" x14ac:dyDescent="0.25">
      <c r="A426" s="10">
        <v>425</v>
      </c>
      <c r="B426" s="5">
        <v>41762</v>
      </c>
      <c r="C426" s="5" t="str">
        <f t="shared" si="7"/>
        <v>maggio</v>
      </c>
      <c r="D426" s="1" t="s">
        <v>7</v>
      </c>
      <c r="E426" s="2" t="s">
        <v>102</v>
      </c>
      <c r="F426" s="2" t="str">
        <f>_xlfn.XLOOKUP(E426,'Dati di Supporto'!$B$2:$B$104,'Dati di Supporto'!$C$2:$C$104)</f>
        <v>Toscana</v>
      </c>
      <c r="G426" s="2" t="str">
        <f>_xlfn.XLOOKUP(F426,'Dati di Supporto'!$G$2:$G$21,'Dati di Supporto'!$H$2:$H$21)</f>
        <v>CENTRO</v>
      </c>
      <c r="H426" s="2" t="s">
        <v>9</v>
      </c>
      <c r="I426" s="25">
        <v>882</v>
      </c>
      <c r="J426" s="14">
        <v>1</v>
      </c>
      <c r="K426" s="10" t="str" cm="1">
        <f t="array" ref="K426">_xlfn.IFS(I426&lt;$P$3,$Q$2,AND(I426&gt;=$P$3,I426&lt;$P$4),$Q$3,AND(I426&gt;=$P$4,I426&lt;$P$5),$Q$4,AND(I426&gt;=$P$5,I426&lt;$P$6),$Q$5,I426&gt;=$P$6,$Q$6)</f>
        <v>Fascia 3 (da 800 €  a meno di 1200 €)</v>
      </c>
      <c r="L426" s="10" t="str">
        <f>_xlfn.XLOOKUP(J426,'Dati di Supporto'!$O$10:$O$14,'Dati di Supporto'!$P$10:$P$14)</f>
        <v>Contanti</v>
      </c>
    </row>
    <row r="427" spans="1:12" x14ac:dyDescent="0.25">
      <c r="A427" s="10">
        <v>426</v>
      </c>
      <c r="B427" s="5">
        <v>41660</v>
      </c>
      <c r="C427" s="5" t="str">
        <f t="shared" si="7"/>
        <v>gennaio</v>
      </c>
      <c r="D427" s="1" t="s">
        <v>1</v>
      </c>
      <c r="E427" s="2" t="s">
        <v>118</v>
      </c>
      <c r="F427" s="2" t="str">
        <f>_xlfn.XLOOKUP(E427,'Dati di Supporto'!$B$2:$B$104,'Dati di Supporto'!$C$2:$C$104)</f>
        <v>Puglia</v>
      </c>
      <c r="G427" s="2" t="str">
        <f>_xlfn.XLOOKUP(F427,'Dati di Supporto'!$G$2:$G$21,'Dati di Supporto'!$H$2:$H$21)</f>
        <v>SUD</v>
      </c>
      <c r="H427" s="2" t="s">
        <v>9</v>
      </c>
      <c r="I427" s="25">
        <v>593</v>
      </c>
      <c r="J427" s="14">
        <v>2</v>
      </c>
      <c r="K427" s="10" t="str" cm="1">
        <f t="array" ref="K427">_xlfn.IFS(I427&lt;$P$3,$Q$2,AND(I427&gt;=$P$3,I427&lt;$P$4),$Q$3,AND(I427&gt;=$P$4,I427&lt;$P$5),$Q$4,AND(I427&gt;=$P$5,I427&lt;$P$6),$Q$5,I427&gt;=$P$6,$Q$6)</f>
        <v>Fascia 2 (da 400 €  a meno di 800 €)</v>
      </c>
      <c r="L427" s="10" t="str">
        <f>_xlfn.XLOOKUP(J427,'Dati di Supporto'!$O$10:$O$14,'Dati di Supporto'!$P$10:$P$14)</f>
        <v>Bonifico Bancario</v>
      </c>
    </row>
    <row r="428" spans="1:12" x14ac:dyDescent="0.25">
      <c r="A428" s="10">
        <v>427</v>
      </c>
      <c r="B428" s="5">
        <v>41814</v>
      </c>
      <c r="C428" s="5" t="str">
        <f t="shared" si="7"/>
        <v>giugno</v>
      </c>
      <c r="D428" s="1" t="s">
        <v>247</v>
      </c>
      <c r="E428" s="2" t="s">
        <v>100</v>
      </c>
      <c r="F428" s="2" t="str">
        <f>_xlfn.XLOOKUP(E428,'Dati di Supporto'!$B$2:$B$104,'Dati di Supporto'!$C$2:$C$104)</f>
        <v>Emilia-Romagna</v>
      </c>
      <c r="G428" s="2" t="str">
        <f>_xlfn.XLOOKUP(F428,'Dati di Supporto'!$G$2:$G$21,'Dati di Supporto'!$H$2:$H$21)</f>
        <v>NORD</v>
      </c>
      <c r="H428" s="2" t="s">
        <v>250</v>
      </c>
      <c r="I428" s="25">
        <v>1853</v>
      </c>
      <c r="J428" s="14">
        <v>1</v>
      </c>
      <c r="K428" s="10" t="str" cm="1">
        <f t="array" ref="K428">_xlfn.IFS(I428&lt;$P$3,$Q$2,AND(I428&gt;=$P$3,I428&lt;$P$4),$Q$3,AND(I428&gt;=$P$4,I428&lt;$P$5),$Q$4,AND(I428&gt;=$P$5,I428&lt;$P$6),$Q$5,I428&gt;=$P$6,$Q$6)</f>
        <v>Fascia 5 (da 1500 € e oltre)</v>
      </c>
      <c r="L428" s="10" t="str">
        <f>_xlfn.XLOOKUP(J428,'Dati di Supporto'!$O$10:$O$14,'Dati di Supporto'!$P$10:$P$14)</f>
        <v>Contanti</v>
      </c>
    </row>
    <row r="429" spans="1:12" x14ac:dyDescent="0.25">
      <c r="A429" s="10">
        <v>428</v>
      </c>
      <c r="B429" s="5">
        <v>41640</v>
      </c>
      <c r="C429" s="5" t="str">
        <f t="shared" si="7"/>
        <v>gennaio</v>
      </c>
      <c r="D429" s="1" t="s">
        <v>2</v>
      </c>
      <c r="E429" s="2" t="s">
        <v>101</v>
      </c>
      <c r="F429" s="2" t="str">
        <f>_xlfn.XLOOKUP(E429,'Dati di Supporto'!$B$2:$B$104,'Dati di Supporto'!$C$2:$C$104)</f>
        <v>Toscana</v>
      </c>
      <c r="G429" s="2" t="str">
        <f>_xlfn.XLOOKUP(F429,'Dati di Supporto'!$G$2:$G$21,'Dati di Supporto'!$H$2:$H$21)</f>
        <v>CENTRO</v>
      </c>
      <c r="H429" s="2" t="s">
        <v>251</v>
      </c>
      <c r="I429" s="25">
        <v>1276</v>
      </c>
      <c r="J429" s="14">
        <v>3</v>
      </c>
      <c r="K429" s="10" t="str" cm="1">
        <f t="array" ref="K429">_xlfn.IFS(I429&lt;$P$3,$Q$2,AND(I429&gt;=$P$3,I429&lt;$P$4),$Q$3,AND(I429&gt;=$P$4,I429&lt;$P$5),$Q$4,AND(I429&gt;=$P$5,I429&lt;$P$6),$Q$5,I429&gt;=$P$6,$Q$6)</f>
        <v>Fascia 4 (da 1200 €  a meno di 1500 €)</v>
      </c>
      <c r="L429" s="10" t="str">
        <f>_xlfn.XLOOKUP(J429,'Dati di Supporto'!$O$10:$O$14,'Dati di Supporto'!$P$10:$P$14)</f>
        <v>Carta di credito</v>
      </c>
    </row>
    <row r="430" spans="1:12" x14ac:dyDescent="0.25">
      <c r="A430" s="10">
        <v>429</v>
      </c>
      <c r="B430" s="5">
        <v>41651</v>
      </c>
      <c r="C430" s="5" t="str">
        <f t="shared" si="7"/>
        <v>gennaio</v>
      </c>
      <c r="D430" s="1" t="s">
        <v>3</v>
      </c>
      <c r="E430" s="2" t="s">
        <v>97</v>
      </c>
      <c r="F430" s="2" t="str">
        <f>_xlfn.XLOOKUP(E430,'Dati di Supporto'!$B$2:$B$104,'Dati di Supporto'!$C$2:$C$104)</f>
        <v>Umbria</v>
      </c>
      <c r="G430" s="2" t="str">
        <f>_xlfn.XLOOKUP(F430,'Dati di Supporto'!$G$2:$G$21,'Dati di Supporto'!$H$2:$H$21)</f>
        <v>CENTRO</v>
      </c>
      <c r="H430" s="2" t="s">
        <v>10</v>
      </c>
      <c r="I430" s="25">
        <v>563</v>
      </c>
      <c r="J430" s="14">
        <v>1</v>
      </c>
      <c r="K430" s="10" t="str" cm="1">
        <f t="array" ref="K430">_xlfn.IFS(I430&lt;$P$3,$Q$2,AND(I430&gt;=$P$3,I430&lt;$P$4),$Q$3,AND(I430&gt;=$P$4,I430&lt;$P$5),$Q$4,AND(I430&gt;=$P$5,I430&lt;$P$6),$Q$5,I430&gt;=$P$6,$Q$6)</f>
        <v>Fascia 2 (da 400 €  a meno di 800 €)</v>
      </c>
      <c r="L430" s="10" t="str">
        <f>_xlfn.XLOOKUP(J430,'Dati di Supporto'!$O$10:$O$14,'Dati di Supporto'!$P$10:$P$14)</f>
        <v>Contanti</v>
      </c>
    </row>
    <row r="431" spans="1:12" x14ac:dyDescent="0.25">
      <c r="A431" s="10">
        <v>430</v>
      </c>
      <c r="B431" s="5">
        <v>41677</v>
      </c>
      <c r="C431" s="5" t="str">
        <f t="shared" si="7"/>
        <v>febbraio</v>
      </c>
      <c r="D431" s="1" t="s">
        <v>246</v>
      </c>
      <c r="E431" s="2" t="s">
        <v>132</v>
      </c>
      <c r="F431" s="2" t="str">
        <f>_xlfn.XLOOKUP(E431,'Dati di Supporto'!$B$2:$B$104,'Dati di Supporto'!$C$2:$C$104)</f>
        <v>Calabria</v>
      </c>
      <c r="G431" s="2" t="str">
        <f>_xlfn.XLOOKUP(F431,'Dati di Supporto'!$G$2:$G$21,'Dati di Supporto'!$H$2:$H$21)</f>
        <v>SUD</v>
      </c>
      <c r="H431" s="2" t="s">
        <v>9</v>
      </c>
      <c r="I431" s="25">
        <v>114</v>
      </c>
      <c r="J431" s="14">
        <v>4</v>
      </c>
      <c r="K431" s="10" t="str" cm="1">
        <f t="array" ref="K431">_xlfn.IFS(I431&lt;$P$3,$Q$2,AND(I431&gt;=$P$3,I431&lt;$P$4),$Q$3,AND(I431&gt;=$P$4,I431&lt;$P$5),$Q$4,AND(I431&gt;=$P$5,I431&lt;$P$6),$Q$5,I431&gt;=$P$6,$Q$6)</f>
        <v>Fascia 1 (inferiore a 400 €)</v>
      </c>
      <c r="L431" s="10" t="str">
        <f>_xlfn.XLOOKUP(J431,'Dati di Supporto'!$O$10:$O$14,'Dati di Supporto'!$P$10:$P$14)</f>
        <v>Bollettino postale</v>
      </c>
    </row>
    <row r="432" spans="1:12" x14ac:dyDescent="0.25">
      <c r="A432" s="10">
        <v>431</v>
      </c>
      <c r="B432" s="5">
        <v>41662</v>
      </c>
      <c r="C432" s="5" t="str">
        <f t="shared" si="7"/>
        <v>gennaio</v>
      </c>
      <c r="D432" s="1" t="s">
        <v>246</v>
      </c>
      <c r="E432" s="2" t="s">
        <v>118</v>
      </c>
      <c r="F432" s="2" t="str">
        <f>_xlfn.XLOOKUP(E432,'Dati di Supporto'!$B$2:$B$104,'Dati di Supporto'!$C$2:$C$104)</f>
        <v>Puglia</v>
      </c>
      <c r="G432" s="2" t="str">
        <f>_xlfn.XLOOKUP(F432,'Dati di Supporto'!$G$2:$G$21,'Dati di Supporto'!$H$2:$H$21)</f>
        <v>SUD</v>
      </c>
      <c r="H432" s="2" t="s">
        <v>251</v>
      </c>
      <c r="I432" s="25">
        <v>997</v>
      </c>
      <c r="J432" s="14">
        <v>3</v>
      </c>
      <c r="K432" s="10" t="str" cm="1">
        <f t="array" ref="K432">_xlfn.IFS(I432&lt;$P$3,$Q$2,AND(I432&gt;=$P$3,I432&lt;$P$4),$Q$3,AND(I432&gt;=$P$4,I432&lt;$P$5),$Q$4,AND(I432&gt;=$P$5,I432&lt;$P$6),$Q$5,I432&gt;=$P$6,$Q$6)</f>
        <v>Fascia 3 (da 800 €  a meno di 1200 €)</v>
      </c>
      <c r="L432" s="10" t="str">
        <f>_xlfn.XLOOKUP(J432,'Dati di Supporto'!$O$10:$O$14,'Dati di Supporto'!$P$10:$P$14)</f>
        <v>Carta di credito</v>
      </c>
    </row>
    <row r="433" spans="1:12" x14ac:dyDescent="0.25">
      <c r="A433" s="10">
        <v>432</v>
      </c>
      <c r="B433" s="5">
        <v>41771</v>
      </c>
      <c r="C433" s="5" t="str">
        <f t="shared" si="7"/>
        <v>maggio</v>
      </c>
      <c r="D433" s="1" t="s">
        <v>1</v>
      </c>
      <c r="E433" s="2" t="s">
        <v>115</v>
      </c>
      <c r="F433" s="2" t="str">
        <f>_xlfn.XLOOKUP(E433,'Dati di Supporto'!$B$2:$B$104,'Dati di Supporto'!$C$2:$C$104)</f>
        <v>Toscana</v>
      </c>
      <c r="G433" s="2" t="str">
        <f>_xlfn.XLOOKUP(F433,'Dati di Supporto'!$G$2:$G$21,'Dati di Supporto'!$H$2:$H$21)</f>
        <v>CENTRO</v>
      </c>
      <c r="H433" s="2" t="s">
        <v>250</v>
      </c>
      <c r="I433" s="25">
        <v>492</v>
      </c>
      <c r="J433" s="14">
        <v>1</v>
      </c>
      <c r="K433" s="10" t="str" cm="1">
        <f t="array" ref="K433">_xlfn.IFS(I433&lt;$P$3,$Q$2,AND(I433&gt;=$P$3,I433&lt;$P$4),$Q$3,AND(I433&gt;=$P$4,I433&lt;$P$5),$Q$4,AND(I433&gt;=$P$5,I433&lt;$P$6),$Q$5,I433&gt;=$P$6,$Q$6)</f>
        <v>Fascia 2 (da 400 €  a meno di 800 €)</v>
      </c>
      <c r="L433" s="10" t="str">
        <f>_xlfn.XLOOKUP(J433,'Dati di Supporto'!$O$10:$O$14,'Dati di Supporto'!$P$10:$P$14)</f>
        <v>Contanti</v>
      </c>
    </row>
    <row r="434" spans="1:12" x14ac:dyDescent="0.25">
      <c r="A434" s="10">
        <v>433</v>
      </c>
      <c r="B434" s="5">
        <v>41679</v>
      </c>
      <c r="C434" s="5" t="str">
        <f t="shared" si="7"/>
        <v>febbraio</v>
      </c>
      <c r="D434" s="1" t="s">
        <v>247</v>
      </c>
      <c r="E434" s="2" t="s">
        <v>134</v>
      </c>
      <c r="F434" s="2" t="str">
        <f>_xlfn.XLOOKUP(E434,'Dati di Supporto'!$B$2:$B$104,'Dati di Supporto'!$C$2:$C$104)</f>
        <v>Lazio</v>
      </c>
      <c r="G434" s="2" t="str">
        <f>_xlfn.XLOOKUP(F434,'Dati di Supporto'!$G$2:$G$21,'Dati di Supporto'!$H$2:$H$21)</f>
        <v>CENTRO</v>
      </c>
      <c r="H434" s="2" t="s">
        <v>249</v>
      </c>
      <c r="I434" s="25">
        <v>1722</v>
      </c>
      <c r="J434" s="14">
        <v>3</v>
      </c>
      <c r="K434" s="10" t="str" cm="1">
        <f t="array" ref="K434">_xlfn.IFS(I434&lt;$P$3,$Q$2,AND(I434&gt;=$P$3,I434&lt;$P$4),$Q$3,AND(I434&gt;=$P$4,I434&lt;$P$5),$Q$4,AND(I434&gt;=$P$5,I434&lt;$P$6),$Q$5,I434&gt;=$P$6,$Q$6)</f>
        <v>Fascia 5 (da 1500 € e oltre)</v>
      </c>
      <c r="L434" s="10" t="str">
        <f>_xlfn.XLOOKUP(J434,'Dati di Supporto'!$O$10:$O$14,'Dati di Supporto'!$P$10:$P$14)</f>
        <v>Carta di credito</v>
      </c>
    </row>
    <row r="435" spans="1:12" x14ac:dyDescent="0.25">
      <c r="A435" s="10">
        <v>434</v>
      </c>
      <c r="B435" s="5">
        <v>41744</v>
      </c>
      <c r="C435" s="5" t="str">
        <f t="shared" si="7"/>
        <v>aprile</v>
      </c>
      <c r="D435" s="1" t="s">
        <v>1</v>
      </c>
      <c r="E435" s="2" t="s">
        <v>128</v>
      </c>
      <c r="F435" s="2" t="str">
        <f>_xlfn.XLOOKUP(E435,'Dati di Supporto'!$B$2:$B$104,'Dati di Supporto'!$C$2:$C$104)</f>
        <v>Veneto</v>
      </c>
      <c r="G435" s="2" t="str">
        <f>_xlfn.XLOOKUP(F435,'Dati di Supporto'!$G$2:$G$21,'Dati di Supporto'!$H$2:$H$21)</f>
        <v>NORD</v>
      </c>
      <c r="H435" s="2" t="s">
        <v>9</v>
      </c>
      <c r="I435" s="25">
        <v>1314</v>
      </c>
      <c r="J435" s="14">
        <v>5</v>
      </c>
      <c r="K435" s="10" t="str" cm="1">
        <f t="array" ref="K435">_xlfn.IFS(I435&lt;$P$3,$Q$2,AND(I435&gt;=$P$3,I435&lt;$P$4),$Q$3,AND(I435&gt;=$P$4,I435&lt;$P$5),$Q$4,AND(I435&gt;=$P$5,I435&lt;$P$6),$Q$5,I435&gt;=$P$6,$Q$6)</f>
        <v>Fascia 4 (da 1200 €  a meno di 1500 €)</v>
      </c>
      <c r="L435" s="10" t="str">
        <f>_xlfn.XLOOKUP(J435,'Dati di Supporto'!$O$10:$O$14,'Dati di Supporto'!$P$10:$P$14)</f>
        <v>Assegno Bancario</v>
      </c>
    </row>
    <row r="436" spans="1:12" x14ac:dyDescent="0.25">
      <c r="A436" s="10">
        <v>435</v>
      </c>
      <c r="B436" s="5">
        <v>41681</v>
      </c>
      <c r="C436" s="5" t="str">
        <f t="shared" si="7"/>
        <v>febbraio</v>
      </c>
      <c r="D436" s="1" t="s">
        <v>247</v>
      </c>
      <c r="E436" s="2" t="s">
        <v>108</v>
      </c>
      <c r="F436" s="2" t="str">
        <f>_xlfn.XLOOKUP(E436,'Dati di Supporto'!$B$2:$B$104,'Dati di Supporto'!$C$2:$C$104)</f>
        <v>Lazio</v>
      </c>
      <c r="G436" s="2" t="str">
        <f>_xlfn.XLOOKUP(F436,'Dati di Supporto'!$G$2:$G$21,'Dati di Supporto'!$H$2:$H$21)</f>
        <v>CENTRO</v>
      </c>
      <c r="H436" s="2" t="s">
        <v>250</v>
      </c>
      <c r="I436" s="25">
        <v>702</v>
      </c>
      <c r="J436" s="14">
        <v>2</v>
      </c>
      <c r="K436" s="10" t="str" cm="1">
        <f t="array" ref="K436">_xlfn.IFS(I436&lt;$P$3,$Q$2,AND(I436&gt;=$P$3,I436&lt;$P$4),$Q$3,AND(I436&gt;=$P$4,I436&lt;$P$5),$Q$4,AND(I436&gt;=$P$5,I436&lt;$P$6),$Q$5,I436&gt;=$P$6,$Q$6)</f>
        <v>Fascia 2 (da 400 €  a meno di 800 €)</v>
      </c>
      <c r="L436" s="10" t="str">
        <f>_xlfn.XLOOKUP(J436,'Dati di Supporto'!$O$10:$O$14,'Dati di Supporto'!$P$10:$P$14)</f>
        <v>Bonifico Bancario</v>
      </c>
    </row>
    <row r="437" spans="1:12" x14ac:dyDescent="0.25">
      <c r="A437" s="10">
        <v>436</v>
      </c>
      <c r="B437" s="5">
        <v>41818</v>
      </c>
      <c r="C437" s="5" t="str">
        <f t="shared" si="7"/>
        <v>giugno</v>
      </c>
      <c r="D437" s="1" t="s">
        <v>3</v>
      </c>
      <c r="E437" s="2" t="s">
        <v>113</v>
      </c>
      <c r="F437" s="2" t="str">
        <f>_xlfn.XLOOKUP(E437,'Dati di Supporto'!$B$2:$B$104,'Dati di Supporto'!$C$2:$C$104)</f>
        <v>Sardegna</v>
      </c>
      <c r="G437" s="2" t="str">
        <f>_xlfn.XLOOKUP(F437,'Dati di Supporto'!$G$2:$G$21,'Dati di Supporto'!$H$2:$H$21)</f>
        <v>ISOLE</v>
      </c>
      <c r="H437" s="2" t="s">
        <v>9</v>
      </c>
      <c r="I437" s="25">
        <v>1090</v>
      </c>
      <c r="J437" s="14">
        <v>2</v>
      </c>
      <c r="K437" s="10" t="str" cm="1">
        <f t="array" ref="K437">_xlfn.IFS(I437&lt;$P$3,$Q$2,AND(I437&gt;=$P$3,I437&lt;$P$4),$Q$3,AND(I437&gt;=$P$4,I437&lt;$P$5),$Q$4,AND(I437&gt;=$P$5,I437&lt;$P$6),$Q$5,I437&gt;=$P$6,$Q$6)</f>
        <v>Fascia 3 (da 800 €  a meno di 1200 €)</v>
      </c>
      <c r="L437" s="10" t="str">
        <f>_xlfn.XLOOKUP(J437,'Dati di Supporto'!$O$10:$O$14,'Dati di Supporto'!$P$10:$P$14)</f>
        <v>Bonifico Bancario</v>
      </c>
    </row>
    <row r="438" spans="1:12" x14ac:dyDescent="0.25">
      <c r="A438" s="10">
        <v>437</v>
      </c>
      <c r="B438" s="5">
        <v>41794</v>
      </c>
      <c r="C438" s="5" t="str">
        <f t="shared" si="7"/>
        <v>giugno</v>
      </c>
      <c r="D438" s="1" t="s">
        <v>246</v>
      </c>
      <c r="E438" s="2" t="s">
        <v>115</v>
      </c>
      <c r="F438" s="2" t="str">
        <f>_xlfn.XLOOKUP(E438,'Dati di Supporto'!$B$2:$B$104,'Dati di Supporto'!$C$2:$C$104)</f>
        <v>Toscana</v>
      </c>
      <c r="G438" s="2" t="str">
        <f>_xlfn.XLOOKUP(F438,'Dati di Supporto'!$G$2:$G$21,'Dati di Supporto'!$H$2:$H$21)</f>
        <v>CENTRO</v>
      </c>
      <c r="H438" s="2" t="s">
        <v>10</v>
      </c>
      <c r="I438" s="25">
        <v>1552</v>
      </c>
      <c r="J438" s="14">
        <v>5</v>
      </c>
      <c r="K438" s="10" t="str" cm="1">
        <f t="array" ref="K438">_xlfn.IFS(I438&lt;$P$3,$Q$2,AND(I438&gt;=$P$3,I438&lt;$P$4),$Q$3,AND(I438&gt;=$P$4,I438&lt;$P$5),$Q$4,AND(I438&gt;=$P$5,I438&lt;$P$6),$Q$5,I438&gt;=$P$6,$Q$6)</f>
        <v>Fascia 5 (da 1500 € e oltre)</v>
      </c>
      <c r="L438" s="10" t="str">
        <f>_xlfn.XLOOKUP(J438,'Dati di Supporto'!$O$10:$O$14,'Dati di Supporto'!$P$10:$P$14)</f>
        <v>Assegno Bancario</v>
      </c>
    </row>
    <row r="439" spans="1:12" x14ac:dyDescent="0.25">
      <c r="A439" s="10">
        <v>438</v>
      </c>
      <c r="B439" s="5">
        <v>41723</v>
      </c>
      <c r="C439" s="5" t="str">
        <f t="shared" si="7"/>
        <v>marzo</v>
      </c>
      <c r="D439" s="1" t="s">
        <v>246</v>
      </c>
      <c r="E439" s="2" t="s">
        <v>210</v>
      </c>
      <c r="F439" s="2" t="str">
        <f>_xlfn.XLOOKUP(E439,'Dati di Supporto'!$B$2:$B$104,'Dati di Supporto'!$C$2:$C$104)</f>
        <v>Calabria</v>
      </c>
      <c r="G439" s="2" t="str">
        <f>_xlfn.XLOOKUP(F439,'Dati di Supporto'!$G$2:$G$21,'Dati di Supporto'!$H$2:$H$21)</f>
        <v>SUD</v>
      </c>
      <c r="H439" s="2" t="s">
        <v>9</v>
      </c>
      <c r="I439" s="25">
        <v>1087</v>
      </c>
      <c r="J439" s="14">
        <v>4</v>
      </c>
      <c r="K439" s="10" t="str" cm="1">
        <f t="array" ref="K439">_xlfn.IFS(I439&lt;$P$3,$Q$2,AND(I439&gt;=$P$3,I439&lt;$P$4),$Q$3,AND(I439&gt;=$P$4,I439&lt;$P$5),$Q$4,AND(I439&gt;=$P$5,I439&lt;$P$6),$Q$5,I439&gt;=$P$6,$Q$6)</f>
        <v>Fascia 3 (da 800 €  a meno di 1200 €)</v>
      </c>
      <c r="L439" s="10" t="str">
        <f>_xlfn.XLOOKUP(J439,'Dati di Supporto'!$O$10:$O$14,'Dati di Supporto'!$P$10:$P$14)</f>
        <v>Bollettino postale</v>
      </c>
    </row>
    <row r="440" spans="1:12" x14ac:dyDescent="0.25">
      <c r="A440" s="10">
        <v>439</v>
      </c>
      <c r="B440" s="5">
        <v>41755</v>
      </c>
      <c r="C440" s="5" t="str">
        <f t="shared" si="7"/>
        <v>aprile</v>
      </c>
      <c r="D440" s="1" t="s">
        <v>1</v>
      </c>
      <c r="E440" s="2" t="s">
        <v>104</v>
      </c>
      <c r="F440" s="2" t="str">
        <f>_xlfn.XLOOKUP(E440,'Dati di Supporto'!$B$2:$B$104,'Dati di Supporto'!$C$2:$C$104)</f>
        <v>Basilicata</v>
      </c>
      <c r="G440" s="2" t="str">
        <f>_xlfn.XLOOKUP(F440,'Dati di Supporto'!$G$2:$G$21,'Dati di Supporto'!$H$2:$H$21)</f>
        <v>SUD</v>
      </c>
      <c r="H440" s="2" t="s">
        <v>250</v>
      </c>
      <c r="I440" s="25">
        <v>665</v>
      </c>
      <c r="J440" s="14">
        <v>4</v>
      </c>
      <c r="K440" s="10" t="str" cm="1">
        <f t="array" ref="K440">_xlfn.IFS(I440&lt;$P$3,$Q$2,AND(I440&gt;=$P$3,I440&lt;$P$4),$Q$3,AND(I440&gt;=$P$4,I440&lt;$P$5),$Q$4,AND(I440&gt;=$P$5,I440&lt;$P$6),$Q$5,I440&gt;=$P$6,$Q$6)</f>
        <v>Fascia 2 (da 400 €  a meno di 800 €)</v>
      </c>
      <c r="L440" s="10" t="str">
        <f>_xlfn.XLOOKUP(J440,'Dati di Supporto'!$O$10:$O$14,'Dati di Supporto'!$P$10:$P$14)</f>
        <v>Bollettino postale</v>
      </c>
    </row>
    <row r="441" spans="1:12" x14ac:dyDescent="0.25">
      <c r="A441" s="10">
        <v>440</v>
      </c>
      <c r="B441" s="5">
        <v>41775</v>
      </c>
      <c r="C441" s="5" t="str">
        <f t="shared" si="7"/>
        <v>maggio</v>
      </c>
      <c r="D441" s="1" t="s">
        <v>246</v>
      </c>
      <c r="E441" s="2" t="s">
        <v>131</v>
      </c>
      <c r="F441" s="2" t="str">
        <f>_xlfn.XLOOKUP(E441,'Dati di Supporto'!$B$2:$B$104,'Dati di Supporto'!$C$2:$C$104)</f>
        <v>Veneto</v>
      </c>
      <c r="G441" s="2" t="str">
        <f>_xlfn.XLOOKUP(F441,'Dati di Supporto'!$G$2:$G$21,'Dati di Supporto'!$H$2:$H$21)</f>
        <v>NORD</v>
      </c>
      <c r="H441" s="2" t="s">
        <v>249</v>
      </c>
      <c r="I441" s="25">
        <v>1247</v>
      </c>
      <c r="J441" s="14">
        <v>5</v>
      </c>
      <c r="K441" s="10" t="str" cm="1">
        <f t="array" ref="K441">_xlfn.IFS(I441&lt;$P$3,$Q$2,AND(I441&gt;=$P$3,I441&lt;$P$4),$Q$3,AND(I441&gt;=$P$4,I441&lt;$P$5),$Q$4,AND(I441&gt;=$P$5,I441&lt;$P$6),$Q$5,I441&gt;=$P$6,$Q$6)</f>
        <v>Fascia 4 (da 1200 €  a meno di 1500 €)</v>
      </c>
      <c r="L441" s="10" t="str">
        <f>_xlfn.XLOOKUP(J441,'Dati di Supporto'!$O$10:$O$14,'Dati di Supporto'!$P$10:$P$14)</f>
        <v>Assegno Bancario</v>
      </c>
    </row>
    <row r="442" spans="1:12" x14ac:dyDescent="0.25">
      <c r="A442" s="10">
        <v>441</v>
      </c>
      <c r="B442" s="5">
        <v>41818</v>
      </c>
      <c r="C442" s="5" t="str">
        <f t="shared" si="7"/>
        <v>giugno</v>
      </c>
      <c r="D442" s="1" t="s">
        <v>246</v>
      </c>
      <c r="E442" s="2" t="s">
        <v>212</v>
      </c>
      <c r="F442" s="2" t="str">
        <f>_xlfn.XLOOKUP(E442,'Dati di Supporto'!$B$2:$B$104,'Dati di Supporto'!$C$2:$C$104)</f>
        <v>Emilia-Romagna</v>
      </c>
      <c r="G442" s="2" t="str">
        <f>_xlfn.XLOOKUP(F442,'Dati di Supporto'!$G$2:$G$21,'Dati di Supporto'!$H$2:$H$21)</f>
        <v>NORD</v>
      </c>
      <c r="H442" s="2" t="s">
        <v>251</v>
      </c>
      <c r="I442" s="25">
        <v>1265</v>
      </c>
      <c r="J442" s="14">
        <v>5</v>
      </c>
      <c r="K442" s="10" t="str" cm="1">
        <f t="array" ref="K442">_xlfn.IFS(I442&lt;$P$3,$Q$2,AND(I442&gt;=$P$3,I442&lt;$P$4),$Q$3,AND(I442&gt;=$P$4,I442&lt;$P$5),$Q$4,AND(I442&gt;=$P$5,I442&lt;$P$6),$Q$5,I442&gt;=$P$6,$Q$6)</f>
        <v>Fascia 4 (da 1200 €  a meno di 1500 €)</v>
      </c>
      <c r="L442" s="10" t="str">
        <f>_xlfn.XLOOKUP(J442,'Dati di Supporto'!$O$10:$O$14,'Dati di Supporto'!$P$10:$P$14)</f>
        <v>Assegno Bancario</v>
      </c>
    </row>
    <row r="443" spans="1:12" x14ac:dyDescent="0.25">
      <c r="A443" s="10">
        <v>442</v>
      </c>
      <c r="B443" s="5">
        <v>41774</v>
      </c>
      <c r="C443" s="5" t="str">
        <f t="shared" si="7"/>
        <v>maggio</v>
      </c>
      <c r="D443" s="1" t="s">
        <v>2</v>
      </c>
      <c r="E443" s="2" t="s">
        <v>112</v>
      </c>
      <c r="F443" s="2" t="str">
        <f>_xlfn.XLOOKUP(E443,'Dati di Supporto'!$B$2:$B$104,'Dati di Supporto'!$C$2:$C$104)</f>
        <v>Campania</v>
      </c>
      <c r="G443" s="2" t="str">
        <f>_xlfn.XLOOKUP(F443,'Dati di Supporto'!$G$2:$G$21,'Dati di Supporto'!$H$2:$H$21)</f>
        <v>SUD</v>
      </c>
      <c r="H443" s="2" t="s">
        <v>249</v>
      </c>
      <c r="I443" s="25">
        <v>828</v>
      </c>
      <c r="J443" s="14">
        <v>3</v>
      </c>
      <c r="K443" s="10" t="str" cm="1">
        <f t="array" ref="K443">_xlfn.IFS(I443&lt;$P$3,$Q$2,AND(I443&gt;=$P$3,I443&lt;$P$4),$Q$3,AND(I443&gt;=$P$4,I443&lt;$P$5),$Q$4,AND(I443&gt;=$P$5,I443&lt;$P$6),$Q$5,I443&gt;=$P$6,$Q$6)</f>
        <v>Fascia 3 (da 800 €  a meno di 1200 €)</v>
      </c>
      <c r="L443" s="10" t="str">
        <f>_xlfn.XLOOKUP(J443,'Dati di Supporto'!$O$10:$O$14,'Dati di Supporto'!$P$10:$P$14)</f>
        <v>Carta di credito</v>
      </c>
    </row>
    <row r="444" spans="1:12" x14ac:dyDescent="0.25">
      <c r="A444" s="10">
        <v>443</v>
      </c>
      <c r="B444" s="5">
        <v>41698</v>
      </c>
      <c r="C444" s="5" t="str">
        <f t="shared" si="7"/>
        <v>febbraio</v>
      </c>
      <c r="D444" s="1" t="s">
        <v>2</v>
      </c>
      <c r="E444" s="2" t="s">
        <v>119</v>
      </c>
      <c r="F444" s="2" t="str">
        <f>_xlfn.XLOOKUP(E444,'Dati di Supporto'!$B$2:$B$104,'Dati di Supporto'!$C$2:$C$104)</f>
        <v>Abruzzo</v>
      </c>
      <c r="G444" s="2" t="str">
        <f>_xlfn.XLOOKUP(F444,'Dati di Supporto'!$G$2:$G$21,'Dati di Supporto'!$H$2:$H$21)</f>
        <v>CENTRO</v>
      </c>
      <c r="H444" s="2" t="s">
        <v>249</v>
      </c>
      <c r="I444" s="25">
        <v>1960</v>
      </c>
      <c r="J444" s="14">
        <v>3</v>
      </c>
      <c r="K444" s="10" t="str" cm="1">
        <f t="array" ref="K444">_xlfn.IFS(I444&lt;$P$3,$Q$2,AND(I444&gt;=$P$3,I444&lt;$P$4),$Q$3,AND(I444&gt;=$P$4,I444&lt;$P$5),$Q$4,AND(I444&gt;=$P$5,I444&lt;$P$6),$Q$5,I444&gt;=$P$6,$Q$6)</f>
        <v>Fascia 5 (da 1500 € e oltre)</v>
      </c>
      <c r="L444" s="10" t="str">
        <f>_xlfn.XLOOKUP(J444,'Dati di Supporto'!$O$10:$O$14,'Dati di Supporto'!$P$10:$P$14)</f>
        <v>Carta di credito</v>
      </c>
    </row>
    <row r="445" spans="1:12" x14ac:dyDescent="0.25">
      <c r="A445" s="10">
        <v>444</v>
      </c>
      <c r="B445" s="5">
        <v>41665</v>
      </c>
      <c r="C445" s="5" t="str">
        <f t="shared" si="7"/>
        <v>gennaio</v>
      </c>
      <c r="D445" s="1" t="s">
        <v>247</v>
      </c>
      <c r="E445" s="2" t="s">
        <v>96</v>
      </c>
      <c r="F445" s="2" t="str">
        <f>_xlfn.XLOOKUP(E445,'Dati di Supporto'!$B$2:$B$104,'Dati di Supporto'!$C$2:$C$104)</f>
        <v>Lombardia</v>
      </c>
      <c r="G445" s="2" t="str">
        <f>_xlfn.XLOOKUP(F445,'Dati di Supporto'!$G$2:$G$21,'Dati di Supporto'!$H$2:$H$21)</f>
        <v>NORD</v>
      </c>
      <c r="H445" s="2" t="s">
        <v>250</v>
      </c>
      <c r="I445" s="25">
        <v>120</v>
      </c>
      <c r="J445" s="14">
        <v>4</v>
      </c>
      <c r="K445" s="10" t="str" cm="1">
        <f t="array" ref="K445">_xlfn.IFS(I445&lt;$P$3,$Q$2,AND(I445&gt;=$P$3,I445&lt;$P$4),$Q$3,AND(I445&gt;=$P$4,I445&lt;$P$5),$Q$4,AND(I445&gt;=$P$5,I445&lt;$P$6),$Q$5,I445&gt;=$P$6,$Q$6)</f>
        <v>Fascia 1 (inferiore a 400 €)</v>
      </c>
      <c r="L445" s="10" t="str">
        <f>_xlfn.XLOOKUP(J445,'Dati di Supporto'!$O$10:$O$14,'Dati di Supporto'!$P$10:$P$14)</f>
        <v>Bollettino postale</v>
      </c>
    </row>
    <row r="446" spans="1:12" x14ac:dyDescent="0.25">
      <c r="A446" s="10">
        <v>445</v>
      </c>
      <c r="B446" s="5">
        <v>41770</v>
      </c>
      <c r="C446" s="5" t="str">
        <f t="shared" si="7"/>
        <v>maggio</v>
      </c>
      <c r="D446" s="1" t="s">
        <v>3</v>
      </c>
      <c r="E446" s="2" t="s">
        <v>110</v>
      </c>
      <c r="F446" s="2" t="str">
        <f>_xlfn.XLOOKUP(E446,'Dati di Supporto'!$B$2:$B$104,'Dati di Supporto'!$C$2:$C$104)</f>
        <v>Lazio</v>
      </c>
      <c r="G446" s="2" t="str">
        <f>_xlfn.XLOOKUP(F446,'Dati di Supporto'!$G$2:$G$21,'Dati di Supporto'!$H$2:$H$21)</f>
        <v>CENTRO</v>
      </c>
      <c r="H446" s="2" t="s">
        <v>250</v>
      </c>
      <c r="I446" s="25">
        <v>1951</v>
      </c>
      <c r="J446" s="14">
        <v>3</v>
      </c>
      <c r="K446" s="10" t="str" cm="1">
        <f t="array" ref="K446">_xlfn.IFS(I446&lt;$P$3,$Q$2,AND(I446&gt;=$P$3,I446&lt;$P$4),$Q$3,AND(I446&gt;=$P$4,I446&lt;$P$5),$Q$4,AND(I446&gt;=$P$5,I446&lt;$P$6),$Q$5,I446&gt;=$P$6,$Q$6)</f>
        <v>Fascia 5 (da 1500 € e oltre)</v>
      </c>
      <c r="L446" s="10" t="str">
        <f>_xlfn.XLOOKUP(J446,'Dati di Supporto'!$O$10:$O$14,'Dati di Supporto'!$P$10:$P$14)</f>
        <v>Carta di credito</v>
      </c>
    </row>
    <row r="447" spans="1:12" x14ac:dyDescent="0.25">
      <c r="A447" s="10">
        <v>446</v>
      </c>
      <c r="B447" s="5">
        <v>41689</v>
      </c>
      <c r="C447" s="5" t="str">
        <f t="shared" si="7"/>
        <v>febbraio</v>
      </c>
      <c r="D447" s="1" t="s">
        <v>246</v>
      </c>
      <c r="E447" s="2" t="s">
        <v>102</v>
      </c>
      <c r="F447" s="2" t="str">
        <f>_xlfn.XLOOKUP(E447,'Dati di Supporto'!$B$2:$B$104,'Dati di Supporto'!$C$2:$C$104)</f>
        <v>Toscana</v>
      </c>
      <c r="G447" s="2" t="str">
        <f>_xlfn.XLOOKUP(F447,'Dati di Supporto'!$G$2:$G$21,'Dati di Supporto'!$H$2:$H$21)</f>
        <v>CENTRO</v>
      </c>
      <c r="H447" s="2" t="s">
        <v>250</v>
      </c>
      <c r="I447" s="25">
        <v>756</v>
      </c>
      <c r="J447" s="14">
        <v>2</v>
      </c>
      <c r="K447" s="10" t="str" cm="1">
        <f t="array" ref="K447">_xlfn.IFS(I447&lt;$P$3,$Q$2,AND(I447&gt;=$P$3,I447&lt;$P$4),$Q$3,AND(I447&gt;=$P$4,I447&lt;$P$5),$Q$4,AND(I447&gt;=$P$5,I447&lt;$P$6),$Q$5,I447&gt;=$P$6,$Q$6)</f>
        <v>Fascia 2 (da 400 €  a meno di 800 €)</v>
      </c>
      <c r="L447" s="10" t="str">
        <f>_xlfn.XLOOKUP(J447,'Dati di Supporto'!$O$10:$O$14,'Dati di Supporto'!$P$10:$P$14)</f>
        <v>Bonifico Bancario</v>
      </c>
    </row>
    <row r="448" spans="1:12" x14ac:dyDescent="0.25">
      <c r="A448" s="10">
        <v>447</v>
      </c>
      <c r="B448" s="5">
        <v>41797</v>
      </c>
      <c r="C448" s="5" t="str">
        <f t="shared" si="7"/>
        <v>giugno</v>
      </c>
      <c r="D448" s="1" t="s">
        <v>1</v>
      </c>
      <c r="E448" s="2" t="s">
        <v>132</v>
      </c>
      <c r="F448" s="2" t="str">
        <f>_xlfn.XLOOKUP(E448,'Dati di Supporto'!$B$2:$B$104,'Dati di Supporto'!$C$2:$C$104)</f>
        <v>Calabria</v>
      </c>
      <c r="G448" s="2" t="str">
        <f>_xlfn.XLOOKUP(F448,'Dati di Supporto'!$G$2:$G$21,'Dati di Supporto'!$H$2:$H$21)</f>
        <v>SUD</v>
      </c>
      <c r="H448" s="2" t="s">
        <v>9</v>
      </c>
      <c r="I448" s="25">
        <v>178</v>
      </c>
      <c r="J448" s="14">
        <v>5</v>
      </c>
      <c r="K448" s="10" t="str" cm="1">
        <f t="array" ref="K448">_xlfn.IFS(I448&lt;$P$3,$Q$2,AND(I448&gt;=$P$3,I448&lt;$P$4),$Q$3,AND(I448&gt;=$P$4,I448&lt;$P$5),$Q$4,AND(I448&gt;=$P$5,I448&lt;$P$6),$Q$5,I448&gt;=$P$6,$Q$6)</f>
        <v>Fascia 1 (inferiore a 400 €)</v>
      </c>
      <c r="L448" s="10" t="str">
        <f>_xlfn.XLOOKUP(J448,'Dati di Supporto'!$O$10:$O$14,'Dati di Supporto'!$P$10:$P$14)</f>
        <v>Assegno Bancario</v>
      </c>
    </row>
    <row r="449" spans="1:12" x14ac:dyDescent="0.25">
      <c r="A449" s="10">
        <v>448</v>
      </c>
      <c r="B449" s="5">
        <v>41728</v>
      </c>
      <c r="C449" s="5" t="str">
        <f t="shared" si="7"/>
        <v>marzo</v>
      </c>
      <c r="D449" s="1" t="s">
        <v>3</v>
      </c>
      <c r="E449" s="2" t="s">
        <v>122</v>
      </c>
      <c r="F449" s="2" t="str">
        <f>_xlfn.XLOOKUP(E449,'Dati di Supporto'!$B$2:$B$104,'Dati di Supporto'!$C$2:$C$104)</f>
        <v>Sicilia</v>
      </c>
      <c r="G449" s="2" t="str">
        <f>_xlfn.XLOOKUP(F449,'Dati di Supporto'!$G$2:$G$21,'Dati di Supporto'!$H$2:$H$21)</f>
        <v>ISOLE</v>
      </c>
      <c r="H449" s="2" t="s">
        <v>250</v>
      </c>
      <c r="I449" s="25">
        <v>912</v>
      </c>
      <c r="J449" s="14">
        <v>4</v>
      </c>
      <c r="K449" s="10" t="str" cm="1">
        <f t="array" ref="K449">_xlfn.IFS(I449&lt;$P$3,$Q$2,AND(I449&gt;=$P$3,I449&lt;$P$4),$Q$3,AND(I449&gt;=$P$4,I449&lt;$P$5),$Q$4,AND(I449&gt;=$P$5,I449&lt;$P$6),$Q$5,I449&gt;=$P$6,$Q$6)</f>
        <v>Fascia 3 (da 800 €  a meno di 1200 €)</v>
      </c>
      <c r="L449" s="10" t="str">
        <f>_xlfn.XLOOKUP(J449,'Dati di Supporto'!$O$10:$O$14,'Dati di Supporto'!$P$10:$P$14)</f>
        <v>Bollettino postale</v>
      </c>
    </row>
    <row r="450" spans="1:12" x14ac:dyDescent="0.25">
      <c r="A450" s="10">
        <v>449</v>
      </c>
      <c r="B450" s="5">
        <v>41761</v>
      </c>
      <c r="C450" s="5" t="str">
        <f t="shared" si="7"/>
        <v>maggio</v>
      </c>
      <c r="D450" s="1" t="s">
        <v>246</v>
      </c>
      <c r="E450" s="2" t="s">
        <v>114</v>
      </c>
      <c r="F450" s="2" t="str">
        <f>_xlfn.XLOOKUP(E450,'Dati di Supporto'!$B$2:$B$104,'Dati di Supporto'!$C$2:$C$104)</f>
        <v>Liguria</v>
      </c>
      <c r="G450" s="2" t="str">
        <f>_xlfn.XLOOKUP(F450,'Dati di Supporto'!$G$2:$G$21,'Dati di Supporto'!$H$2:$H$21)</f>
        <v>NORD</v>
      </c>
      <c r="H450" s="2" t="s">
        <v>250</v>
      </c>
      <c r="I450" s="25">
        <v>216</v>
      </c>
      <c r="J450" s="14">
        <v>1</v>
      </c>
      <c r="K450" s="10" t="str" cm="1">
        <f t="array" ref="K450">_xlfn.IFS(I450&lt;$P$3,$Q$2,AND(I450&gt;=$P$3,I450&lt;$P$4),$Q$3,AND(I450&gt;=$P$4,I450&lt;$P$5),$Q$4,AND(I450&gt;=$P$5,I450&lt;$P$6),$Q$5,I450&gt;=$P$6,$Q$6)</f>
        <v>Fascia 1 (inferiore a 400 €)</v>
      </c>
      <c r="L450" s="10" t="str">
        <f>_xlfn.XLOOKUP(J450,'Dati di Supporto'!$O$10:$O$14,'Dati di Supporto'!$P$10:$P$14)</f>
        <v>Contanti</v>
      </c>
    </row>
    <row r="451" spans="1:12" x14ac:dyDescent="0.25">
      <c r="A451" s="10">
        <v>450</v>
      </c>
      <c r="B451" s="5">
        <v>41684</v>
      </c>
      <c r="C451" s="5" t="str">
        <f t="shared" ref="C451:C501" si="8">TEXT(B451,"mmmm")</f>
        <v>febbraio</v>
      </c>
      <c r="D451" s="1" t="s">
        <v>246</v>
      </c>
      <c r="E451" s="2" t="s">
        <v>128</v>
      </c>
      <c r="F451" s="2" t="str">
        <f>_xlfn.XLOOKUP(E451,'Dati di Supporto'!$B$2:$B$104,'Dati di Supporto'!$C$2:$C$104)</f>
        <v>Veneto</v>
      </c>
      <c r="G451" s="2" t="str">
        <f>_xlfn.XLOOKUP(F451,'Dati di Supporto'!$G$2:$G$21,'Dati di Supporto'!$H$2:$H$21)</f>
        <v>NORD</v>
      </c>
      <c r="H451" s="2" t="s">
        <v>9</v>
      </c>
      <c r="I451" s="25">
        <v>647</v>
      </c>
      <c r="J451" s="14">
        <v>2</v>
      </c>
      <c r="K451" s="10" t="str" cm="1">
        <f t="array" ref="K451">_xlfn.IFS(I451&lt;$P$3,$Q$2,AND(I451&gt;=$P$3,I451&lt;$P$4),$Q$3,AND(I451&gt;=$P$4,I451&lt;$P$5),$Q$4,AND(I451&gt;=$P$5,I451&lt;$P$6),$Q$5,I451&gt;=$P$6,$Q$6)</f>
        <v>Fascia 2 (da 400 €  a meno di 800 €)</v>
      </c>
      <c r="L451" s="10" t="str">
        <f>_xlfn.XLOOKUP(J451,'Dati di Supporto'!$O$10:$O$14,'Dati di Supporto'!$P$10:$P$14)</f>
        <v>Bonifico Bancario</v>
      </c>
    </row>
    <row r="452" spans="1:12" x14ac:dyDescent="0.25">
      <c r="A452" s="10">
        <v>451</v>
      </c>
      <c r="B452" s="5">
        <v>41742</v>
      </c>
      <c r="C452" s="5" t="str">
        <f t="shared" si="8"/>
        <v>aprile</v>
      </c>
      <c r="D452" s="1" t="s">
        <v>3</v>
      </c>
      <c r="E452" s="2" t="s">
        <v>122</v>
      </c>
      <c r="F452" s="2" t="str">
        <f>_xlfn.XLOOKUP(E452,'Dati di Supporto'!$B$2:$B$104,'Dati di Supporto'!$C$2:$C$104)</f>
        <v>Sicilia</v>
      </c>
      <c r="G452" s="2" t="str">
        <f>_xlfn.XLOOKUP(F452,'Dati di Supporto'!$G$2:$G$21,'Dati di Supporto'!$H$2:$H$21)</f>
        <v>ISOLE</v>
      </c>
      <c r="H452" s="2" t="s">
        <v>9</v>
      </c>
      <c r="I452" s="25">
        <v>1101</v>
      </c>
      <c r="J452" s="14">
        <v>2</v>
      </c>
      <c r="K452" s="10" t="str" cm="1">
        <f t="array" ref="K452">_xlfn.IFS(I452&lt;$P$3,$Q$2,AND(I452&gt;=$P$3,I452&lt;$P$4),$Q$3,AND(I452&gt;=$P$4,I452&lt;$P$5),$Q$4,AND(I452&gt;=$P$5,I452&lt;$P$6),$Q$5,I452&gt;=$P$6,$Q$6)</f>
        <v>Fascia 3 (da 800 €  a meno di 1200 €)</v>
      </c>
      <c r="L452" s="10" t="str">
        <f>_xlfn.XLOOKUP(J452,'Dati di Supporto'!$O$10:$O$14,'Dati di Supporto'!$P$10:$P$14)</f>
        <v>Bonifico Bancario</v>
      </c>
    </row>
    <row r="453" spans="1:12" x14ac:dyDescent="0.25">
      <c r="A453" s="10">
        <v>452</v>
      </c>
      <c r="B453" s="5">
        <v>41688</v>
      </c>
      <c r="C453" s="5" t="str">
        <f t="shared" si="8"/>
        <v>febbraio</v>
      </c>
      <c r="D453" s="1" t="s">
        <v>3</v>
      </c>
      <c r="E453" s="2" t="s">
        <v>97</v>
      </c>
      <c r="F453" s="2" t="str">
        <f>_xlfn.XLOOKUP(E453,'Dati di Supporto'!$B$2:$B$104,'Dati di Supporto'!$C$2:$C$104)</f>
        <v>Umbria</v>
      </c>
      <c r="G453" s="2" t="str">
        <f>_xlfn.XLOOKUP(F453,'Dati di Supporto'!$G$2:$G$21,'Dati di Supporto'!$H$2:$H$21)</f>
        <v>CENTRO</v>
      </c>
      <c r="H453" s="2" t="s">
        <v>251</v>
      </c>
      <c r="I453" s="25">
        <v>426</v>
      </c>
      <c r="J453" s="14">
        <v>2</v>
      </c>
      <c r="K453" s="10" t="str" cm="1">
        <f t="array" ref="K453">_xlfn.IFS(I453&lt;$P$3,$Q$2,AND(I453&gt;=$P$3,I453&lt;$P$4),$Q$3,AND(I453&gt;=$P$4,I453&lt;$P$5),$Q$4,AND(I453&gt;=$P$5,I453&lt;$P$6),$Q$5,I453&gt;=$P$6,$Q$6)</f>
        <v>Fascia 2 (da 400 €  a meno di 800 €)</v>
      </c>
      <c r="L453" s="10" t="str">
        <f>_xlfn.XLOOKUP(J453,'Dati di Supporto'!$O$10:$O$14,'Dati di Supporto'!$P$10:$P$14)</f>
        <v>Bonifico Bancario</v>
      </c>
    </row>
    <row r="454" spans="1:12" x14ac:dyDescent="0.25">
      <c r="A454" s="10">
        <v>453</v>
      </c>
      <c r="B454" s="5">
        <v>41704</v>
      </c>
      <c r="C454" s="5" t="str">
        <f t="shared" si="8"/>
        <v>marzo</v>
      </c>
      <c r="D454" s="1" t="s">
        <v>7</v>
      </c>
      <c r="E454" s="2" t="s">
        <v>122</v>
      </c>
      <c r="F454" s="2" t="str">
        <f>_xlfn.XLOOKUP(E454,'Dati di Supporto'!$B$2:$B$104,'Dati di Supporto'!$C$2:$C$104)</f>
        <v>Sicilia</v>
      </c>
      <c r="G454" s="2" t="str">
        <f>_xlfn.XLOOKUP(F454,'Dati di Supporto'!$G$2:$G$21,'Dati di Supporto'!$H$2:$H$21)</f>
        <v>ISOLE</v>
      </c>
      <c r="H454" s="2" t="s">
        <v>9</v>
      </c>
      <c r="I454" s="25">
        <v>1476</v>
      </c>
      <c r="J454" s="14">
        <v>1</v>
      </c>
      <c r="K454" s="10" t="str" cm="1">
        <f t="array" ref="K454">_xlfn.IFS(I454&lt;$P$3,$Q$2,AND(I454&gt;=$P$3,I454&lt;$P$4),$Q$3,AND(I454&gt;=$P$4,I454&lt;$P$5),$Q$4,AND(I454&gt;=$P$5,I454&lt;$P$6),$Q$5,I454&gt;=$P$6,$Q$6)</f>
        <v>Fascia 4 (da 1200 €  a meno di 1500 €)</v>
      </c>
      <c r="L454" s="10" t="str">
        <f>_xlfn.XLOOKUP(J454,'Dati di Supporto'!$O$10:$O$14,'Dati di Supporto'!$P$10:$P$14)</f>
        <v>Contanti</v>
      </c>
    </row>
    <row r="455" spans="1:12" x14ac:dyDescent="0.25">
      <c r="A455" s="10">
        <v>454</v>
      </c>
      <c r="B455" s="5">
        <v>41715</v>
      </c>
      <c r="C455" s="5" t="str">
        <f t="shared" si="8"/>
        <v>marzo</v>
      </c>
      <c r="D455" s="1" t="s">
        <v>1</v>
      </c>
      <c r="E455" s="2" t="s">
        <v>108</v>
      </c>
      <c r="F455" s="2" t="str">
        <f>_xlfn.XLOOKUP(E455,'Dati di Supporto'!$B$2:$B$104,'Dati di Supporto'!$C$2:$C$104)</f>
        <v>Lazio</v>
      </c>
      <c r="G455" s="2" t="str">
        <f>_xlfn.XLOOKUP(F455,'Dati di Supporto'!$G$2:$G$21,'Dati di Supporto'!$H$2:$H$21)</f>
        <v>CENTRO</v>
      </c>
      <c r="H455" s="2" t="s">
        <v>9</v>
      </c>
      <c r="I455" s="25">
        <v>1417</v>
      </c>
      <c r="J455" s="14">
        <v>2</v>
      </c>
      <c r="K455" s="10" t="str" cm="1">
        <f t="array" ref="K455">_xlfn.IFS(I455&lt;$P$3,$Q$2,AND(I455&gt;=$P$3,I455&lt;$P$4),$Q$3,AND(I455&gt;=$P$4,I455&lt;$P$5),$Q$4,AND(I455&gt;=$P$5,I455&lt;$P$6),$Q$5,I455&gt;=$P$6,$Q$6)</f>
        <v>Fascia 4 (da 1200 €  a meno di 1500 €)</v>
      </c>
      <c r="L455" s="10" t="str">
        <f>_xlfn.XLOOKUP(J455,'Dati di Supporto'!$O$10:$O$14,'Dati di Supporto'!$P$10:$P$14)</f>
        <v>Bonifico Bancario</v>
      </c>
    </row>
    <row r="456" spans="1:12" x14ac:dyDescent="0.25">
      <c r="A456" s="10">
        <v>455</v>
      </c>
      <c r="B456" s="5">
        <v>41799</v>
      </c>
      <c r="C456" s="5" t="str">
        <f t="shared" si="8"/>
        <v>giugno</v>
      </c>
      <c r="D456" s="1" t="s">
        <v>246</v>
      </c>
      <c r="E456" s="2" t="s">
        <v>112</v>
      </c>
      <c r="F456" s="2" t="str">
        <f>_xlfn.XLOOKUP(E456,'Dati di Supporto'!$B$2:$B$104,'Dati di Supporto'!$C$2:$C$104)</f>
        <v>Campania</v>
      </c>
      <c r="G456" s="2" t="str">
        <f>_xlfn.XLOOKUP(F456,'Dati di Supporto'!$G$2:$G$21,'Dati di Supporto'!$H$2:$H$21)</f>
        <v>SUD</v>
      </c>
      <c r="H456" s="2" t="s">
        <v>251</v>
      </c>
      <c r="I456" s="25">
        <v>1715</v>
      </c>
      <c r="J456" s="14">
        <v>2</v>
      </c>
      <c r="K456" s="10" t="str" cm="1">
        <f t="array" ref="K456">_xlfn.IFS(I456&lt;$P$3,$Q$2,AND(I456&gt;=$P$3,I456&lt;$P$4),$Q$3,AND(I456&gt;=$P$4,I456&lt;$P$5),$Q$4,AND(I456&gt;=$P$5,I456&lt;$P$6),$Q$5,I456&gt;=$P$6,$Q$6)</f>
        <v>Fascia 5 (da 1500 € e oltre)</v>
      </c>
      <c r="L456" s="10" t="str">
        <f>_xlfn.XLOOKUP(J456,'Dati di Supporto'!$O$10:$O$14,'Dati di Supporto'!$P$10:$P$14)</f>
        <v>Bonifico Bancario</v>
      </c>
    </row>
    <row r="457" spans="1:12" x14ac:dyDescent="0.25">
      <c r="A457" s="10">
        <v>456</v>
      </c>
      <c r="B457" s="5">
        <v>41785</v>
      </c>
      <c r="C457" s="5" t="str">
        <f t="shared" si="8"/>
        <v>maggio</v>
      </c>
      <c r="D457" s="1" t="s">
        <v>3</v>
      </c>
      <c r="E457" s="2" t="s">
        <v>115</v>
      </c>
      <c r="F457" s="2" t="str">
        <f>_xlfn.XLOOKUP(E457,'Dati di Supporto'!$B$2:$B$104,'Dati di Supporto'!$C$2:$C$104)</f>
        <v>Toscana</v>
      </c>
      <c r="G457" s="2" t="str">
        <f>_xlfn.XLOOKUP(F457,'Dati di Supporto'!$G$2:$G$21,'Dati di Supporto'!$H$2:$H$21)</f>
        <v>CENTRO</v>
      </c>
      <c r="H457" s="2" t="s">
        <v>9</v>
      </c>
      <c r="I457" s="25">
        <v>1289</v>
      </c>
      <c r="J457" s="14">
        <v>4</v>
      </c>
      <c r="K457" s="10" t="str" cm="1">
        <f t="array" ref="K457">_xlfn.IFS(I457&lt;$P$3,$Q$2,AND(I457&gt;=$P$3,I457&lt;$P$4),$Q$3,AND(I457&gt;=$P$4,I457&lt;$P$5),$Q$4,AND(I457&gt;=$P$5,I457&lt;$P$6),$Q$5,I457&gt;=$P$6,$Q$6)</f>
        <v>Fascia 4 (da 1200 €  a meno di 1500 €)</v>
      </c>
      <c r="L457" s="10" t="str">
        <f>_xlfn.XLOOKUP(J457,'Dati di Supporto'!$O$10:$O$14,'Dati di Supporto'!$P$10:$P$14)</f>
        <v>Bollettino postale</v>
      </c>
    </row>
    <row r="458" spans="1:12" x14ac:dyDescent="0.25">
      <c r="A458" s="10">
        <v>457</v>
      </c>
      <c r="B458" s="5">
        <v>41704</v>
      </c>
      <c r="C458" s="5" t="str">
        <f t="shared" si="8"/>
        <v>marzo</v>
      </c>
      <c r="D458" s="1" t="s">
        <v>247</v>
      </c>
      <c r="E458" s="2" t="s">
        <v>98</v>
      </c>
      <c r="F458" s="2" t="str">
        <f>_xlfn.XLOOKUP(E458,'Dati di Supporto'!$B$2:$B$104,'Dati di Supporto'!$C$2:$C$104)</f>
        <v>Marche</v>
      </c>
      <c r="G458" s="2" t="str">
        <f>_xlfn.XLOOKUP(F458,'Dati di Supporto'!$G$2:$G$21,'Dati di Supporto'!$H$2:$H$21)</f>
        <v>CENTRO</v>
      </c>
      <c r="H458" s="2" t="s">
        <v>250</v>
      </c>
      <c r="I458" s="25">
        <v>1427</v>
      </c>
      <c r="J458" s="14">
        <v>5</v>
      </c>
      <c r="K458" s="10" t="str" cm="1">
        <f t="array" ref="K458">_xlfn.IFS(I458&lt;$P$3,$Q$2,AND(I458&gt;=$P$3,I458&lt;$P$4),$Q$3,AND(I458&gt;=$P$4,I458&lt;$P$5),$Q$4,AND(I458&gt;=$P$5,I458&lt;$P$6),$Q$5,I458&gt;=$P$6,$Q$6)</f>
        <v>Fascia 4 (da 1200 €  a meno di 1500 €)</v>
      </c>
      <c r="L458" s="10" t="str">
        <f>_xlfn.XLOOKUP(J458,'Dati di Supporto'!$O$10:$O$14,'Dati di Supporto'!$P$10:$P$14)</f>
        <v>Assegno Bancario</v>
      </c>
    </row>
    <row r="459" spans="1:12" x14ac:dyDescent="0.25">
      <c r="A459" s="10">
        <v>458</v>
      </c>
      <c r="B459" s="5">
        <v>41678</v>
      </c>
      <c r="C459" s="5" t="str">
        <f t="shared" si="8"/>
        <v>febbraio</v>
      </c>
      <c r="D459" s="1" t="s">
        <v>247</v>
      </c>
      <c r="E459" s="2" t="s">
        <v>117</v>
      </c>
      <c r="F459" s="2" t="str">
        <f>_xlfn.XLOOKUP(E459,'Dati di Supporto'!$B$2:$B$104,'Dati di Supporto'!$C$2:$C$104)</f>
        <v>Lombardia</v>
      </c>
      <c r="G459" s="2" t="str">
        <f>_xlfn.XLOOKUP(F459,'Dati di Supporto'!$G$2:$G$21,'Dati di Supporto'!$H$2:$H$21)</f>
        <v>NORD</v>
      </c>
      <c r="H459" s="2" t="s">
        <v>10</v>
      </c>
      <c r="I459" s="25">
        <v>445</v>
      </c>
      <c r="J459" s="14">
        <v>5</v>
      </c>
      <c r="K459" s="10" t="str" cm="1">
        <f t="array" ref="K459">_xlfn.IFS(I459&lt;$P$3,$Q$2,AND(I459&gt;=$P$3,I459&lt;$P$4),$Q$3,AND(I459&gt;=$P$4,I459&lt;$P$5),$Q$4,AND(I459&gt;=$P$5,I459&lt;$P$6),$Q$5,I459&gt;=$P$6,$Q$6)</f>
        <v>Fascia 2 (da 400 €  a meno di 800 €)</v>
      </c>
      <c r="L459" s="10" t="str">
        <f>_xlfn.XLOOKUP(J459,'Dati di Supporto'!$O$10:$O$14,'Dati di Supporto'!$P$10:$P$14)</f>
        <v>Assegno Bancario</v>
      </c>
    </row>
    <row r="460" spans="1:12" x14ac:dyDescent="0.25">
      <c r="A460" s="10">
        <v>459</v>
      </c>
      <c r="B460" s="5">
        <v>41776</v>
      </c>
      <c r="C460" s="5" t="str">
        <f t="shared" si="8"/>
        <v>maggio</v>
      </c>
      <c r="D460" s="1" t="s">
        <v>1</v>
      </c>
      <c r="E460" s="2" t="s">
        <v>109</v>
      </c>
      <c r="F460" s="2" t="str">
        <f>_xlfn.XLOOKUP(E460,'Dati di Supporto'!$B$2:$B$104,'Dati di Supporto'!$C$2:$C$104)</f>
        <v>Emilia-Romagna</v>
      </c>
      <c r="G460" s="2" t="str">
        <f>_xlfn.XLOOKUP(F460,'Dati di Supporto'!$G$2:$G$21,'Dati di Supporto'!$H$2:$H$21)</f>
        <v>NORD</v>
      </c>
      <c r="H460" s="2" t="s">
        <v>251</v>
      </c>
      <c r="I460" s="25">
        <v>1390</v>
      </c>
      <c r="J460" s="14">
        <v>4</v>
      </c>
      <c r="K460" s="10" t="str" cm="1">
        <f t="array" ref="K460">_xlfn.IFS(I460&lt;$P$3,$Q$2,AND(I460&gt;=$P$3,I460&lt;$P$4),$Q$3,AND(I460&gt;=$P$4,I460&lt;$P$5),$Q$4,AND(I460&gt;=$P$5,I460&lt;$P$6),$Q$5,I460&gt;=$P$6,$Q$6)</f>
        <v>Fascia 4 (da 1200 €  a meno di 1500 €)</v>
      </c>
      <c r="L460" s="10" t="str">
        <f>_xlfn.XLOOKUP(J460,'Dati di Supporto'!$O$10:$O$14,'Dati di Supporto'!$P$10:$P$14)</f>
        <v>Bollettino postale</v>
      </c>
    </row>
    <row r="461" spans="1:12" x14ac:dyDescent="0.25">
      <c r="A461" s="10">
        <v>460</v>
      </c>
      <c r="B461" s="5">
        <v>41793</v>
      </c>
      <c r="C461" s="5" t="str">
        <f t="shared" si="8"/>
        <v>giugno</v>
      </c>
      <c r="D461" s="1" t="s">
        <v>2</v>
      </c>
      <c r="E461" s="2" t="s">
        <v>104</v>
      </c>
      <c r="F461" s="2" t="str">
        <f>_xlfn.XLOOKUP(E461,'Dati di Supporto'!$B$2:$B$104,'Dati di Supporto'!$C$2:$C$104)</f>
        <v>Basilicata</v>
      </c>
      <c r="G461" s="2" t="str">
        <f>_xlfn.XLOOKUP(F461,'Dati di Supporto'!$G$2:$G$21,'Dati di Supporto'!$H$2:$H$21)</f>
        <v>SUD</v>
      </c>
      <c r="H461" s="2" t="s">
        <v>9</v>
      </c>
      <c r="I461" s="25">
        <v>1897</v>
      </c>
      <c r="J461" s="14">
        <v>3</v>
      </c>
      <c r="K461" s="10" t="str" cm="1">
        <f t="array" ref="K461">_xlfn.IFS(I461&lt;$P$3,$Q$2,AND(I461&gt;=$P$3,I461&lt;$P$4),$Q$3,AND(I461&gt;=$P$4,I461&lt;$P$5),$Q$4,AND(I461&gt;=$P$5,I461&lt;$P$6),$Q$5,I461&gt;=$P$6,$Q$6)</f>
        <v>Fascia 5 (da 1500 € e oltre)</v>
      </c>
      <c r="L461" s="10" t="str">
        <f>_xlfn.XLOOKUP(J461,'Dati di Supporto'!$O$10:$O$14,'Dati di Supporto'!$P$10:$P$14)</f>
        <v>Carta di credito</v>
      </c>
    </row>
    <row r="462" spans="1:12" x14ac:dyDescent="0.25">
      <c r="A462" s="10">
        <v>461</v>
      </c>
      <c r="B462" s="5">
        <v>41690</v>
      </c>
      <c r="C462" s="5" t="str">
        <f t="shared" si="8"/>
        <v>febbraio</v>
      </c>
      <c r="D462" s="1" t="s">
        <v>7</v>
      </c>
      <c r="E462" s="2" t="s">
        <v>121</v>
      </c>
      <c r="F462" s="2" t="str">
        <f>_xlfn.XLOOKUP(E462,'Dati di Supporto'!$B$2:$B$104,'Dati di Supporto'!$C$2:$C$104)</f>
        <v>Piemonte</v>
      </c>
      <c r="G462" s="2" t="str">
        <f>_xlfn.XLOOKUP(F462,'Dati di Supporto'!$G$2:$G$21,'Dati di Supporto'!$H$2:$H$21)</f>
        <v>NORD</v>
      </c>
      <c r="H462" s="2" t="s">
        <v>251</v>
      </c>
      <c r="I462" s="25">
        <v>713</v>
      </c>
      <c r="J462" s="14">
        <v>5</v>
      </c>
      <c r="K462" s="10" t="str" cm="1">
        <f t="array" ref="K462">_xlfn.IFS(I462&lt;$P$3,$Q$2,AND(I462&gt;=$P$3,I462&lt;$P$4),$Q$3,AND(I462&gt;=$P$4,I462&lt;$P$5),$Q$4,AND(I462&gt;=$P$5,I462&lt;$P$6),$Q$5,I462&gt;=$P$6,$Q$6)</f>
        <v>Fascia 2 (da 400 €  a meno di 800 €)</v>
      </c>
      <c r="L462" s="10" t="str">
        <f>_xlfn.XLOOKUP(J462,'Dati di Supporto'!$O$10:$O$14,'Dati di Supporto'!$P$10:$P$14)</f>
        <v>Assegno Bancario</v>
      </c>
    </row>
    <row r="463" spans="1:12" x14ac:dyDescent="0.25">
      <c r="A463" s="10">
        <v>462</v>
      </c>
      <c r="B463" s="5">
        <v>41746</v>
      </c>
      <c r="C463" s="5" t="str">
        <f t="shared" si="8"/>
        <v>aprile</v>
      </c>
      <c r="D463" s="1" t="s">
        <v>7</v>
      </c>
      <c r="E463" s="2" t="s">
        <v>120</v>
      </c>
      <c r="F463" s="2" t="str">
        <f>_xlfn.XLOOKUP(E463,'Dati di Supporto'!$B$2:$B$104,'Dati di Supporto'!$C$2:$C$104)</f>
        <v>Umbria</v>
      </c>
      <c r="G463" s="2" t="str">
        <f>_xlfn.XLOOKUP(F463,'Dati di Supporto'!$G$2:$G$21,'Dati di Supporto'!$H$2:$H$21)</f>
        <v>CENTRO</v>
      </c>
      <c r="H463" s="2" t="s">
        <v>10</v>
      </c>
      <c r="I463" s="25">
        <v>1509</v>
      </c>
      <c r="J463" s="14">
        <v>2</v>
      </c>
      <c r="K463" s="10" t="str" cm="1">
        <f t="array" ref="K463">_xlfn.IFS(I463&lt;$P$3,$Q$2,AND(I463&gt;=$P$3,I463&lt;$P$4),$Q$3,AND(I463&gt;=$P$4,I463&lt;$P$5),$Q$4,AND(I463&gt;=$P$5,I463&lt;$P$6),$Q$5,I463&gt;=$P$6,$Q$6)</f>
        <v>Fascia 5 (da 1500 € e oltre)</v>
      </c>
      <c r="L463" s="10" t="str">
        <f>_xlfn.XLOOKUP(J463,'Dati di Supporto'!$O$10:$O$14,'Dati di Supporto'!$P$10:$P$14)</f>
        <v>Bonifico Bancario</v>
      </c>
    </row>
    <row r="464" spans="1:12" x14ac:dyDescent="0.25">
      <c r="A464" s="10">
        <v>463</v>
      </c>
      <c r="B464" s="5">
        <v>41663</v>
      </c>
      <c r="C464" s="5" t="str">
        <f t="shared" si="8"/>
        <v>gennaio</v>
      </c>
      <c r="D464" s="1" t="s">
        <v>1</v>
      </c>
      <c r="E464" s="2" t="s">
        <v>113</v>
      </c>
      <c r="F464" s="2" t="str">
        <f>_xlfn.XLOOKUP(E464,'Dati di Supporto'!$B$2:$B$104,'Dati di Supporto'!$C$2:$C$104)</f>
        <v>Sardegna</v>
      </c>
      <c r="G464" s="2" t="str">
        <f>_xlfn.XLOOKUP(F464,'Dati di Supporto'!$G$2:$G$21,'Dati di Supporto'!$H$2:$H$21)</f>
        <v>ISOLE</v>
      </c>
      <c r="H464" s="2" t="s">
        <v>250</v>
      </c>
      <c r="I464" s="25">
        <v>210</v>
      </c>
      <c r="J464" s="14">
        <v>4</v>
      </c>
      <c r="K464" s="10" t="str" cm="1">
        <f t="array" ref="K464">_xlfn.IFS(I464&lt;$P$3,$Q$2,AND(I464&gt;=$P$3,I464&lt;$P$4),$Q$3,AND(I464&gt;=$P$4,I464&lt;$P$5),$Q$4,AND(I464&gt;=$P$5,I464&lt;$P$6),$Q$5,I464&gt;=$P$6,$Q$6)</f>
        <v>Fascia 1 (inferiore a 400 €)</v>
      </c>
      <c r="L464" s="10" t="str">
        <f>_xlfn.XLOOKUP(J464,'Dati di Supporto'!$O$10:$O$14,'Dati di Supporto'!$P$10:$P$14)</f>
        <v>Bollettino postale</v>
      </c>
    </row>
    <row r="465" spans="1:12" x14ac:dyDescent="0.25">
      <c r="A465" s="10">
        <v>464</v>
      </c>
      <c r="B465" s="5">
        <v>41755</v>
      </c>
      <c r="C465" s="5" t="str">
        <f t="shared" si="8"/>
        <v>aprile</v>
      </c>
      <c r="D465" s="1" t="s">
        <v>3</v>
      </c>
      <c r="E465" s="2" t="s">
        <v>99</v>
      </c>
      <c r="F465" s="2" t="str">
        <f>_xlfn.XLOOKUP(E465,'Dati di Supporto'!$B$2:$B$104,'Dati di Supporto'!$C$2:$C$104)</f>
        <v>Abruzzo</v>
      </c>
      <c r="G465" s="2" t="str">
        <f>_xlfn.XLOOKUP(F465,'Dati di Supporto'!$G$2:$G$21,'Dati di Supporto'!$H$2:$H$21)</f>
        <v>CENTRO</v>
      </c>
      <c r="H465" s="2" t="s">
        <v>10</v>
      </c>
      <c r="I465" s="25">
        <v>660</v>
      </c>
      <c r="J465" s="14">
        <v>3</v>
      </c>
      <c r="K465" s="10" t="str" cm="1">
        <f t="array" ref="K465">_xlfn.IFS(I465&lt;$P$3,$Q$2,AND(I465&gt;=$P$3,I465&lt;$P$4),$Q$3,AND(I465&gt;=$P$4,I465&lt;$P$5),$Q$4,AND(I465&gt;=$P$5,I465&lt;$P$6),$Q$5,I465&gt;=$P$6,$Q$6)</f>
        <v>Fascia 2 (da 400 €  a meno di 800 €)</v>
      </c>
      <c r="L465" s="10" t="str">
        <f>_xlfn.XLOOKUP(J465,'Dati di Supporto'!$O$10:$O$14,'Dati di Supporto'!$P$10:$P$14)</f>
        <v>Carta di credito</v>
      </c>
    </row>
    <row r="466" spans="1:12" x14ac:dyDescent="0.25">
      <c r="A466" s="10">
        <v>465</v>
      </c>
      <c r="B466" s="5">
        <v>41797</v>
      </c>
      <c r="C466" s="5" t="str">
        <f t="shared" si="8"/>
        <v>giugno</v>
      </c>
      <c r="D466" s="1" t="s">
        <v>1</v>
      </c>
      <c r="E466" s="2" t="s">
        <v>97</v>
      </c>
      <c r="F466" s="2" t="str">
        <f>_xlfn.XLOOKUP(E466,'Dati di Supporto'!$B$2:$B$104,'Dati di Supporto'!$C$2:$C$104)</f>
        <v>Umbria</v>
      </c>
      <c r="G466" s="2" t="str">
        <f>_xlfn.XLOOKUP(F466,'Dati di Supporto'!$G$2:$G$21,'Dati di Supporto'!$H$2:$H$21)</f>
        <v>CENTRO</v>
      </c>
      <c r="H466" s="2" t="s">
        <v>250</v>
      </c>
      <c r="I466" s="25">
        <v>872</v>
      </c>
      <c r="J466" s="14">
        <v>2</v>
      </c>
      <c r="K466" s="10" t="str" cm="1">
        <f t="array" ref="K466">_xlfn.IFS(I466&lt;$P$3,$Q$2,AND(I466&gt;=$P$3,I466&lt;$P$4),$Q$3,AND(I466&gt;=$P$4,I466&lt;$P$5),$Q$4,AND(I466&gt;=$P$5,I466&lt;$P$6),$Q$5,I466&gt;=$P$6,$Q$6)</f>
        <v>Fascia 3 (da 800 €  a meno di 1200 €)</v>
      </c>
      <c r="L466" s="10" t="str">
        <f>_xlfn.XLOOKUP(J466,'Dati di Supporto'!$O$10:$O$14,'Dati di Supporto'!$P$10:$P$14)</f>
        <v>Bonifico Bancario</v>
      </c>
    </row>
    <row r="467" spans="1:12" x14ac:dyDescent="0.25">
      <c r="A467" s="10">
        <v>466</v>
      </c>
      <c r="B467" s="5">
        <v>41701</v>
      </c>
      <c r="C467" s="5" t="str">
        <f t="shared" si="8"/>
        <v>marzo</v>
      </c>
      <c r="D467" s="1" t="s">
        <v>1</v>
      </c>
      <c r="E467" s="2" t="s">
        <v>121</v>
      </c>
      <c r="F467" s="2" t="str">
        <f>_xlfn.XLOOKUP(E467,'Dati di Supporto'!$B$2:$B$104,'Dati di Supporto'!$C$2:$C$104)</f>
        <v>Piemonte</v>
      </c>
      <c r="G467" s="2" t="str">
        <f>_xlfn.XLOOKUP(F467,'Dati di Supporto'!$G$2:$G$21,'Dati di Supporto'!$H$2:$H$21)</f>
        <v>NORD</v>
      </c>
      <c r="H467" s="2" t="s">
        <v>10</v>
      </c>
      <c r="I467" s="25">
        <v>1225</v>
      </c>
      <c r="J467" s="14">
        <v>5</v>
      </c>
      <c r="K467" s="10" t="str" cm="1">
        <f t="array" ref="K467">_xlfn.IFS(I467&lt;$P$3,$Q$2,AND(I467&gt;=$P$3,I467&lt;$P$4),$Q$3,AND(I467&gt;=$P$4,I467&lt;$P$5),$Q$4,AND(I467&gt;=$P$5,I467&lt;$P$6),$Q$5,I467&gt;=$P$6,$Q$6)</f>
        <v>Fascia 4 (da 1200 €  a meno di 1500 €)</v>
      </c>
      <c r="L467" s="10" t="str">
        <f>_xlfn.XLOOKUP(J467,'Dati di Supporto'!$O$10:$O$14,'Dati di Supporto'!$P$10:$P$14)</f>
        <v>Assegno Bancario</v>
      </c>
    </row>
    <row r="468" spans="1:12" x14ac:dyDescent="0.25">
      <c r="A468" s="10">
        <v>467</v>
      </c>
      <c r="B468" s="5">
        <v>41660</v>
      </c>
      <c r="C468" s="5" t="str">
        <f t="shared" si="8"/>
        <v>gennaio</v>
      </c>
      <c r="D468" s="1" t="s">
        <v>2</v>
      </c>
      <c r="E468" s="2" t="s">
        <v>113</v>
      </c>
      <c r="F468" s="2" t="str">
        <f>_xlfn.XLOOKUP(E468,'Dati di Supporto'!$B$2:$B$104,'Dati di Supporto'!$C$2:$C$104)</f>
        <v>Sardegna</v>
      </c>
      <c r="G468" s="2" t="str">
        <f>_xlfn.XLOOKUP(F468,'Dati di Supporto'!$G$2:$G$21,'Dati di Supporto'!$H$2:$H$21)</f>
        <v>ISOLE</v>
      </c>
      <c r="H468" s="2" t="s">
        <v>10</v>
      </c>
      <c r="I468" s="25">
        <v>1916</v>
      </c>
      <c r="J468" s="14">
        <v>5</v>
      </c>
      <c r="K468" s="10" t="str" cm="1">
        <f t="array" ref="K468">_xlfn.IFS(I468&lt;$P$3,$Q$2,AND(I468&gt;=$P$3,I468&lt;$P$4),$Q$3,AND(I468&gt;=$P$4,I468&lt;$P$5),$Q$4,AND(I468&gt;=$P$5,I468&lt;$P$6),$Q$5,I468&gt;=$P$6,$Q$6)</f>
        <v>Fascia 5 (da 1500 € e oltre)</v>
      </c>
      <c r="L468" s="10" t="str">
        <f>_xlfn.XLOOKUP(J468,'Dati di Supporto'!$O$10:$O$14,'Dati di Supporto'!$P$10:$P$14)</f>
        <v>Assegno Bancario</v>
      </c>
    </row>
    <row r="469" spans="1:12" x14ac:dyDescent="0.25">
      <c r="A469" s="10">
        <v>468</v>
      </c>
      <c r="B469" s="5">
        <v>41802</v>
      </c>
      <c r="C469" s="5" t="str">
        <f t="shared" si="8"/>
        <v>giugno</v>
      </c>
      <c r="D469" s="1" t="s">
        <v>1</v>
      </c>
      <c r="E469" s="2" t="s">
        <v>129</v>
      </c>
      <c r="F469" s="2" t="str">
        <f>_xlfn.XLOOKUP(E469,'Dati di Supporto'!$B$2:$B$104,'Dati di Supporto'!$C$2:$C$104)</f>
        <v>Piemonte</v>
      </c>
      <c r="G469" s="2" t="str">
        <f>_xlfn.XLOOKUP(F469,'Dati di Supporto'!$G$2:$G$21,'Dati di Supporto'!$H$2:$H$21)</f>
        <v>NORD</v>
      </c>
      <c r="H469" s="2" t="s">
        <v>10</v>
      </c>
      <c r="I469" s="25">
        <v>1173</v>
      </c>
      <c r="J469" s="14">
        <v>2</v>
      </c>
      <c r="K469" s="10" t="str" cm="1">
        <f t="array" ref="K469">_xlfn.IFS(I469&lt;$P$3,$Q$2,AND(I469&gt;=$P$3,I469&lt;$P$4),$Q$3,AND(I469&gt;=$P$4,I469&lt;$P$5),$Q$4,AND(I469&gt;=$P$5,I469&lt;$P$6),$Q$5,I469&gt;=$P$6,$Q$6)</f>
        <v>Fascia 3 (da 800 €  a meno di 1200 €)</v>
      </c>
      <c r="L469" s="10" t="str">
        <f>_xlfn.XLOOKUP(J469,'Dati di Supporto'!$O$10:$O$14,'Dati di Supporto'!$P$10:$P$14)</f>
        <v>Bonifico Bancario</v>
      </c>
    </row>
    <row r="470" spans="1:12" x14ac:dyDescent="0.25">
      <c r="A470" s="10">
        <v>469</v>
      </c>
      <c r="B470" s="5">
        <v>41754</v>
      </c>
      <c r="C470" s="5" t="str">
        <f t="shared" si="8"/>
        <v>aprile</v>
      </c>
      <c r="D470" s="1" t="s">
        <v>246</v>
      </c>
      <c r="E470" s="2" t="s">
        <v>110</v>
      </c>
      <c r="F470" s="2" t="str">
        <f>_xlfn.XLOOKUP(E470,'Dati di Supporto'!$B$2:$B$104,'Dati di Supporto'!$C$2:$C$104)</f>
        <v>Lazio</v>
      </c>
      <c r="G470" s="2" t="str">
        <f>_xlfn.XLOOKUP(F470,'Dati di Supporto'!$G$2:$G$21,'Dati di Supporto'!$H$2:$H$21)</f>
        <v>CENTRO</v>
      </c>
      <c r="H470" s="2" t="s">
        <v>251</v>
      </c>
      <c r="I470" s="25">
        <v>297</v>
      </c>
      <c r="J470" s="14">
        <v>3</v>
      </c>
      <c r="K470" s="10" t="str" cm="1">
        <f t="array" ref="K470">_xlfn.IFS(I470&lt;$P$3,$Q$2,AND(I470&gt;=$P$3,I470&lt;$P$4),$Q$3,AND(I470&gt;=$P$4,I470&lt;$P$5),$Q$4,AND(I470&gt;=$P$5,I470&lt;$P$6),$Q$5,I470&gt;=$P$6,$Q$6)</f>
        <v>Fascia 1 (inferiore a 400 €)</v>
      </c>
      <c r="L470" s="10" t="str">
        <f>_xlfn.XLOOKUP(J470,'Dati di Supporto'!$O$10:$O$14,'Dati di Supporto'!$P$10:$P$14)</f>
        <v>Carta di credito</v>
      </c>
    </row>
    <row r="471" spans="1:12" x14ac:dyDescent="0.25">
      <c r="A471" s="10">
        <v>470</v>
      </c>
      <c r="B471" s="5">
        <v>41820</v>
      </c>
      <c r="C471" s="5" t="str">
        <f t="shared" si="8"/>
        <v>giugno</v>
      </c>
      <c r="D471" s="1" t="s">
        <v>3</v>
      </c>
      <c r="E471" s="2" t="s">
        <v>134</v>
      </c>
      <c r="F471" s="2" t="str">
        <f>_xlfn.XLOOKUP(E471,'Dati di Supporto'!$B$2:$B$104,'Dati di Supporto'!$C$2:$C$104)</f>
        <v>Lazio</v>
      </c>
      <c r="G471" s="2" t="str">
        <f>_xlfn.XLOOKUP(F471,'Dati di Supporto'!$G$2:$G$21,'Dati di Supporto'!$H$2:$H$21)</f>
        <v>CENTRO</v>
      </c>
      <c r="H471" s="2" t="s">
        <v>251</v>
      </c>
      <c r="I471" s="25">
        <v>1244</v>
      </c>
      <c r="J471" s="14">
        <v>5</v>
      </c>
      <c r="K471" s="10" t="str" cm="1">
        <f t="array" ref="K471">_xlfn.IFS(I471&lt;$P$3,$Q$2,AND(I471&gt;=$P$3,I471&lt;$P$4),$Q$3,AND(I471&gt;=$P$4,I471&lt;$P$5),$Q$4,AND(I471&gt;=$P$5,I471&lt;$P$6),$Q$5,I471&gt;=$P$6,$Q$6)</f>
        <v>Fascia 4 (da 1200 €  a meno di 1500 €)</v>
      </c>
      <c r="L471" s="10" t="str">
        <f>_xlfn.XLOOKUP(J471,'Dati di Supporto'!$O$10:$O$14,'Dati di Supporto'!$P$10:$P$14)</f>
        <v>Assegno Bancario</v>
      </c>
    </row>
    <row r="472" spans="1:12" x14ac:dyDescent="0.25">
      <c r="A472" s="10">
        <v>471</v>
      </c>
      <c r="B472" s="5">
        <v>41676</v>
      </c>
      <c r="C472" s="5" t="str">
        <f t="shared" si="8"/>
        <v>febbraio</v>
      </c>
      <c r="D472" s="1" t="s">
        <v>3</v>
      </c>
      <c r="E472" s="2" t="s">
        <v>129</v>
      </c>
      <c r="F472" s="2" t="str">
        <f>_xlfn.XLOOKUP(E472,'Dati di Supporto'!$B$2:$B$104,'Dati di Supporto'!$C$2:$C$104)</f>
        <v>Piemonte</v>
      </c>
      <c r="G472" s="2" t="str">
        <f>_xlfn.XLOOKUP(F472,'Dati di Supporto'!$G$2:$G$21,'Dati di Supporto'!$H$2:$H$21)</f>
        <v>NORD</v>
      </c>
      <c r="H472" s="2" t="s">
        <v>249</v>
      </c>
      <c r="I472" s="25">
        <v>1099</v>
      </c>
      <c r="J472" s="14">
        <v>4</v>
      </c>
      <c r="K472" s="10" t="str" cm="1">
        <f t="array" ref="K472">_xlfn.IFS(I472&lt;$P$3,$Q$2,AND(I472&gt;=$P$3,I472&lt;$P$4),$Q$3,AND(I472&gt;=$P$4,I472&lt;$P$5),$Q$4,AND(I472&gt;=$P$5,I472&lt;$P$6),$Q$5,I472&gt;=$P$6,$Q$6)</f>
        <v>Fascia 3 (da 800 €  a meno di 1200 €)</v>
      </c>
      <c r="L472" s="10" t="str">
        <f>_xlfn.XLOOKUP(J472,'Dati di Supporto'!$O$10:$O$14,'Dati di Supporto'!$P$10:$P$14)</f>
        <v>Bollettino postale</v>
      </c>
    </row>
    <row r="473" spans="1:12" x14ac:dyDescent="0.25">
      <c r="A473" s="10">
        <v>472</v>
      </c>
      <c r="B473" s="5">
        <v>41779</v>
      </c>
      <c r="C473" s="5" t="str">
        <f t="shared" si="8"/>
        <v>maggio</v>
      </c>
      <c r="D473" s="1" t="s">
        <v>2</v>
      </c>
      <c r="E473" s="2" t="s">
        <v>103</v>
      </c>
      <c r="F473" s="2" t="str">
        <f>_xlfn.XLOOKUP(E473,'Dati di Supporto'!$B$2:$B$104,'Dati di Supporto'!$C$2:$C$104)</f>
        <v>Friuli-Venezia Giulia</v>
      </c>
      <c r="G473" s="2" t="str">
        <f>_xlfn.XLOOKUP(F473,'Dati di Supporto'!$G$2:$G$21,'Dati di Supporto'!$H$2:$H$21)</f>
        <v>NORD</v>
      </c>
      <c r="H473" s="2" t="s">
        <v>249</v>
      </c>
      <c r="I473" s="25">
        <v>1448</v>
      </c>
      <c r="J473" s="14">
        <v>1</v>
      </c>
      <c r="K473" s="10" t="str" cm="1">
        <f t="array" ref="K473">_xlfn.IFS(I473&lt;$P$3,$Q$2,AND(I473&gt;=$P$3,I473&lt;$P$4),$Q$3,AND(I473&gt;=$P$4,I473&lt;$P$5),$Q$4,AND(I473&gt;=$P$5,I473&lt;$P$6),$Q$5,I473&gt;=$P$6,$Q$6)</f>
        <v>Fascia 4 (da 1200 €  a meno di 1500 €)</v>
      </c>
      <c r="L473" s="10" t="str">
        <f>_xlfn.XLOOKUP(J473,'Dati di Supporto'!$O$10:$O$14,'Dati di Supporto'!$P$10:$P$14)</f>
        <v>Contanti</v>
      </c>
    </row>
    <row r="474" spans="1:12" x14ac:dyDescent="0.25">
      <c r="A474" s="10">
        <v>473</v>
      </c>
      <c r="B474" s="5">
        <v>41695</v>
      </c>
      <c r="C474" s="5" t="str">
        <f t="shared" si="8"/>
        <v>febbraio</v>
      </c>
      <c r="D474" s="1" t="s">
        <v>246</v>
      </c>
      <c r="E474" s="2" t="s">
        <v>106</v>
      </c>
      <c r="F474" s="2" t="str">
        <f>_xlfn.XLOOKUP(E474,'Dati di Supporto'!$B$2:$B$104,'Dati di Supporto'!$C$2:$C$104)</f>
        <v>Sicilia</v>
      </c>
      <c r="G474" s="2" t="str">
        <f>_xlfn.XLOOKUP(F474,'Dati di Supporto'!$G$2:$G$21,'Dati di Supporto'!$H$2:$H$21)</f>
        <v>ISOLE</v>
      </c>
      <c r="H474" s="2" t="s">
        <v>251</v>
      </c>
      <c r="I474" s="25">
        <v>155</v>
      </c>
      <c r="J474" s="14">
        <v>5</v>
      </c>
      <c r="K474" s="10" t="str" cm="1">
        <f t="array" ref="K474">_xlfn.IFS(I474&lt;$P$3,$Q$2,AND(I474&gt;=$P$3,I474&lt;$P$4),$Q$3,AND(I474&gt;=$P$4,I474&lt;$P$5),$Q$4,AND(I474&gt;=$P$5,I474&lt;$P$6),$Q$5,I474&gt;=$P$6,$Q$6)</f>
        <v>Fascia 1 (inferiore a 400 €)</v>
      </c>
      <c r="L474" s="10" t="str">
        <f>_xlfn.XLOOKUP(J474,'Dati di Supporto'!$O$10:$O$14,'Dati di Supporto'!$P$10:$P$14)</f>
        <v>Assegno Bancario</v>
      </c>
    </row>
    <row r="475" spans="1:12" x14ac:dyDescent="0.25">
      <c r="A475" s="10">
        <v>474</v>
      </c>
      <c r="B475" s="5">
        <v>41697</v>
      </c>
      <c r="C475" s="5" t="str">
        <f t="shared" si="8"/>
        <v>febbraio</v>
      </c>
      <c r="D475" s="1" t="s">
        <v>1</v>
      </c>
      <c r="E475" s="2" t="s">
        <v>129</v>
      </c>
      <c r="F475" s="2" t="str">
        <f>_xlfn.XLOOKUP(E475,'Dati di Supporto'!$B$2:$B$104,'Dati di Supporto'!$C$2:$C$104)</f>
        <v>Piemonte</v>
      </c>
      <c r="G475" s="2" t="str">
        <f>_xlfn.XLOOKUP(F475,'Dati di Supporto'!$G$2:$G$21,'Dati di Supporto'!$H$2:$H$21)</f>
        <v>NORD</v>
      </c>
      <c r="H475" s="2" t="s">
        <v>10</v>
      </c>
      <c r="I475" s="25">
        <v>214</v>
      </c>
      <c r="J475" s="14">
        <v>2</v>
      </c>
      <c r="K475" s="10" t="str" cm="1">
        <f t="array" ref="K475">_xlfn.IFS(I475&lt;$P$3,$Q$2,AND(I475&gt;=$P$3,I475&lt;$P$4),$Q$3,AND(I475&gt;=$P$4,I475&lt;$P$5),$Q$4,AND(I475&gt;=$P$5,I475&lt;$P$6),$Q$5,I475&gt;=$P$6,$Q$6)</f>
        <v>Fascia 1 (inferiore a 400 €)</v>
      </c>
      <c r="L475" s="10" t="str">
        <f>_xlfn.XLOOKUP(J475,'Dati di Supporto'!$O$10:$O$14,'Dati di Supporto'!$P$10:$P$14)</f>
        <v>Bonifico Bancario</v>
      </c>
    </row>
    <row r="476" spans="1:12" x14ac:dyDescent="0.25">
      <c r="A476" s="10">
        <v>475</v>
      </c>
      <c r="B476" s="5">
        <v>41802</v>
      </c>
      <c r="C476" s="5" t="str">
        <f t="shared" si="8"/>
        <v>giugno</v>
      </c>
      <c r="D476" s="1" t="s">
        <v>246</v>
      </c>
      <c r="E476" s="2" t="s">
        <v>123</v>
      </c>
      <c r="F476" s="2" t="str">
        <f>_xlfn.XLOOKUP(E476,'Dati di Supporto'!$B$2:$B$104,'Dati di Supporto'!$C$2:$C$104)</f>
        <v>Trentino-Alto Adige</v>
      </c>
      <c r="G476" s="2" t="str">
        <f>_xlfn.XLOOKUP(F476,'Dati di Supporto'!$G$2:$G$21,'Dati di Supporto'!$H$2:$H$21)</f>
        <v>NORD</v>
      </c>
      <c r="H476" s="2" t="s">
        <v>9</v>
      </c>
      <c r="I476" s="25">
        <v>1956</v>
      </c>
      <c r="J476" s="14">
        <v>1</v>
      </c>
      <c r="K476" s="10" t="str" cm="1">
        <f t="array" ref="K476">_xlfn.IFS(I476&lt;$P$3,$Q$2,AND(I476&gt;=$P$3,I476&lt;$P$4),$Q$3,AND(I476&gt;=$P$4,I476&lt;$P$5),$Q$4,AND(I476&gt;=$P$5,I476&lt;$P$6),$Q$5,I476&gt;=$P$6,$Q$6)</f>
        <v>Fascia 5 (da 1500 € e oltre)</v>
      </c>
      <c r="L476" s="10" t="str">
        <f>_xlfn.XLOOKUP(J476,'Dati di Supporto'!$O$10:$O$14,'Dati di Supporto'!$P$10:$P$14)</f>
        <v>Contanti</v>
      </c>
    </row>
    <row r="477" spans="1:12" x14ac:dyDescent="0.25">
      <c r="A477" s="10">
        <v>476</v>
      </c>
      <c r="B477" s="5">
        <v>41659</v>
      </c>
      <c r="C477" s="5" t="str">
        <f t="shared" si="8"/>
        <v>gennaio</v>
      </c>
      <c r="D477" s="1" t="s">
        <v>1</v>
      </c>
      <c r="E477" s="2" t="s">
        <v>121</v>
      </c>
      <c r="F477" s="2" t="str">
        <f>_xlfn.XLOOKUP(E477,'Dati di Supporto'!$B$2:$B$104,'Dati di Supporto'!$C$2:$C$104)</f>
        <v>Piemonte</v>
      </c>
      <c r="G477" s="2" t="str">
        <f>_xlfn.XLOOKUP(F477,'Dati di Supporto'!$G$2:$G$21,'Dati di Supporto'!$H$2:$H$21)</f>
        <v>NORD</v>
      </c>
      <c r="H477" s="2" t="s">
        <v>250</v>
      </c>
      <c r="I477" s="25">
        <v>1938</v>
      </c>
      <c r="J477" s="14">
        <v>3</v>
      </c>
      <c r="K477" s="10" t="str" cm="1">
        <f t="array" ref="K477">_xlfn.IFS(I477&lt;$P$3,$Q$2,AND(I477&gt;=$P$3,I477&lt;$P$4),$Q$3,AND(I477&gt;=$P$4,I477&lt;$P$5),$Q$4,AND(I477&gt;=$P$5,I477&lt;$P$6),$Q$5,I477&gt;=$P$6,$Q$6)</f>
        <v>Fascia 5 (da 1500 € e oltre)</v>
      </c>
      <c r="L477" s="10" t="str">
        <f>_xlfn.XLOOKUP(J477,'Dati di Supporto'!$O$10:$O$14,'Dati di Supporto'!$P$10:$P$14)</f>
        <v>Carta di credito</v>
      </c>
    </row>
    <row r="478" spans="1:12" x14ac:dyDescent="0.25">
      <c r="A478" s="10">
        <v>477</v>
      </c>
      <c r="B478" s="5">
        <v>41763</v>
      </c>
      <c r="C478" s="5" t="str">
        <f t="shared" si="8"/>
        <v>maggio</v>
      </c>
      <c r="D478" s="1" t="s">
        <v>246</v>
      </c>
      <c r="E478" s="2" t="s">
        <v>120</v>
      </c>
      <c r="F478" s="2" t="str">
        <f>_xlfn.XLOOKUP(E478,'Dati di Supporto'!$B$2:$B$104,'Dati di Supporto'!$C$2:$C$104)</f>
        <v>Umbria</v>
      </c>
      <c r="G478" s="2" t="str">
        <f>_xlfn.XLOOKUP(F478,'Dati di Supporto'!$G$2:$G$21,'Dati di Supporto'!$H$2:$H$21)</f>
        <v>CENTRO</v>
      </c>
      <c r="H478" s="2" t="s">
        <v>249</v>
      </c>
      <c r="I478" s="25">
        <v>336</v>
      </c>
      <c r="J478" s="14">
        <v>5</v>
      </c>
      <c r="K478" s="10" t="str" cm="1">
        <f t="array" ref="K478">_xlfn.IFS(I478&lt;$P$3,$Q$2,AND(I478&gt;=$P$3,I478&lt;$P$4),$Q$3,AND(I478&gt;=$P$4,I478&lt;$P$5),$Q$4,AND(I478&gt;=$P$5,I478&lt;$P$6),$Q$5,I478&gt;=$P$6,$Q$6)</f>
        <v>Fascia 1 (inferiore a 400 €)</v>
      </c>
      <c r="L478" s="10" t="str">
        <f>_xlfn.XLOOKUP(J478,'Dati di Supporto'!$O$10:$O$14,'Dati di Supporto'!$P$10:$P$14)</f>
        <v>Assegno Bancario</v>
      </c>
    </row>
    <row r="479" spans="1:12" x14ac:dyDescent="0.25">
      <c r="A479" s="10">
        <v>478</v>
      </c>
      <c r="B479" s="5">
        <v>41640</v>
      </c>
      <c r="C479" s="5" t="str">
        <f t="shared" si="8"/>
        <v>gennaio</v>
      </c>
      <c r="D479" s="1" t="s">
        <v>7</v>
      </c>
      <c r="E479" s="2" t="s">
        <v>119</v>
      </c>
      <c r="F479" s="2" t="str">
        <f>_xlfn.XLOOKUP(E479,'Dati di Supporto'!$B$2:$B$104,'Dati di Supporto'!$C$2:$C$104)</f>
        <v>Abruzzo</v>
      </c>
      <c r="G479" s="2" t="str">
        <f>_xlfn.XLOOKUP(F479,'Dati di Supporto'!$G$2:$G$21,'Dati di Supporto'!$H$2:$H$21)</f>
        <v>CENTRO</v>
      </c>
      <c r="H479" s="2" t="s">
        <v>249</v>
      </c>
      <c r="I479" s="25">
        <v>1467</v>
      </c>
      <c r="J479" s="14">
        <v>1</v>
      </c>
      <c r="K479" s="10" t="str" cm="1">
        <f t="array" ref="K479">_xlfn.IFS(I479&lt;$P$3,$Q$2,AND(I479&gt;=$P$3,I479&lt;$P$4),$Q$3,AND(I479&gt;=$P$4,I479&lt;$P$5),$Q$4,AND(I479&gt;=$P$5,I479&lt;$P$6),$Q$5,I479&gt;=$P$6,$Q$6)</f>
        <v>Fascia 4 (da 1200 €  a meno di 1500 €)</v>
      </c>
      <c r="L479" s="10" t="str">
        <f>_xlfn.XLOOKUP(J479,'Dati di Supporto'!$O$10:$O$14,'Dati di Supporto'!$P$10:$P$14)</f>
        <v>Contanti</v>
      </c>
    </row>
    <row r="480" spans="1:12" x14ac:dyDescent="0.25">
      <c r="A480" s="10">
        <v>479</v>
      </c>
      <c r="B480" s="5">
        <v>41794</v>
      </c>
      <c r="C480" s="5" t="str">
        <f t="shared" si="8"/>
        <v>giugno</v>
      </c>
      <c r="D480" s="1" t="s">
        <v>247</v>
      </c>
      <c r="E480" s="2" t="s">
        <v>104</v>
      </c>
      <c r="F480" s="2" t="str">
        <f>_xlfn.XLOOKUP(E480,'Dati di Supporto'!$B$2:$B$104,'Dati di Supporto'!$C$2:$C$104)</f>
        <v>Basilicata</v>
      </c>
      <c r="G480" s="2" t="str">
        <f>_xlfn.XLOOKUP(F480,'Dati di Supporto'!$G$2:$G$21,'Dati di Supporto'!$H$2:$H$21)</f>
        <v>SUD</v>
      </c>
      <c r="H480" s="2" t="s">
        <v>10</v>
      </c>
      <c r="I480" s="25">
        <v>308</v>
      </c>
      <c r="J480" s="14">
        <v>5</v>
      </c>
      <c r="K480" s="10" t="str" cm="1">
        <f t="array" ref="K480">_xlfn.IFS(I480&lt;$P$3,$Q$2,AND(I480&gt;=$P$3,I480&lt;$P$4),$Q$3,AND(I480&gt;=$P$4,I480&lt;$P$5),$Q$4,AND(I480&gt;=$P$5,I480&lt;$P$6),$Q$5,I480&gt;=$P$6,$Q$6)</f>
        <v>Fascia 1 (inferiore a 400 €)</v>
      </c>
      <c r="L480" s="10" t="str">
        <f>_xlfn.XLOOKUP(J480,'Dati di Supporto'!$O$10:$O$14,'Dati di Supporto'!$P$10:$P$14)</f>
        <v>Assegno Bancario</v>
      </c>
    </row>
    <row r="481" spans="1:12" x14ac:dyDescent="0.25">
      <c r="A481" s="10">
        <v>480</v>
      </c>
      <c r="B481" s="5">
        <v>41786</v>
      </c>
      <c r="C481" s="5" t="str">
        <f t="shared" si="8"/>
        <v>maggio</v>
      </c>
      <c r="D481" s="1" t="s">
        <v>246</v>
      </c>
      <c r="E481" s="2" t="s">
        <v>125</v>
      </c>
      <c r="F481" s="2" t="str">
        <f>_xlfn.XLOOKUP(E481,'Dati di Supporto'!$B$2:$B$104,'Dati di Supporto'!$C$2:$C$104)</f>
        <v>Friuli-Venezia Giulia</v>
      </c>
      <c r="G481" s="2" t="str">
        <f>_xlfn.XLOOKUP(F481,'Dati di Supporto'!$G$2:$G$21,'Dati di Supporto'!$H$2:$H$21)</f>
        <v>NORD</v>
      </c>
      <c r="H481" s="2" t="s">
        <v>251</v>
      </c>
      <c r="I481" s="25">
        <v>1581</v>
      </c>
      <c r="J481" s="14">
        <v>3</v>
      </c>
      <c r="K481" s="10" t="str" cm="1">
        <f t="array" ref="K481">_xlfn.IFS(I481&lt;$P$3,$Q$2,AND(I481&gt;=$P$3,I481&lt;$P$4),$Q$3,AND(I481&gt;=$P$4,I481&lt;$P$5),$Q$4,AND(I481&gt;=$P$5,I481&lt;$P$6),$Q$5,I481&gt;=$P$6,$Q$6)</f>
        <v>Fascia 5 (da 1500 € e oltre)</v>
      </c>
      <c r="L481" s="10" t="str">
        <f>_xlfn.XLOOKUP(J481,'Dati di Supporto'!$O$10:$O$14,'Dati di Supporto'!$P$10:$P$14)</f>
        <v>Carta di credito</v>
      </c>
    </row>
    <row r="482" spans="1:12" x14ac:dyDescent="0.25">
      <c r="A482" s="10">
        <v>481</v>
      </c>
      <c r="B482" s="5">
        <v>41713</v>
      </c>
      <c r="C482" s="5" t="str">
        <f t="shared" si="8"/>
        <v>marzo</v>
      </c>
      <c r="D482" s="1" t="s">
        <v>3</v>
      </c>
      <c r="E482" s="2" t="s">
        <v>133</v>
      </c>
      <c r="F482" s="2" t="str">
        <f>_xlfn.XLOOKUP(E482,'Dati di Supporto'!$B$2:$B$104,'Dati di Supporto'!$C$2:$C$104)</f>
        <v>Veneto</v>
      </c>
      <c r="G482" s="2" t="str">
        <f>_xlfn.XLOOKUP(F482,'Dati di Supporto'!$G$2:$G$21,'Dati di Supporto'!$H$2:$H$21)</f>
        <v>NORD</v>
      </c>
      <c r="H482" s="2" t="s">
        <v>249</v>
      </c>
      <c r="I482" s="25">
        <v>539</v>
      </c>
      <c r="J482" s="14">
        <v>5</v>
      </c>
      <c r="K482" s="10" t="str" cm="1">
        <f t="array" ref="K482">_xlfn.IFS(I482&lt;$P$3,$Q$2,AND(I482&gt;=$P$3,I482&lt;$P$4),$Q$3,AND(I482&gt;=$P$4,I482&lt;$P$5),$Q$4,AND(I482&gt;=$P$5,I482&lt;$P$6),$Q$5,I482&gt;=$P$6,$Q$6)</f>
        <v>Fascia 2 (da 400 €  a meno di 800 €)</v>
      </c>
      <c r="L482" s="10" t="str">
        <f>_xlfn.XLOOKUP(J482,'Dati di Supporto'!$O$10:$O$14,'Dati di Supporto'!$P$10:$P$14)</f>
        <v>Assegno Bancario</v>
      </c>
    </row>
    <row r="483" spans="1:12" x14ac:dyDescent="0.25">
      <c r="A483" s="10">
        <v>482</v>
      </c>
      <c r="B483" s="5">
        <v>41757</v>
      </c>
      <c r="C483" s="5" t="str">
        <f t="shared" si="8"/>
        <v>aprile</v>
      </c>
      <c r="D483" s="1" t="s">
        <v>1</v>
      </c>
      <c r="E483" s="2" t="s">
        <v>120</v>
      </c>
      <c r="F483" s="2" t="str">
        <f>_xlfn.XLOOKUP(E483,'Dati di Supporto'!$B$2:$B$104,'Dati di Supporto'!$C$2:$C$104)</f>
        <v>Umbria</v>
      </c>
      <c r="G483" s="2" t="str">
        <f>_xlfn.XLOOKUP(F483,'Dati di Supporto'!$G$2:$G$21,'Dati di Supporto'!$H$2:$H$21)</f>
        <v>CENTRO</v>
      </c>
      <c r="H483" s="2" t="s">
        <v>249</v>
      </c>
      <c r="I483" s="25">
        <v>1847</v>
      </c>
      <c r="J483" s="14">
        <v>1</v>
      </c>
      <c r="K483" s="10" t="str" cm="1">
        <f t="array" ref="K483">_xlfn.IFS(I483&lt;$P$3,$Q$2,AND(I483&gt;=$P$3,I483&lt;$P$4),$Q$3,AND(I483&gt;=$P$4,I483&lt;$P$5),$Q$4,AND(I483&gt;=$P$5,I483&lt;$P$6),$Q$5,I483&gt;=$P$6,$Q$6)</f>
        <v>Fascia 5 (da 1500 € e oltre)</v>
      </c>
      <c r="L483" s="10" t="str">
        <f>_xlfn.XLOOKUP(J483,'Dati di Supporto'!$O$10:$O$14,'Dati di Supporto'!$P$10:$P$14)</f>
        <v>Contanti</v>
      </c>
    </row>
    <row r="484" spans="1:12" x14ac:dyDescent="0.25">
      <c r="A484" s="10">
        <v>483</v>
      </c>
      <c r="B484" s="5">
        <v>41644</v>
      </c>
      <c r="C484" s="5" t="str">
        <f t="shared" si="8"/>
        <v>gennaio</v>
      </c>
      <c r="D484" s="1" t="s">
        <v>247</v>
      </c>
      <c r="E484" s="2" t="s">
        <v>107</v>
      </c>
      <c r="F484" s="2" t="str">
        <f>_xlfn.XLOOKUP(E484,'Dati di Supporto'!$B$2:$B$104,'Dati di Supporto'!$C$2:$C$104)</f>
        <v>Emilia-Romagna</v>
      </c>
      <c r="G484" s="2" t="str">
        <f>_xlfn.XLOOKUP(F484,'Dati di Supporto'!$G$2:$G$21,'Dati di Supporto'!$H$2:$H$21)</f>
        <v>NORD</v>
      </c>
      <c r="H484" s="2" t="s">
        <v>250</v>
      </c>
      <c r="I484" s="25">
        <v>495</v>
      </c>
      <c r="J484" s="14">
        <v>3</v>
      </c>
      <c r="K484" s="10" t="str" cm="1">
        <f t="array" ref="K484">_xlfn.IFS(I484&lt;$P$3,$Q$2,AND(I484&gt;=$P$3,I484&lt;$P$4),$Q$3,AND(I484&gt;=$P$4,I484&lt;$P$5),$Q$4,AND(I484&gt;=$P$5,I484&lt;$P$6),$Q$5,I484&gt;=$P$6,$Q$6)</f>
        <v>Fascia 2 (da 400 €  a meno di 800 €)</v>
      </c>
      <c r="L484" s="10" t="str">
        <f>_xlfn.XLOOKUP(J484,'Dati di Supporto'!$O$10:$O$14,'Dati di Supporto'!$P$10:$P$14)</f>
        <v>Carta di credito</v>
      </c>
    </row>
    <row r="485" spans="1:12" x14ac:dyDescent="0.25">
      <c r="A485" s="10">
        <v>484</v>
      </c>
      <c r="B485" s="5">
        <v>41650</v>
      </c>
      <c r="C485" s="5" t="str">
        <f t="shared" si="8"/>
        <v>gennaio</v>
      </c>
      <c r="D485" s="1" t="s">
        <v>247</v>
      </c>
      <c r="E485" s="2" t="s">
        <v>115</v>
      </c>
      <c r="F485" s="2" t="str">
        <f>_xlfn.XLOOKUP(E485,'Dati di Supporto'!$B$2:$B$104,'Dati di Supporto'!$C$2:$C$104)</f>
        <v>Toscana</v>
      </c>
      <c r="G485" s="2" t="str">
        <f>_xlfn.XLOOKUP(F485,'Dati di Supporto'!$G$2:$G$21,'Dati di Supporto'!$H$2:$H$21)</f>
        <v>CENTRO</v>
      </c>
      <c r="H485" s="2" t="s">
        <v>10</v>
      </c>
      <c r="I485" s="25">
        <v>369</v>
      </c>
      <c r="J485" s="14">
        <v>5</v>
      </c>
      <c r="K485" s="10" t="str" cm="1">
        <f t="array" ref="K485">_xlfn.IFS(I485&lt;$P$3,$Q$2,AND(I485&gt;=$P$3,I485&lt;$P$4),$Q$3,AND(I485&gt;=$P$4,I485&lt;$P$5),$Q$4,AND(I485&gt;=$P$5,I485&lt;$P$6),$Q$5,I485&gt;=$P$6,$Q$6)</f>
        <v>Fascia 1 (inferiore a 400 €)</v>
      </c>
      <c r="L485" s="10" t="str">
        <f>_xlfn.XLOOKUP(J485,'Dati di Supporto'!$O$10:$O$14,'Dati di Supporto'!$P$10:$P$14)</f>
        <v>Assegno Bancario</v>
      </c>
    </row>
    <row r="486" spans="1:12" x14ac:dyDescent="0.25">
      <c r="A486" s="10">
        <v>485</v>
      </c>
      <c r="B486" s="5">
        <v>41783</v>
      </c>
      <c r="C486" s="5" t="str">
        <f t="shared" si="8"/>
        <v>maggio</v>
      </c>
      <c r="D486" s="1" t="s">
        <v>2</v>
      </c>
      <c r="E486" s="2" t="s">
        <v>131</v>
      </c>
      <c r="F486" s="2" t="str">
        <f>_xlfn.XLOOKUP(E486,'Dati di Supporto'!$B$2:$B$104,'Dati di Supporto'!$C$2:$C$104)</f>
        <v>Veneto</v>
      </c>
      <c r="G486" s="2" t="str">
        <f>_xlfn.XLOOKUP(F486,'Dati di Supporto'!$G$2:$G$21,'Dati di Supporto'!$H$2:$H$21)</f>
        <v>NORD</v>
      </c>
      <c r="H486" s="2" t="s">
        <v>9</v>
      </c>
      <c r="I486" s="25">
        <v>1963</v>
      </c>
      <c r="J486" s="14">
        <v>3</v>
      </c>
      <c r="K486" s="10" t="str" cm="1">
        <f t="array" ref="K486">_xlfn.IFS(I486&lt;$P$3,$Q$2,AND(I486&gt;=$P$3,I486&lt;$P$4),$Q$3,AND(I486&gt;=$P$4,I486&lt;$P$5),$Q$4,AND(I486&gt;=$P$5,I486&lt;$P$6),$Q$5,I486&gt;=$P$6,$Q$6)</f>
        <v>Fascia 5 (da 1500 € e oltre)</v>
      </c>
      <c r="L486" s="10" t="str">
        <f>_xlfn.XLOOKUP(J486,'Dati di Supporto'!$O$10:$O$14,'Dati di Supporto'!$P$10:$P$14)</f>
        <v>Carta di credito</v>
      </c>
    </row>
    <row r="487" spans="1:12" x14ac:dyDescent="0.25">
      <c r="A487" s="10">
        <v>486</v>
      </c>
      <c r="B487" s="5">
        <v>41787</v>
      </c>
      <c r="C487" s="5" t="str">
        <f t="shared" si="8"/>
        <v>maggio</v>
      </c>
      <c r="D487" s="1" t="s">
        <v>1</v>
      </c>
      <c r="E487" s="2" t="s">
        <v>112</v>
      </c>
      <c r="F487" s="2" t="str">
        <f>_xlfn.XLOOKUP(E487,'Dati di Supporto'!$B$2:$B$104,'Dati di Supporto'!$C$2:$C$104)</f>
        <v>Campania</v>
      </c>
      <c r="G487" s="2" t="str">
        <f>_xlfn.XLOOKUP(F487,'Dati di Supporto'!$G$2:$G$21,'Dati di Supporto'!$H$2:$H$21)</f>
        <v>SUD</v>
      </c>
      <c r="H487" s="2" t="s">
        <v>250</v>
      </c>
      <c r="I487" s="25">
        <v>1334</v>
      </c>
      <c r="J487" s="14">
        <v>3</v>
      </c>
      <c r="K487" s="10" t="str" cm="1">
        <f t="array" ref="K487">_xlfn.IFS(I487&lt;$P$3,$Q$2,AND(I487&gt;=$P$3,I487&lt;$P$4),$Q$3,AND(I487&gt;=$P$4,I487&lt;$P$5),$Q$4,AND(I487&gt;=$P$5,I487&lt;$P$6),$Q$5,I487&gt;=$P$6,$Q$6)</f>
        <v>Fascia 4 (da 1200 €  a meno di 1500 €)</v>
      </c>
      <c r="L487" s="10" t="str">
        <f>_xlfn.XLOOKUP(J487,'Dati di Supporto'!$O$10:$O$14,'Dati di Supporto'!$P$10:$P$14)</f>
        <v>Carta di credito</v>
      </c>
    </row>
    <row r="488" spans="1:12" x14ac:dyDescent="0.25">
      <c r="A488" s="10">
        <v>487</v>
      </c>
      <c r="B488" s="5">
        <v>41700</v>
      </c>
      <c r="C488" s="5" t="str">
        <f t="shared" si="8"/>
        <v>marzo</v>
      </c>
      <c r="D488" s="1" t="s">
        <v>1</v>
      </c>
      <c r="E488" s="2" t="s">
        <v>125</v>
      </c>
      <c r="F488" s="2" t="str">
        <f>_xlfn.XLOOKUP(E488,'Dati di Supporto'!$B$2:$B$104,'Dati di Supporto'!$C$2:$C$104)</f>
        <v>Friuli-Venezia Giulia</v>
      </c>
      <c r="G488" s="2" t="str">
        <f>_xlfn.XLOOKUP(F488,'Dati di Supporto'!$G$2:$G$21,'Dati di Supporto'!$H$2:$H$21)</f>
        <v>NORD</v>
      </c>
      <c r="H488" s="2" t="s">
        <v>10</v>
      </c>
      <c r="I488" s="25">
        <v>886</v>
      </c>
      <c r="J488" s="14">
        <v>2</v>
      </c>
      <c r="K488" s="10" t="str" cm="1">
        <f t="array" ref="K488">_xlfn.IFS(I488&lt;$P$3,$Q$2,AND(I488&gt;=$P$3,I488&lt;$P$4),$Q$3,AND(I488&gt;=$P$4,I488&lt;$P$5),$Q$4,AND(I488&gt;=$P$5,I488&lt;$P$6),$Q$5,I488&gt;=$P$6,$Q$6)</f>
        <v>Fascia 3 (da 800 €  a meno di 1200 €)</v>
      </c>
      <c r="L488" s="10" t="str">
        <f>_xlfn.XLOOKUP(J488,'Dati di Supporto'!$O$10:$O$14,'Dati di Supporto'!$P$10:$P$14)</f>
        <v>Bonifico Bancario</v>
      </c>
    </row>
    <row r="489" spans="1:12" x14ac:dyDescent="0.25">
      <c r="A489" s="10">
        <v>488</v>
      </c>
      <c r="B489" s="5">
        <v>41690</v>
      </c>
      <c r="C489" s="5" t="str">
        <f t="shared" si="8"/>
        <v>febbraio</v>
      </c>
      <c r="D489" s="1" t="s">
        <v>3</v>
      </c>
      <c r="E489" s="2" t="s">
        <v>123</v>
      </c>
      <c r="F489" s="2" t="str">
        <f>_xlfn.XLOOKUP(E489,'Dati di Supporto'!$B$2:$B$104,'Dati di Supporto'!$C$2:$C$104)</f>
        <v>Trentino-Alto Adige</v>
      </c>
      <c r="G489" s="2" t="str">
        <f>_xlfn.XLOOKUP(F489,'Dati di Supporto'!$G$2:$G$21,'Dati di Supporto'!$H$2:$H$21)</f>
        <v>NORD</v>
      </c>
      <c r="H489" s="2" t="s">
        <v>251</v>
      </c>
      <c r="I489" s="25">
        <v>689</v>
      </c>
      <c r="J489" s="14">
        <v>3</v>
      </c>
      <c r="K489" s="10" t="str" cm="1">
        <f t="array" ref="K489">_xlfn.IFS(I489&lt;$P$3,$Q$2,AND(I489&gt;=$P$3,I489&lt;$P$4),$Q$3,AND(I489&gt;=$P$4,I489&lt;$P$5),$Q$4,AND(I489&gt;=$P$5,I489&lt;$P$6),$Q$5,I489&gt;=$P$6,$Q$6)</f>
        <v>Fascia 2 (da 400 €  a meno di 800 €)</v>
      </c>
      <c r="L489" s="10" t="str">
        <f>_xlfn.XLOOKUP(J489,'Dati di Supporto'!$O$10:$O$14,'Dati di Supporto'!$P$10:$P$14)</f>
        <v>Carta di credito</v>
      </c>
    </row>
    <row r="490" spans="1:12" x14ac:dyDescent="0.25">
      <c r="A490" s="10">
        <v>489</v>
      </c>
      <c r="B490" s="5">
        <v>41760</v>
      </c>
      <c r="C490" s="5" t="str">
        <f t="shared" si="8"/>
        <v>maggio</v>
      </c>
      <c r="D490" s="1" t="s">
        <v>3</v>
      </c>
      <c r="E490" s="2" t="s">
        <v>124</v>
      </c>
      <c r="F490" s="2" t="str">
        <f>_xlfn.XLOOKUP(E490,'Dati di Supporto'!$B$2:$B$104,'Dati di Supporto'!$C$2:$C$104)</f>
        <v>Veneto</v>
      </c>
      <c r="G490" s="2" t="str">
        <f>_xlfn.XLOOKUP(F490,'Dati di Supporto'!$G$2:$G$21,'Dati di Supporto'!$H$2:$H$21)</f>
        <v>NORD</v>
      </c>
      <c r="H490" s="2" t="s">
        <v>250</v>
      </c>
      <c r="I490" s="25">
        <v>1880</v>
      </c>
      <c r="J490" s="14">
        <v>1</v>
      </c>
      <c r="K490" s="10" t="str" cm="1">
        <f t="array" ref="K490">_xlfn.IFS(I490&lt;$P$3,$Q$2,AND(I490&gt;=$P$3,I490&lt;$P$4),$Q$3,AND(I490&gt;=$P$4,I490&lt;$P$5),$Q$4,AND(I490&gt;=$P$5,I490&lt;$P$6),$Q$5,I490&gt;=$P$6,$Q$6)</f>
        <v>Fascia 5 (da 1500 € e oltre)</v>
      </c>
      <c r="L490" s="10" t="str">
        <f>_xlfn.XLOOKUP(J490,'Dati di Supporto'!$O$10:$O$14,'Dati di Supporto'!$P$10:$P$14)</f>
        <v>Contanti</v>
      </c>
    </row>
    <row r="491" spans="1:12" x14ac:dyDescent="0.25">
      <c r="A491" s="10">
        <v>490</v>
      </c>
      <c r="B491" s="5">
        <v>41667</v>
      </c>
      <c r="C491" s="5" t="str">
        <f t="shared" si="8"/>
        <v>gennaio</v>
      </c>
      <c r="D491" s="1" t="s">
        <v>3</v>
      </c>
      <c r="E491" s="2" t="s">
        <v>105</v>
      </c>
      <c r="F491" s="2" t="str">
        <f>_xlfn.XLOOKUP(E491,'Dati di Supporto'!$B$2:$B$104,'Dati di Supporto'!$C$2:$C$104)</f>
        <v>Toscana</v>
      </c>
      <c r="G491" s="2" t="str">
        <f>_xlfn.XLOOKUP(F491,'Dati di Supporto'!$G$2:$G$21,'Dati di Supporto'!$H$2:$H$21)</f>
        <v>CENTRO</v>
      </c>
      <c r="H491" s="2" t="s">
        <v>250</v>
      </c>
      <c r="I491" s="25">
        <v>1357</v>
      </c>
      <c r="J491" s="14">
        <v>4</v>
      </c>
      <c r="K491" s="10" t="str" cm="1">
        <f t="array" ref="K491">_xlfn.IFS(I491&lt;$P$3,$Q$2,AND(I491&gt;=$P$3,I491&lt;$P$4),$Q$3,AND(I491&gt;=$P$4,I491&lt;$P$5),$Q$4,AND(I491&gt;=$P$5,I491&lt;$P$6),$Q$5,I491&gt;=$P$6,$Q$6)</f>
        <v>Fascia 4 (da 1200 €  a meno di 1500 €)</v>
      </c>
      <c r="L491" s="10" t="str">
        <f>_xlfn.XLOOKUP(J491,'Dati di Supporto'!$O$10:$O$14,'Dati di Supporto'!$P$10:$P$14)</f>
        <v>Bollettino postale</v>
      </c>
    </row>
    <row r="492" spans="1:12" x14ac:dyDescent="0.25">
      <c r="A492" s="10">
        <v>491</v>
      </c>
      <c r="B492" s="5">
        <v>41687</v>
      </c>
      <c r="C492" s="5" t="str">
        <f t="shared" si="8"/>
        <v>febbraio</v>
      </c>
      <c r="D492" s="1" t="s">
        <v>246</v>
      </c>
      <c r="E492" s="2" t="s">
        <v>108</v>
      </c>
      <c r="F492" s="2" t="str">
        <f>_xlfn.XLOOKUP(E492,'Dati di Supporto'!$B$2:$B$104,'Dati di Supporto'!$C$2:$C$104)</f>
        <v>Lazio</v>
      </c>
      <c r="G492" s="2" t="str">
        <f>_xlfn.XLOOKUP(F492,'Dati di Supporto'!$G$2:$G$21,'Dati di Supporto'!$H$2:$H$21)</f>
        <v>CENTRO</v>
      </c>
      <c r="H492" s="2" t="s">
        <v>251</v>
      </c>
      <c r="I492" s="25">
        <v>1007</v>
      </c>
      <c r="J492" s="14">
        <v>5</v>
      </c>
      <c r="K492" s="10" t="str" cm="1">
        <f t="array" ref="K492">_xlfn.IFS(I492&lt;$P$3,$Q$2,AND(I492&gt;=$P$3,I492&lt;$P$4),$Q$3,AND(I492&gt;=$P$4,I492&lt;$P$5),$Q$4,AND(I492&gt;=$P$5,I492&lt;$P$6),$Q$5,I492&gt;=$P$6,$Q$6)</f>
        <v>Fascia 3 (da 800 €  a meno di 1200 €)</v>
      </c>
      <c r="L492" s="10" t="str">
        <f>_xlfn.XLOOKUP(J492,'Dati di Supporto'!$O$10:$O$14,'Dati di Supporto'!$P$10:$P$14)</f>
        <v>Assegno Bancario</v>
      </c>
    </row>
    <row r="493" spans="1:12" x14ac:dyDescent="0.25">
      <c r="A493" s="10">
        <v>492</v>
      </c>
      <c r="B493" s="5">
        <v>41684</v>
      </c>
      <c r="C493" s="5" t="str">
        <f t="shared" si="8"/>
        <v>febbraio</v>
      </c>
      <c r="D493" s="1" t="s">
        <v>246</v>
      </c>
      <c r="E493" s="2" t="s">
        <v>116</v>
      </c>
      <c r="F493" s="2" t="str">
        <f>_xlfn.XLOOKUP(E493,'Dati di Supporto'!$B$2:$B$104,'Dati di Supporto'!$C$2:$C$104)</f>
        <v>Sicilia</v>
      </c>
      <c r="G493" s="2" t="str">
        <f>_xlfn.XLOOKUP(F493,'Dati di Supporto'!$G$2:$G$21,'Dati di Supporto'!$H$2:$H$21)</f>
        <v>ISOLE</v>
      </c>
      <c r="H493" s="2" t="s">
        <v>250</v>
      </c>
      <c r="I493" s="25">
        <v>1126</v>
      </c>
      <c r="J493" s="14">
        <v>3</v>
      </c>
      <c r="K493" s="10" t="str" cm="1">
        <f t="array" ref="K493">_xlfn.IFS(I493&lt;$P$3,$Q$2,AND(I493&gt;=$P$3,I493&lt;$P$4),$Q$3,AND(I493&gt;=$P$4,I493&lt;$P$5),$Q$4,AND(I493&gt;=$P$5,I493&lt;$P$6),$Q$5,I493&gt;=$P$6,$Q$6)</f>
        <v>Fascia 3 (da 800 €  a meno di 1200 €)</v>
      </c>
      <c r="L493" s="10" t="str">
        <f>_xlfn.XLOOKUP(J493,'Dati di Supporto'!$O$10:$O$14,'Dati di Supporto'!$P$10:$P$14)</f>
        <v>Carta di credito</v>
      </c>
    </row>
    <row r="494" spans="1:12" x14ac:dyDescent="0.25">
      <c r="A494" s="10">
        <v>493</v>
      </c>
      <c r="B494" s="5">
        <v>41687</v>
      </c>
      <c r="C494" s="5" t="str">
        <f t="shared" si="8"/>
        <v>febbraio</v>
      </c>
      <c r="D494" s="1" t="s">
        <v>1</v>
      </c>
      <c r="E494" s="2" t="s">
        <v>111</v>
      </c>
      <c r="F494" s="2" t="str">
        <f>_xlfn.XLOOKUP(E494,'Dati di Supporto'!$B$2:$B$104,'Dati di Supporto'!$C$2:$C$104)</f>
        <v>Veneto</v>
      </c>
      <c r="G494" s="2" t="str">
        <f>_xlfn.XLOOKUP(F494,'Dati di Supporto'!$G$2:$G$21,'Dati di Supporto'!$H$2:$H$21)</f>
        <v>NORD</v>
      </c>
      <c r="H494" s="2" t="s">
        <v>249</v>
      </c>
      <c r="I494" s="25">
        <v>1779</v>
      </c>
      <c r="J494" s="14">
        <v>1</v>
      </c>
      <c r="K494" s="10" t="str" cm="1">
        <f t="array" ref="K494">_xlfn.IFS(I494&lt;$P$3,$Q$2,AND(I494&gt;=$P$3,I494&lt;$P$4),$Q$3,AND(I494&gt;=$P$4,I494&lt;$P$5),$Q$4,AND(I494&gt;=$P$5,I494&lt;$P$6),$Q$5,I494&gt;=$P$6,$Q$6)</f>
        <v>Fascia 5 (da 1500 € e oltre)</v>
      </c>
      <c r="L494" s="10" t="str">
        <f>_xlfn.XLOOKUP(J494,'Dati di Supporto'!$O$10:$O$14,'Dati di Supporto'!$P$10:$P$14)</f>
        <v>Contanti</v>
      </c>
    </row>
    <row r="495" spans="1:12" x14ac:dyDescent="0.25">
      <c r="A495" s="10">
        <v>494</v>
      </c>
      <c r="B495" s="5">
        <v>41698</v>
      </c>
      <c r="C495" s="5" t="str">
        <f t="shared" si="8"/>
        <v>febbraio</v>
      </c>
      <c r="D495" s="1" t="s">
        <v>1</v>
      </c>
      <c r="E495" s="2" t="s">
        <v>110</v>
      </c>
      <c r="F495" s="2" t="str">
        <f>_xlfn.XLOOKUP(E495,'Dati di Supporto'!$B$2:$B$104,'Dati di Supporto'!$C$2:$C$104)</f>
        <v>Lazio</v>
      </c>
      <c r="G495" s="2" t="str">
        <f>_xlfn.XLOOKUP(F495,'Dati di Supporto'!$G$2:$G$21,'Dati di Supporto'!$H$2:$H$21)</f>
        <v>CENTRO</v>
      </c>
      <c r="H495" s="2" t="s">
        <v>249</v>
      </c>
      <c r="I495" s="25">
        <v>668</v>
      </c>
      <c r="J495" s="14">
        <v>1</v>
      </c>
      <c r="K495" s="10" t="str" cm="1">
        <f t="array" ref="K495">_xlfn.IFS(I495&lt;$P$3,$Q$2,AND(I495&gt;=$P$3,I495&lt;$P$4),$Q$3,AND(I495&gt;=$P$4,I495&lt;$P$5),$Q$4,AND(I495&gt;=$P$5,I495&lt;$P$6),$Q$5,I495&gt;=$P$6,$Q$6)</f>
        <v>Fascia 2 (da 400 €  a meno di 800 €)</v>
      </c>
      <c r="L495" s="10" t="str">
        <f>_xlfn.XLOOKUP(J495,'Dati di Supporto'!$O$10:$O$14,'Dati di Supporto'!$P$10:$P$14)</f>
        <v>Contanti</v>
      </c>
    </row>
    <row r="496" spans="1:12" x14ac:dyDescent="0.25">
      <c r="A496" s="10">
        <v>495</v>
      </c>
      <c r="B496" s="5">
        <v>41672</v>
      </c>
      <c r="C496" s="5" t="str">
        <f t="shared" si="8"/>
        <v>febbraio</v>
      </c>
      <c r="D496" s="1" t="s">
        <v>246</v>
      </c>
      <c r="E496" s="2" t="s">
        <v>122</v>
      </c>
      <c r="F496" s="2" t="str">
        <f>_xlfn.XLOOKUP(E496,'Dati di Supporto'!$B$2:$B$104,'Dati di Supporto'!$C$2:$C$104)</f>
        <v>Sicilia</v>
      </c>
      <c r="G496" s="2" t="str">
        <f>_xlfn.XLOOKUP(F496,'Dati di Supporto'!$G$2:$G$21,'Dati di Supporto'!$H$2:$H$21)</f>
        <v>ISOLE</v>
      </c>
      <c r="H496" s="2" t="s">
        <v>9</v>
      </c>
      <c r="I496" s="25">
        <v>204</v>
      </c>
      <c r="J496" s="14">
        <v>1</v>
      </c>
      <c r="K496" s="10" t="str" cm="1">
        <f t="array" ref="K496">_xlfn.IFS(I496&lt;$P$3,$Q$2,AND(I496&gt;=$P$3,I496&lt;$P$4),$Q$3,AND(I496&gt;=$P$4,I496&lt;$P$5),$Q$4,AND(I496&gt;=$P$5,I496&lt;$P$6),$Q$5,I496&gt;=$P$6,$Q$6)</f>
        <v>Fascia 1 (inferiore a 400 €)</v>
      </c>
      <c r="L496" s="10" t="str">
        <f>_xlfn.XLOOKUP(J496,'Dati di Supporto'!$O$10:$O$14,'Dati di Supporto'!$P$10:$P$14)</f>
        <v>Contanti</v>
      </c>
    </row>
    <row r="497" spans="1:12" x14ac:dyDescent="0.25">
      <c r="A497" s="10">
        <v>496</v>
      </c>
      <c r="B497" s="5">
        <v>41812</v>
      </c>
      <c r="C497" s="5" t="str">
        <f t="shared" si="8"/>
        <v>giugno</v>
      </c>
      <c r="D497" s="1" t="s">
        <v>247</v>
      </c>
      <c r="E497" s="2" t="s">
        <v>104</v>
      </c>
      <c r="F497" s="2" t="str">
        <f>_xlfn.XLOOKUP(E497,'Dati di Supporto'!$B$2:$B$104,'Dati di Supporto'!$C$2:$C$104)</f>
        <v>Basilicata</v>
      </c>
      <c r="G497" s="2" t="str">
        <f>_xlfn.XLOOKUP(F497,'Dati di Supporto'!$G$2:$G$21,'Dati di Supporto'!$H$2:$H$21)</f>
        <v>SUD</v>
      </c>
      <c r="H497" s="2" t="s">
        <v>250</v>
      </c>
      <c r="I497" s="25">
        <v>1517</v>
      </c>
      <c r="J497" s="14">
        <v>5</v>
      </c>
      <c r="K497" s="10" t="str" cm="1">
        <f t="array" ref="K497">_xlfn.IFS(I497&lt;$P$3,$Q$2,AND(I497&gt;=$P$3,I497&lt;$P$4),$Q$3,AND(I497&gt;=$P$4,I497&lt;$P$5),$Q$4,AND(I497&gt;=$P$5,I497&lt;$P$6),$Q$5,I497&gt;=$P$6,$Q$6)</f>
        <v>Fascia 5 (da 1500 € e oltre)</v>
      </c>
      <c r="L497" s="10" t="str">
        <f>_xlfn.XLOOKUP(J497,'Dati di Supporto'!$O$10:$O$14,'Dati di Supporto'!$P$10:$P$14)</f>
        <v>Assegno Bancario</v>
      </c>
    </row>
    <row r="498" spans="1:12" x14ac:dyDescent="0.25">
      <c r="A498" s="10">
        <v>497</v>
      </c>
      <c r="B498" s="5">
        <v>41741</v>
      </c>
      <c r="C498" s="5" t="str">
        <f t="shared" si="8"/>
        <v>aprile</v>
      </c>
      <c r="D498" s="1" t="s">
        <v>247</v>
      </c>
      <c r="E498" s="2" t="s">
        <v>114</v>
      </c>
      <c r="F498" s="2" t="str">
        <f>_xlfn.XLOOKUP(E498,'Dati di Supporto'!$B$2:$B$104,'Dati di Supporto'!$C$2:$C$104)</f>
        <v>Liguria</v>
      </c>
      <c r="G498" s="2" t="str">
        <f>_xlfn.XLOOKUP(F498,'Dati di Supporto'!$G$2:$G$21,'Dati di Supporto'!$H$2:$H$21)</f>
        <v>NORD</v>
      </c>
      <c r="H498" s="2" t="s">
        <v>9</v>
      </c>
      <c r="I498" s="25">
        <v>840</v>
      </c>
      <c r="J498" s="14">
        <v>1</v>
      </c>
      <c r="K498" s="10" t="str" cm="1">
        <f t="array" ref="K498">_xlfn.IFS(I498&lt;$P$3,$Q$2,AND(I498&gt;=$P$3,I498&lt;$P$4),$Q$3,AND(I498&gt;=$P$4,I498&lt;$P$5),$Q$4,AND(I498&gt;=$P$5,I498&lt;$P$6),$Q$5,I498&gt;=$P$6,$Q$6)</f>
        <v>Fascia 3 (da 800 €  a meno di 1200 €)</v>
      </c>
      <c r="L498" s="10" t="str">
        <f>_xlfn.XLOOKUP(J498,'Dati di Supporto'!$O$10:$O$14,'Dati di Supporto'!$P$10:$P$14)</f>
        <v>Contanti</v>
      </c>
    </row>
    <row r="499" spans="1:12" x14ac:dyDescent="0.25">
      <c r="A499" s="10">
        <v>498</v>
      </c>
      <c r="B499" s="5">
        <v>41762</v>
      </c>
      <c r="C499" s="5" t="str">
        <f t="shared" si="8"/>
        <v>maggio</v>
      </c>
      <c r="D499" s="1" t="s">
        <v>3</v>
      </c>
      <c r="E499" s="2" t="s">
        <v>106</v>
      </c>
      <c r="F499" s="2" t="str">
        <f>_xlfn.XLOOKUP(E499,'Dati di Supporto'!$B$2:$B$104,'Dati di Supporto'!$C$2:$C$104)</f>
        <v>Sicilia</v>
      </c>
      <c r="G499" s="2" t="str">
        <f>_xlfn.XLOOKUP(F499,'Dati di Supporto'!$G$2:$G$21,'Dati di Supporto'!$H$2:$H$21)</f>
        <v>ISOLE</v>
      </c>
      <c r="H499" s="2" t="s">
        <v>9</v>
      </c>
      <c r="I499" s="25">
        <v>1724</v>
      </c>
      <c r="J499" s="14">
        <v>1</v>
      </c>
      <c r="K499" s="10" t="str" cm="1">
        <f t="array" ref="K499">_xlfn.IFS(I499&lt;$P$3,$Q$2,AND(I499&gt;=$P$3,I499&lt;$P$4),$Q$3,AND(I499&gt;=$P$4,I499&lt;$P$5),$Q$4,AND(I499&gt;=$P$5,I499&lt;$P$6),$Q$5,I499&gt;=$P$6,$Q$6)</f>
        <v>Fascia 5 (da 1500 € e oltre)</v>
      </c>
      <c r="L499" s="10" t="str">
        <f>_xlfn.XLOOKUP(J499,'Dati di Supporto'!$O$10:$O$14,'Dati di Supporto'!$P$10:$P$14)</f>
        <v>Contanti</v>
      </c>
    </row>
    <row r="500" spans="1:12" x14ac:dyDescent="0.25">
      <c r="A500" s="10">
        <v>499</v>
      </c>
      <c r="B500" s="5">
        <v>41691</v>
      </c>
      <c r="C500" s="5" t="str">
        <f t="shared" si="8"/>
        <v>febbraio</v>
      </c>
      <c r="D500" s="1" t="s">
        <v>1</v>
      </c>
      <c r="E500" s="2" t="s">
        <v>132</v>
      </c>
      <c r="F500" s="2" t="str">
        <f>_xlfn.XLOOKUP(E500,'Dati di Supporto'!$B$2:$B$104,'Dati di Supporto'!$C$2:$C$104)</f>
        <v>Calabria</v>
      </c>
      <c r="G500" s="2" t="str">
        <f>_xlfn.XLOOKUP(F500,'Dati di Supporto'!$G$2:$G$21,'Dati di Supporto'!$H$2:$H$21)</f>
        <v>SUD</v>
      </c>
      <c r="H500" s="2" t="s">
        <v>9</v>
      </c>
      <c r="I500" s="25">
        <v>951</v>
      </c>
      <c r="J500" s="14">
        <v>3</v>
      </c>
      <c r="K500" s="10" t="str" cm="1">
        <f t="array" ref="K500">_xlfn.IFS(I500&lt;$P$3,$Q$2,AND(I500&gt;=$P$3,I500&lt;$P$4),$Q$3,AND(I500&gt;=$P$4,I500&lt;$P$5),$Q$4,AND(I500&gt;=$P$5,I500&lt;$P$6),$Q$5,I500&gt;=$P$6,$Q$6)</f>
        <v>Fascia 3 (da 800 €  a meno di 1200 €)</v>
      </c>
      <c r="L500" s="10" t="str">
        <f>_xlfn.XLOOKUP(J500,'Dati di Supporto'!$O$10:$O$14,'Dati di Supporto'!$P$10:$P$14)</f>
        <v>Carta di credito</v>
      </c>
    </row>
    <row r="501" spans="1:12" x14ac:dyDescent="0.25">
      <c r="A501" s="10">
        <v>500</v>
      </c>
      <c r="B501" s="5">
        <v>41718</v>
      </c>
      <c r="C501" s="5" t="str">
        <f t="shared" si="8"/>
        <v>marzo</v>
      </c>
      <c r="D501" s="1" t="s">
        <v>2</v>
      </c>
      <c r="E501" s="2" t="s">
        <v>122</v>
      </c>
      <c r="F501" s="2" t="str">
        <f>_xlfn.XLOOKUP(E501,'Dati di Supporto'!$B$2:$B$104,'Dati di Supporto'!$C$2:$C$104)</f>
        <v>Sicilia</v>
      </c>
      <c r="G501" s="2" t="str">
        <f>_xlfn.XLOOKUP(F501,'Dati di Supporto'!$G$2:$G$21,'Dati di Supporto'!$H$2:$H$21)</f>
        <v>ISOLE</v>
      </c>
      <c r="H501" s="2" t="s">
        <v>10</v>
      </c>
      <c r="I501" s="25">
        <v>1892</v>
      </c>
      <c r="J501" s="14">
        <v>4</v>
      </c>
      <c r="K501" s="10" t="str" cm="1">
        <f t="array" ref="K501">_xlfn.IFS(I501&lt;$P$3,$Q$2,AND(I501&gt;=$P$3,I501&lt;$P$4),$Q$3,AND(I501&gt;=$P$4,I501&lt;$P$5),$Q$4,AND(I501&gt;=$P$5,I501&lt;$P$6),$Q$5,I501&gt;=$P$6,$Q$6)</f>
        <v>Fascia 5 (da 1500 € e oltre)</v>
      </c>
      <c r="L501" s="10" t="str">
        <f>_xlfn.XLOOKUP(J501,'Dati di Supporto'!$O$10:$O$14,'Dati di Supporto'!$P$10:$P$14)</f>
        <v>Bollettino postale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"/>
  <sheetViews>
    <sheetView zoomScaleNormal="100" workbookViewId="0">
      <selection activeCell="P10" sqref="P10"/>
    </sheetView>
  </sheetViews>
  <sheetFormatPr defaultRowHeight="15" x14ac:dyDescent="0.25"/>
  <cols>
    <col min="1" max="1" width="4" style="8" customWidth="1"/>
    <col min="2" max="2" width="21" bestFit="1" customWidth="1"/>
    <col min="3" max="3" width="19.28515625" bestFit="1" customWidth="1"/>
    <col min="4" max="4" width="6.7109375" bestFit="1" customWidth="1"/>
    <col min="5" max="5" width="1" style="8" customWidth="1"/>
    <col min="6" max="6" width="3" style="8" bestFit="1" customWidth="1"/>
    <col min="7" max="7" width="17.85546875" style="8" bestFit="1" customWidth="1"/>
    <col min="8" max="8" width="8.5703125" style="8" bestFit="1" customWidth="1"/>
    <col min="9" max="9" width="0.85546875" style="8" customWidth="1"/>
    <col min="10" max="10" width="9.140625" style="8"/>
    <col min="11" max="11" width="1" style="8" customWidth="1"/>
    <col min="12" max="12" width="4.5703125" style="8" customWidth="1"/>
    <col min="13" max="13" width="11" style="8" bestFit="1" customWidth="1"/>
    <col min="14" max="14" width="1" style="8" customWidth="1"/>
    <col min="15" max="15" width="10.85546875" style="8" bestFit="1" customWidth="1"/>
    <col min="16" max="16" width="34.28515625" style="8" bestFit="1" customWidth="1"/>
    <col min="17" max="17" width="3.5703125" style="8" bestFit="1" customWidth="1"/>
    <col min="18" max="251" width="9.140625" style="8"/>
    <col min="252" max="252" width="19.85546875" style="8" bestFit="1" customWidth="1"/>
    <col min="253" max="253" width="40" style="8" customWidth="1"/>
    <col min="254" max="507" width="9.140625" style="8"/>
    <col min="508" max="508" width="19.85546875" style="8" bestFit="1" customWidth="1"/>
    <col min="509" max="509" width="40" style="8" customWidth="1"/>
    <col min="510" max="763" width="9.140625" style="8"/>
    <col min="764" max="764" width="19.85546875" style="8" bestFit="1" customWidth="1"/>
    <col min="765" max="765" width="40" style="8" customWidth="1"/>
    <col min="766" max="1019" width="9.140625" style="8"/>
    <col min="1020" max="1020" width="19.85546875" style="8" bestFit="1" customWidth="1"/>
    <col min="1021" max="1021" width="40" style="8" customWidth="1"/>
    <col min="1022" max="1275" width="9.140625" style="8"/>
    <col min="1276" max="1276" width="19.85546875" style="8" bestFit="1" customWidth="1"/>
    <col min="1277" max="1277" width="40" style="8" customWidth="1"/>
    <col min="1278" max="1531" width="9.140625" style="8"/>
    <col min="1532" max="1532" width="19.85546875" style="8" bestFit="1" customWidth="1"/>
    <col min="1533" max="1533" width="40" style="8" customWidth="1"/>
    <col min="1534" max="1787" width="9.140625" style="8"/>
    <col min="1788" max="1788" width="19.85546875" style="8" bestFit="1" customWidth="1"/>
    <col min="1789" max="1789" width="40" style="8" customWidth="1"/>
    <col min="1790" max="2043" width="9.140625" style="8"/>
    <col min="2044" max="2044" width="19.85546875" style="8" bestFit="1" customWidth="1"/>
    <col min="2045" max="2045" width="40" style="8" customWidth="1"/>
    <col min="2046" max="2299" width="9.140625" style="8"/>
    <col min="2300" max="2300" width="19.85546875" style="8" bestFit="1" customWidth="1"/>
    <col min="2301" max="2301" width="40" style="8" customWidth="1"/>
    <col min="2302" max="2555" width="9.140625" style="8"/>
    <col min="2556" max="2556" width="19.85546875" style="8" bestFit="1" customWidth="1"/>
    <col min="2557" max="2557" width="40" style="8" customWidth="1"/>
    <col min="2558" max="2811" width="9.140625" style="8"/>
    <col min="2812" max="2812" width="19.85546875" style="8" bestFit="1" customWidth="1"/>
    <col min="2813" max="2813" width="40" style="8" customWidth="1"/>
    <col min="2814" max="3067" width="9.140625" style="8"/>
    <col min="3068" max="3068" width="19.85546875" style="8" bestFit="1" customWidth="1"/>
    <col min="3069" max="3069" width="40" style="8" customWidth="1"/>
    <col min="3070" max="3323" width="9.140625" style="8"/>
    <col min="3324" max="3324" width="19.85546875" style="8" bestFit="1" customWidth="1"/>
    <col min="3325" max="3325" width="40" style="8" customWidth="1"/>
    <col min="3326" max="3579" width="9.140625" style="8"/>
    <col min="3580" max="3580" width="19.85546875" style="8" bestFit="1" customWidth="1"/>
    <col min="3581" max="3581" width="40" style="8" customWidth="1"/>
    <col min="3582" max="3835" width="9.140625" style="8"/>
    <col min="3836" max="3836" width="19.85546875" style="8" bestFit="1" customWidth="1"/>
    <col min="3837" max="3837" width="40" style="8" customWidth="1"/>
    <col min="3838" max="4091" width="9.140625" style="8"/>
    <col min="4092" max="4092" width="19.85546875" style="8" bestFit="1" customWidth="1"/>
    <col min="4093" max="4093" width="40" style="8" customWidth="1"/>
    <col min="4094" max="4347" width="9.140625" style="8"/>
    <col min="4348" max="4348" width="19.85546875" style="8" bestFit="1" customWidth="1"/>
    <col min="4349" max="4349" width="40" style="8" customWidth="1"/>
    <col min="4350" max="4603" width="9.140625" style="8"/>
    <col min="4604" max="4604" width="19.85546875" style="8" bestFit="1" customWidth="1"/>
    <col min="4605" max="4605" width="40" style="8" customWidth="1"/>
    <col min="4606" max="4859" width="9.140625" style="8"/>
    <col min="4860" max="4860" width="19.85546875" style="8" bestFit="1" customWidth="1"/>
    <col min="4861" max="4861" width="40" style="8" customWidth="1"/>
    <col min="4862" max="5115" width="9.140625" style="8"/>
    <col min="5116" max="5116" width="19.85546875" style="8" bestFit="1" customWidth="1"/>
    <col min="5117" max="5117" width="40" style="8" customWidth="1"/>
    <col min="5118" max="5371" width="9.140625" style="8"/>
    <col min="5372" max="5372" width="19.85546875" style="8" bestFit="1" customWidth="1"/>
    <col min="5373" max="5373" width="40" style="8" customWidth="1"/>
    <col min="5374" max="5627" width="9.140625" style="8"/>
    <col min="5628" max="5628" width="19.85546875" style="8" bestFit="1" customWidth="1"/>
    <col min="5629" max="5629" width="40" style="8" customWidth="1"/>
    <col min="5630" max="5883" width="9.140625" style="8"/>
    <col min="5884" max="5884" width="19.85546875" style="8" bestFit="1" customWidth="1"/>
    <col min="5885" max="5885" width="40" style="8" customWidth="1"/>
    <col min="5886" max="6139" width="9.140625" style="8"/>
    <col min="6140" max="6140" width="19.85546875" style="8" bestFit="1" customWidth="1"/>
    <col min="6141" max="6141" width="40" style="8" customWidth="1"/>
    <col min="6142" max="6395" width="9.140625" style="8"/>
    <col min="6396" max="6396" width="19.85546875" style="8" bestFit="1" customWidth="1"/>
    <col min="6397" max="6397" width="40" style="8" customWidth="1"/>
    <col min="6398" max="6651" width="9.140625" style="8"/>
    <col min="6652" max="6652" width="19.85546875" style="8" bestFit="1" customWidth="1"/>
    <col min="6653" max="6653" width="40" style="8" customWidth="1"/>
    <col min="6654" max="6907" width="9.140625" style="8"/>
    <col min="6908" max="6908" width="19.85546875" style="8" bestFit="1" customWidth="1"/>
    <col min="6909" max="6909" width="40" style="8" customWidth="1"/>
    <col min="6910" max="7163" width="9.140625" style="8"/>
    <col min="7164" max="7164" width="19.85546875" style="8" bestFit="1" customWidth="1"/>
    <col min="7165" max="7165" width="40" style="8" customWidth="1"/>
    <col min="7166" max="7419" width="9.140625" style="8"/>
    <col min="7420" max="7420" width="19.85546875" style="8" bestFit="1" customWidth="1"/>
    <col min="7421" max="7421" width="40" style="8" customWidth="1"/>
    <col min="7422" max="7675" width="9.140625" style="8"/>
    <col min="7676" max="7676" width="19.85546875" style="8" bestFit="1" customWidth="1"/>
    <col min="7677" max="7677" width="40" style="8" customWidth="1"/>
    <col min="7678" max="7931" width="9.140625" style="8"/>
    <col min="7932" max="7932" width="19.85546875" style="8" bestFit="1" customWidth="1"/>
    <col min="7933" max="7933" width="40" style="8" customWidth="1"/>
    <col min="7934" max="8187" width="9.140625" style="8"/>
    <col min="8188" max="8188" width="19.85546875" style="8" bestFit="1" customWidth="1"/>
    <col min="8189" max="8189" width="40" style="8" customWidth="1"/>
    <col min="8190" max="8443" width="9.140625" style="8"/>
    <col min="8444" max="8444" width="19.85546875" style="8" bestFit="1" customWidth="1"/>
    <col min="8445" max="8445" width="40" style="8" customWidth="1"/>
    <col min="8446" max="8699" width="9.140625" style="8"/>
    <col min="8700" max="8700" width="19.85546875" style="8" bestFit="1" customWidth="1"/>
    <col min="8701" max="8701" width="40" style="8" customWidth="1"/>
    <col min="8702" max="8955" width="9.140625" style="8"/>
    <col min="8956" max="8956" width="19.85546875" style="8" bestFit="1" customWidth="1"/>
    <col min="8957" max="8957" width="40" style="8" customWidth="1"/>
    <col min="8958" max="9211" width="9.140625" style="8"/>
    <col min="9212" max="9212" width="19.85546875" style="8" bestFit="1" customWidth="1"/>
    <col min="9213" max="9213" width="40" style="8" customWidth="1"/>
    <col min="9214" max="9467" width="9.140625" style="8"/>
    <col min="9468" max="9468" width="19.85546875" style="8" bestFit="1" customWidth="1"/>
    <col min="9469" max="9469" width="40" style="8" customWidth="1"/>
    <col min="9470" max="9723" width="9.140625" style="8"/>
    <col min="9724" max="9724" width="19.85546875" style="8" bestFit="1" customWidth="1"/>
    <col min="9725" max="9725" width="40" style="8" customWidth="1"/>
    <col min="9726" max="9979" width="9.140625" style="8"/>
    <col min="9980" max="9980" width="19.85546875" style="8" bestFit="1" customWidth="1"/>
    <col min="9981" max="9981" width="40" style="8" customWidth="1"/>
    <col min="9982" max="10235" width="9.140625" style="8"/>
    <col min="10236" max="10236" width="19.85546875" style="8" bestFit="1" customWidth="1"/>
    <col min="10237" max="10237" width="40" style="8" customWidth="1"/>
    <col min="10238" max="10491" width="9.140625" style="8"/>
    <col min="10492" max="10492" width="19.85546875" style="8" bestFit="1" customWidth="1"/>
    <col min="10493" max="10493" width="40" style="8" customWidth="1"/>
    <col min="10494" max="10747" width="9.140625" style="8"/>
    <col min="10748" max="10748" width="19.85546875" style="8" bestFit="1" customWidth="1"/>
    <col min="10749" max="10749" width="40" style="8" customWidth="1"/>
    <col min="10750" max="11003" width="9.140625" style="8"/>
    <col min="11004" max="11004" width="19.85546875" style="8" bestFit="1" customWidth="1"/>
    <col min="11005" max="11005" width="40" style="8" customWidth="1"/>
    <col min="11006" max="11259" width="9.140625" style="8"/>
    <col min="11260" max="11260" width="19.85546875" style="8" bestFit="1" customWidth="1"/>
    <col min="11261" max="11261" width="40" style="8" customWidth="1"/>
    <col min="11262" max="11515" width="9.140625" style="8"/>
    <col min="11516" max="11516" width="19.85546875" style="8" bestFit="1" customWidth="1"/>
    <col min="11517" max="11517" width="40" style="8" customWidth="1"/>
    <col min="11518" max="11771" width="9.140625" style="8"/>
    <col min="11772" max="11772" width="19.85546875" style="8" bestFit="1" customWidth="1"/>
    <col min="11773" max="11773" width="40" style="8" customWidth="1"/>
    <col min="11774" max="12027" width="9.140625" style="8"/>
    <col min="12028" max="12028" width="19.85546875" style="8" bestFit="1" customWidth="1"/>
    <col min="12029" max="12029" width="40" style="8" customWidth="1"/>
    <col min="12030" max="12283" width="9.140625" style="8"/>
    <col min="12284" max="12284" width="19.85546875" style="8" bestFit="1" customWidth="1"/>
    <col min="12285" max="12285" width="40" style="8" customWidth="1"/>
    <col min="12286" max="12539" width="9.140625" style="8"/>
    <col min="12540" max="12540" width="19.85546875" style="8" bestFit="1" customWidth="1"/>
    <col min="12541" max="12541" width="40" style="8" customWidth="1"/>
    <col min="12542" max="12795" width="9.140625" style="8"/>
    <col min="12796" max="12796" width="19.85546875" style="8" bestFit="1" customWidth="1"/>
    <col min="12797" max="12797" width="40" style="8" customWidth="1"/>
    <col min="12798" max="13051" width="9.140625" style="8"/>
    <col min="13052" max="13052" width="19.85546875" style="8" bestFit="1" customWidth="1"/>
    <col min="13053" max="13053" width="40" style="8" customWidth="1"/>
    <col min="13054" max="13307" width="9.140625" style="8"/>
    <col min="13308" max="13308" width="19.85546875" style="8" bestFit="1" customWidth="1"/>
    <col min="13309" max="13309" width="40" style="8" customWidth="1"/>
    <col min="13310" max="13563" width="9.140625" style="8"/>
    <col min="13564" max="13564" width="19.85546875" style="8" bestFit="1" customWidth="1"/>
    <col min="13565" max="13565" width="40" style="8" customWidth="1"/>
    <col min="13566" max="13819" width="9.140625" style="8"/>
    <col min="13820" max="13820" width="19.85546875" style="8" bestFit="1" customWidth="1"/>
    <col min="13821" max="13821" width="40" style="8" customWidth="1"/>
    <col min="13822" max="14075" width="9.140625" style="8"/>
    <col min="14076" max="14076" width="19.85546875" style="8" bestFit="1" customWidth="1"/>
    <col min="14077" max="14077" width="40" style="8" customWidth="1"/>
    <col min="14078" max="14331" width="9.140625" style="8"/>
    <col min="14332" max="14332" width="19.85546875" style="8" bestFit="1" customWidth="1"/>
    <col min="14333" max="14333" width="40" style="8" customWidth="1"/>
    <col min="14334" max="14587" width="9.140625" style="8"/>
    <col min="14588" max="14588" width="19.85546875" style="8" bestFit="1" customWidth="1"/>
    <col min="14589" max="14589" width="40" style="8" customWidth="1"/>
    <col min="14590" max="14843" width="9.140625" style="8"/>
    <col min="14844" max="14844" width="19.85546875" style="8" bestFit="1" customWidth="1"/>
    <col min="14845" max="14845" width="40" style="8" customWidth="1"/>
    <col min="14846" max="15099" width="9.140625" style="8"/>
    <col min="15100" max="15100" width="19.85546875" style="8" bestFit="1" customWidth="1"/>
    <col min="15101" max="15101" width="40" style="8" customWidth="1"/>
    <col min="15102" max="15355" width="9.140625" style="8"/>
    <col min="15356" max="15356" width="19.85546875" style="8" bestFit="1" customWidth="1"/>
    <col min="15357" max="15357" width="40" style="8" customWidth="1"/>
    <col min="15358" max="15611" width="9.140625" style="8"/>
    <col min="15612" max="15612" width="19.85546875" style="8" bestFit="1" customWidth="1"/>
    <col min="15613" max="15613" width="40" style="8" customWidth="1"/>
    <col min="15614" max="15867" width="9.140625" style="8"/>
    <col min="15868" max="15868" width="19.85546875" style="8" bestFit="1" customWidth="1"/>
    <col min="15869" max="15869" width="40" style="8" customWidth="1"/>
    <col min="15870" max="16123" width="9.140625" style="8"/>
    <col min="16124" max="16124" width="19.85546875" style="8" bestFit="1" customWidth="1"/>
    <col min="16125" max="16125" width="40" style="8" customWidth="1"/>
    <col min="16126" max="16384" width="9.140625" style="8"/>
  </cols>
  <sheetData>
    <row r="1" spans="1:17" ht="12.75" x14ac:dyDescent="0.2">
      <c r="A1" s="7" t="s">
        <v>244</v>
      </c>
      <c r="B1" s="7" t="s">
        <v>242</v>
      </c>
      <c r="C1" s="7" t="s">
        <v>11</v>
      </c>
      <c r="D1" s="7" t="s">
        <v>241</v>
      </c>
      <c r="F1" s="7" t="s">
        <v>244</v>
      </c>
      <c r="G1" s="7" t="s">
        <v>11</v>
      </c>
      <c r="H1" s="7" t="s">
        <v>12</v>
      </c>
      <c r="J1" s="7" t="s">
        <v>12</v>
      </c>
      <c r="L1" s="7" t="s">
        <v>244</v>
      </c>
      <c r="M1" s="7" t="s">
        <v>245</v>
      </c>
      <c r="O1" s="7" t="s">
        <v>254</v>
      </c>
      <c r="P1" s="7" t="s">
        <v>253</v>
      </c>
      <c r="Q1" s="7" t="s">
        <v>255</v>
      </c>
    </row>
    <row r="2" spans="1:17" x14ac:dyDescent="0.25">
      <c r="A2" s="9">
        <v>1</v>
      </c>
      <c r="B2" s="10" t="s">
        <v>35</v>
      </c>
      <c r="C2" s="10" t="s">
        <v>30</v>
      </c>
      <c r="D2" s="10" t="s">
        <v>135</v>
      </c>
      <c r="F2" s="9">
        <v>1</v>
      </c>
      <c r="G2" s="9" t="s">
        <v>13</v>
      </c>
      <c r="H2" s="9" t="s">
        <v>14</v>
      </c>
      <c r="J2" s="9" t="s">
        <v>15</v>
      </c>
      <c r="L2" s="11">
        <v>1</v>
      </c>
      <c r="M2" s="9" t="s">
        <v>3</v>
      </c>
      <c r="O2" s="22">
        <v>0</v>
      </c>
      <c r="P2" s="9" t="str">
        <f>"Fascia " &amp; Q2 &amp; " (inferiore a "&amp; O3 &amp; " €)"</f>
        <v>Fascia 1 (inferiore a 400 €)</v>
      </c>
      <c r="Q2" s="9">
        <v>1</v>
      </c>
    </row>
    <row r="3" spans="1:17" x14ac:dyDescent="0.25">
      <c r="A3" s="9">
        <v>2</v>
      </c>
      <c r="B3" s="10" t="s">
        <v>36</v>
      </c>
      <c r="C3" s="10" t="s">
        <v>31</v>
      </c>
      <c r="D3" s="10" t="s">
        <v>136</v>
      </c>
      <c r="F3" s="9">
        <v>2</v>
      </c>
      <c r="G3" s="9" t="s">
        <v>16</v>
      </c>
      <c r="H3" s="9" t="s">
        <v>17</v>
      </c>
      <c r="J3" s="9" t="s">
        <v>14</v>
      </c>
      <c r="L3" s="11">
        <v>2</v>
      </c>
      <c r="M3" s="9" t="s">
        <v>7</v>
      </c>
      <c r="O3" s="22">
        <v>400</v>
      </c>
      <c r="P3" s="9" t="str">
        <f>"Fascia " &amp; Q3 &amp; " (da "&amp; O3 &amp;" €  a meno di "&amp; O4 &amp; " €)"</f>
        <v>Fascia 2 (da 400 €  a meno di 800 €)</v>
      </c>
      <c r="Q3" s="9">
        <v>2</v>
      </c>
    </row>
    <row r="4" spans="1:17" x14ac:dyDescent="0.25">
      <c r="A4" s="9">
        <v>3</v>
      </c>
      <c r="B4" s="10" t="s">
        <v>37</v>
      </c>
      <c r="C4" s="10" t="s">
        <v>20</v>
      </c>
      <c r="D4" s="10" t="s">
        <v>137</v>
      </c>
      <c r="F4" s="9">
        <v>3</v>
      </c>
      <c r="G4" s="9" t="s">
        <v>19</v>
      </c>
      <c r="H4" s="9" t="s">
        <v>17</v>
      </c>
      <c r="J4" s="9" t="s">
        <v>17</v>
      </c>
      <c r="L4" s="11">
        <v>3</v>
      </c>
      <c r="M4" s="9" t="s">
        <v>1</v>
      </c>
      <c r="O4" s="22">
        <v>800</v>
      </c>
      <c r="P4" s="9" t="str">
        <f t="shared" ref="P4:P5" si="0">"Fascia " &amp; Q4 &amp; " (da "&amp; O4 &amp;" €  a meno di "&amp; O5 &amp; " €)"</f>
        <v>Fascia 3 (da 800 €  a meno di 1200 €)</v>
      </c>
      <c r="Q4" s="9">
        <v>3</v>
      </c>
    </row>
    <row r="5" spans="1:17" x14ac:dyDescent="0.25">
      <c r="A5" s="9">
        <v>4</v>
      </c>
      <c r="B5" s="10" t="s">
        <v>38</v>
      </c>
      <c r="C5" s="10" t="s">
        <v>34</v>
      </c>
      <c r="D5" s="10" t="s">
        <v>138</v>
      </c>
      <c r="F5" s="9">
        <v>4</v>
      </c>
      <c r="G5" s="9" t="s">
        <v>21</v>
      </c>
      <c r="H5" s="9" t="s">
        <v>17</v>
      </c>
      <c r="J5" s="9" t="s">
        <v>22</v>
      </c>
      <c r="L5" s="11">
        <v>4</v>
      </c>
      <c r="M5" s="9" t="s">
        <v>246</v>
      </c>
      <c r="O5" s="22">
        <v>1200</v>
      </c>
      <c r="P5" s="9" t="str">
        <f t="shared" si="0"/>
        <v>Fascia 4 (da 1200 €  a meno di 1500 €)</v>
      </c>
      <c r="Q5" s="9">
        <v>4</v>
      </c>
    </row>
    <row r="6" spans="1:17" x14ac:dyDescent="0.25">
      <c r="A6" s="9">
        <v>5</v>
      </c>
      <c r="B6" s="10" t="s">
        <v>39</v>
      </c>
      <c r="C6" s="10" t="s">
        <v>25</v>
      </c>
      <c r="D6" s="10" t="s">
        <v>139</v>
      </c>
      <c r="F6" s="9">
        <v>5</v>
      </c>
      <c r="G6" s="9" t="s">
        <v>24</v>
      </c>
      <c r="H6" s="9" t="s">
        <v>15</v>
      </c>
      <c r="L6" s="11">
        <v>5</v>
      </c>
      <c r="M6" s="9" t="s">
        <v>247</v>
      </c>
      <c r="O6" s="22">
        <v>1500</v>
      </c>
      <c r="P6" s="9" t="str">
        <f>"Fascia " &amp; Q6 &amp; " (da "&amp;O6 &amp; " € e oltre)"</f>
        <v>Fascia 5 (da 1500 € e oltre)</v>
      </c>
      <c r="Q6" s="9">
        <v>5</v>
      </c>
    </row>
    <row r="7" spans="1:17" x14ac:dyDescent="0.25">
      <c r="A7" s="9">
        <v>6</v>
      </c>
      <c r="B7" s="10" t="s">
        <v>40</v>
      </c>
      <c r="C7" s="10" t="s">
        <v>20</v>
      </c>
      <c r="D7" s="10" t="s">
        <v>140</v>
      </c>
      <c r="F7" s="9">
        <v>6</v>
      </c>
      <c r="G7" s="9" t="s">
        <v>26</v>
      </c>
      <c r="H7" s="9" t="s">
        <v>15</v>
      </c>
      <c r="L7" s="11">
        <v>6</v>
      </c>
      <c r="M7" s="9" t="s">
        <v>2</v>
      </c>
    </row>
    <row r="8" spans="1:17" x14ac:dyDescent="0.25">
      <c r="A8" s="9">
        <v>7</v>
      </c>
      <c r="B8" s="10" t="s">
        <v>41</v>
      </c>
      <c r="C8" s="10" t="s">
        <v>31</v>
      </c>
      <c r="D8" s="10" t="s">
        <v>141</v>
      </c>
      <c r="F8" s="9">
        <v>7</v>
      </c>
      <c r="G8" s="9" t="s">
        <v>18</v>
      </c>
      <c r="H8" s="9" t="s">
        <v>14</v>
      </c>
    </row>
    <row r="9" spans="1:17" x14ac:dyDescent="0.25">
      <c r="A9" s="9">
        <v>8</v>
      </c>
      <c r="B9" s="10" t="s">
        <v>42</v>
      </c>
      <c r="C9" s="10" t="s">
        <v>21</v>
      </c>
      <c r="D9" s="10" t="s">
        <v>142</v>
      </c>
      <c r="F9" s="9">
        <v>8</v>
      </c>
      <c r="G9" s="9" t="s">
        <v>29</v>
      </c>
      <c r="H9" s="9" t="s">
        <v>15</v>
      </c>
      <c r="L9" s="7" t="s">
        <v>244</v>
      </c>
      <c r="M9" s="7" t="s">
        <v>248</v>
      </c>
      <c r="O9" s="7" t="s">
        <v>244</v>
      </c>
      <c r="P9" s="7" t="s">
        <v>256</v>
      </c>
    </row>
    <row r="10" spans="1:17" x14ac:dyDescent="0.25">
      <c r="A10" s="9">
        <v>9</v>
      </c>
      <c r="B10" s="10" t="s">
        <v>43</v>
      </c>
      <c r="C10" s="10" t="s">
        <v>32</v>
      </c>
      <c r="D10" s="10" t="s">
        <v>143</v>
      </c>
      <c r="F10" s="9">
        <v>9</v>
      </c>
      <c r="G10" s="9" t="s">
        <v>5</v>
      </c>
      <c r="H10" s="9" t="s">
        <v>15</v>
      </c>
      <c r="L10" s="11">
        <v>1</v>
      </c>
      <c r="M10" s="9" t="s">
        <v>10</v>
      </c>
      <c r="O10" s="9">
        <v>1</v>
      </c>
      <c r="P10" s="9" t="s">
        <v>257</v>
      </c>
    </row>
    <row r="11" spans="1:17" x14ac:dyDescent="0.25">
      <c r="A11" s="9">
        <v>10</v>
      </c>
      <c r="B11" s="10" t="s">
        <v>44</v>
      </c>
      <c r="C11" s="10" t="s">
        <v>4</v>
      </c>
      <c r="D11" s="10" t="s">
        <v>144</v>
      </c>
      <c r="F11" s="9">
        <v>10</v>
      </c>
      <c r="G11" s="9" t="s">
        <v>20</v>
      </c>
      <c r="H11" s="9" t="s">
        <v>14</v>
      </c>
      <c r="L11" s="11">
        <v>2</v>
      </c>
      <c r="M11" s="9" t="s">
        <v>9</v>
      </c>
      <c r="O11" s="9">
        <v>2</v>
      </c>
      <c r="P11" s="9" t="s">
        <v>258</v>
      </c>
    </row>
    <row r="12" spans="1:17" x14ac:dyDescent="0.25">
      <c r="A12" s="9">
        <v>11</v>
      </c>
      <c r="B12" s="10" t="s">
        <v>45</v>
      </c>
      <c r="C12" s="10" t="s">
        <v>21</v>
      </c>
      <c r="D12" s="10" t="s">
        <v>145</v>
      </c>
      <c r="F12" s="9">
        <v>11</v>
      </c>
      <c r="G12" s="9" t="s">
        <v>23</v>
      </c>
      <c r="H12" s="9" t="s">
        <v>14</v>
      </c>
      <c r="L12" s="11">
        <v>3</v>
      </c>
      <c r="M12" s="9" t="s">
        <v>249</v>
      </c>
      <c r="O12" s="9">
        <v>3</v>
      </c>
      <c r="P12" s="9" t="s">
        <v>259</v>
      </c>
    </row>
    <row r="13" spans="1:17" x14ac:dyDescent="0.25">
      <c r="A13" s="9">
        <v>12</v>
      </c>
      <c r="B13" s="10" t="s">
        <v>46</v>
      </c>
      <c r="C13" s="10" t="s">
        <v>5</v>
      </c>
      <c r="D13" s="10" t="s">
        <v>146</v>
      </c>
      <c r="F13" s="9">
        <v>12</v>
      </c>
      <c r="G13" s="9" t="s">
        <v>31</v>
      </c>
      <c r="H13" s="9" t="s">
        <v>15</v>
      </c>
      <c r="L13" s="11">
        <v>4</v>
      </c>
      <c r="M13" s="9" t="s">
        <v>250</v>
      </c>
      <c r="O13" s="9">
        <v>4</v>
      </c>
      <c r="P13" s="9" t="s">
        <v>260</v>
      </c>
    </row>
    <row r="14" spans="1:17" x14ac:dyDescent="0.25">
      <c r="A14" s="9">
        <v>13</v>
      </c>
      <c r="B14" s="10" t="s">
        <v>47</v>
      </c>
      <c r="C14" s="10" t="s">
        <v>31</v>
      </c>
      <c r="D14" s="10" t="s">
        <v>147</v>
      </c>
      <c r="F14" s="9">
        <v>13</v>
      </c>
      <c r="G14" s="9" t="s">
        <v>32</v>
      </c>
      <c r="H14" s="9" t="s">
        <v>17</v>
      </c>
      <c r="L14" s="11">
        <v>5</v>
      </c>
      <c r="M14" s="9" t="s">
        <v>251</v>
      </c>
      <c r="O14" s="9">
        <v>5</v>
      </c>
      <c r="P14" s="9" t="s">
        <v>261</v>
      </c>
    </row>
    <row r="15" spans="1:17" x14ac:dyDescent="0.25">
      <c r="A15" s="9">
        <v>14</v>
      </c>
      <c r="B15" s="10" t="s">
        <v>48</v>
      </c>
      <c r="C15" s="10" t="s">
        <v>24</v>
      </c>
      <c r="D15" s="10" t="s">
        <v>148</v>
      </c>
      <c r="F15" s="9">
        <v>14</v>
      </c>
      <c r="G15" s="9" t="s">
        <v>28</v>
      </c>
      <c r="H15" s="9" t="s">
        <v>22</v>
      </c>
    </row>
    <row r="16" spans="1:17" x14ac:dyDescent="0.25">
      <c r="A16" s="9">
        <v>15</v>
      </c>
      <c r="B16" s="10" t="s">
        <v>49</v>
      </c>
      <c r="C16" s="10" t="s">
        <v>33</v>
      </c>
      <c r="D16" s="10" t="s">
        <v>149</v>
      </c>
      <c r="F16" s="9">
        <v>15</v>
      </c>
      <c r="G16" s="9" t="s">
        <v>30</v>
      </c>
      <c r="H16" s="9" t="s">
        <v>22</v>
      </c>
      <c r="L16" s="12"/>
    </row>
    <row r="17" spans="1:8" x14ac:dyDescent="0.25">
      <c r="A17" s="9">
        <v>16</v>
      </c>
      <c r="B17" s="10" t="s">
        <v>50</v>
      </c>
      <c r="C17" s="10" t="s">
        <v>5</v>
      </c>
      <c r="D17" s="10" t="s">
        <v>150</v>
      </c>
      <c r="F17" s="9">
        <v>16</v>
      </c>
      <c r="G17" s="9" t="s">
        <v>25</v>
      </c>
      <c r="H17" s="9" t="s">
        <v>14</v>
      </c>
    </row>
    <row r="18" spans="1:8" x14ac:dyDescent="0.25">
      <c r="A18" s="9">
        <v>17</v>
      </c>
      <c r="B18" s="10" t="s">
        <v>51</v>
      </c>
      <c r="C18" s="10" t="s">
        <v>32</v>
      </c>
      <c r="D18" s="10" t="s">
        <v>151</v>
      </c>
      <c r="F18" s="9">
        <v>17</v>
      </c>
      <c r="G18" s="9" t="s">
        <v>33</v>
      </c>
      <c r="H18" s="9" t="s">
        <v>15</v>
      </c>
    </row>
    <row r="19" spans="1:8" x14ac:dyDescent="0.25">
      <c r="A19" s="9">
        <v>18</v>
      </c>
      <c r="B19" s="10" t="s">
        <v>52</v>
      </c>
      <c r="C19" s="10" t="s">
        <v>28</v>
      </c>
      <c r="D19" s="10" t="s">
        <v>152</v>
      </c>
      <c r="F19" s="9">
        <v>18</v>
      </c>
      <c r="G19" s="9" t="s">
        <v>27</v>
      </c>
      <c r="H19" s="9" t="s">
        <v>14</v>
      </c>
    </row>
    <row r="20" spans="1:8" x14ac:dyDescent="0.25">
      <c r="A20" s="9">
        <v>19</v>
      </c>
      <c r="B20" s="10" t="s">
        <v>53</v>
      </c>
      <c r="C20" s="10" t="s">
        <v>30</v>
      </c>
      <c r="D20" s="10" t="s">
        <v>153</v>
      </c>
      <c r="F20" s="9">
        <v>19</v>
      </c>
      <c r="G20" s="9" t="s">
        <v>34</v>
      </c>
      <c r="H20" s="9" t="s">
        <v>15</v>
      </c>
    </row>
    <row r="21" spans="1:8" x14ac:dyDescent="0.25">
      <c r="A21" s="9">
        <v>20</v>
      </c>
      <c r="B21" s="10" t="s">
        <v>54</v>
      </c>
      <c r="C21" s="10" t="s">
        <v>23</v>
      </c>
      <c r="D21" s="10" t="s">
        <v>154</v>
      </c>
      <c r="F21" s="9">
        <v>20</v>
      </c>
      <c r="G21" s="9" t="s">
        <v>4</v>
      </c>
      <c r="H21" s="9" t="s">
        <v>15</v>
      </c>
    </row>
    <row r="22" spans="1:8" x14ac:dyDescent="0.25">
      <c r="A22" s="9">
        <v>21</v>
      </c>
      <c r="B22" s="10" t="s">
        <v>55</v>
      </c>
      <c r="C22" s="10" t="s">
        <v>21</v>
      </c>
      <c r="D22" s="10" t="s">
        <v>155</v>
      </c>
    </row>
    <row r="23" spans="1:8" x14ac:dyDescent="0.25">
      <c r="A23" s="9">
        <v>22</v>
      </c>
      <c r="B23" s="10" t="s">
        <v>56</v>
      </c>
      <c r="C23" s="10" t="s">
        <v>30</v>
      </c>
      <c r="D23" s="10" t="s">
        <v>156</v>
      </c>
    </row>
    <row r="24" spans="1:8" x14ac:dyDescent="0.25">
      <c r="A24" s="9">
        <v>23</v>
      </c>
      <c r="B24" s="10" t="s">
        <v>57</v>
      </c>
      <c r="C24" s="10" t="s">
        <v>19</v>
      </c>
      <c r="D24" s="10" t="s">
        <v>157</v>
      </c>
    </row>
    <row r="25" spans="1:8" x14ac:dyDescent="0.25">
      <c r="A25" s="9">
        <v>24</v>
      </c>
      <c r="B25" s="10" t="s">
        <v>58</v>
      </c>
      <c r="C25" s="10" t="s">
        <v>13</v>
      </c>
      <c r="D25" s="10" t="s">
        <v>158</v>
      </c>
    </row>
    <row r="26" spans="1:8" x14ac:dyDescent="0.25">
      <c r="A26" s="9">
        <v>25</v>
      </c>
      <c r="B26" s="10" t="s">
        <v>59</v>
      </c>
      <c r="C26" s="10" t="s">
        <v>5</v>
      </c>
      <c r="D26" s="10" t="s">
        <v>159</v>
      </c>
    </row>
    <row r="27" spans="1:8" x14ac:dyDescent="0.25">
      <c r="A27" s="9">
        <v>26</v>
      </c>
      <c r="B27" s="10" t="s">
        <v>60</v>
      </c>
      <c r="C27" s="10" t="s">
        <v>19</v>
      </c>
      <c r="D27" s="10" t="s">
        <v>160</v>
      </c>
    </row>
    <row r="28" spans="1:8" x14ac:dyDescent="0.25">
      <c r="A28" s="9">
        <v>27</v>
      </c>
      <c r="B28" s="10" t="s">
        <v>61</v>
      </c>
      <c r="C28" s="10" t="s">
        <v>5</v>
      </c>
      <c r="D28" s="10" t="s">
        <v>161</v>
      </c>
    </row>
    <row r="29" spans="1:8" x14ac:dyDescent="0.25">
      <c r="A29" s="9">
        <v>28</v>
      </c>
      <c r="B29" s="10" t="s">
        <v>62</v>
      </c>
      <c r="C29" s="10" t="s">
        <v>19</v>
      </c>
      <c r="D29" s="10" t="s">
        <v>162</v>
      </c>
    </row>
    <row r="30" spans="1:8" x14ac:dyDescent="0.25">
      <c r="A30" s="9">
        <v>29</v>
      </c>
      <c r="B30" s="10" t="s">
        <v>63</v>
      </c>
      <c r="C30" s="10" t="s">
        <v>31</v>
      </c>
      <c r="D30" s="10" t="s">
        <v>163</v>
      </c>
    </row>
    <row r="31" spans="1:8" x14ac:dyDescent="0.25">
      <c r="A31" s="9">
        <v>30</v>
      </c>
      <c r="B31" s="10" t="s">
        <v>64</v>
      </c>
      <c r="C31" s="10" t="s">
        <v>30</v>
      </c>
      <c r="D31" s="10" t="s">
        <v>164</v>
      </c>
    </row>
    <row r="32" spans="1:8" x14ac:dyDescent="0.25">
      <c r="A32" s="9">
        <v>31</v>
      </c>
      <c r="B32" s="10" t="s">
        <v>65</v>
      </c>
      <c r="C32" s="10" t="s">
        <v>24</v>
      </c>
      <c r="D32" s="10" t="s">
        <v>165</v>
      </c>
    </row>
    <row r="33" spans="1:4" x14ac:dyDescent="0.25">
      <c r="A33" s="9">
        <v>32</v>
      </c>
      <c r="B33" s="10" t="s">
        <v>66</v>
      </c>
      <c r="C33" s="10" t="s">
        <v>25</v>
      </c>
      <c r="D33" s="10" t="s">
        <v>166</v>
      </c>
    </row>
    <row r="34" spans="1:4" x14ac:dyDescent="0.25">
      <c r="A34" s="9">
        <v>33</v>
      </c>
      <c r="B34" s="10" t="s">
        <v>67</v>
      </c>
      <c r="C34" s="10" t="s">
        <v>32</v>
      </c>
      <c r="D34" s="10" t="s">
        <v>167</v>
      </c>
    </row>
    <row r="35" spans="1:4" x14ac:dyDescent="0.25">
      <c r="A35" s="9">
        <v>34</v>
      </c>
      <c r="B35" s="10" t="s">
        <v>168</v>
      </c>
      <c r="C35" s="10" t="s">
        <v>24</v>
      </c>
      <c r="D35" s="10" t="s">
        <v>169</v>
      </c>
    </row>
    <row r="36" spans="1:4" x14ac:dyDescent="0.25">
      <c r="A36" s="9">
        <v>35</v>
      </c>
      <c r="B36" s="10" t="s">
        <v>68</v>
      </c>
      <c r="C36" s="10" t="s">
        <v>18</v>
      </c>
      <c r="D36" s="10" t="s">
        <v>170</v>
      </c>
    </row>
    <row r="37" spans="1:4" x14ac:dyDescent="0.25">
      <c r="A37" s="9">
        <v>36</v>
      </c>
      <c r="B37" s="10" t="s">
        <v>69</v>
      </c>
      <c r="C37" s="10" t="s">
        <v>29</v>
      </c>
      <c r="D37" s="10" t="s">
        <v>171</v>
      </c>
    </row>
    <row r="38" spans="1:4" x14ac:dyDescent="0.25">
      <c r="A38" s="9">
        <v>37</v>
      </c>
      <c r="B38" s="10" t="s">
        <v>70</v>
      </c>
      <c r="C38" s="10" t="s">
        <v>26</v>
      </c>
      <c r="D38" s="10" t="s">
        <v>172</v>
      </c>
    </row>
    <row r="39" spans="1:4" x14ac:dyDescent="0.25">
      <c r="A39" s="9">
        <v>38</v>
      </c>
      <c r="B39" s="10" t="s">
        <v>71</v>
      </c>
      <c r="C39" s="10" t="s">
        <v>25</v>
      </c>
      <c r="D39" s="10" t="s">
        <v>173</v>
      </c>
    </row>
    <row r="40" spans="1:4" x14ac:dyDescent="0.25">
      <c r="A40" s="9">
        <v>39</v>
      </c>
      <c r="B40" s="10" t="s">
        <v>72</v>
      </c>
      <c r="C40" s="10" t="s">
        <v>29</v>
      </c>
      <c r="D40" s="10" t="s">
        <v>174</v>
      </c>
    </row>
    <row r="41" spans="1:4" x14ac:dyDescent="0.25">
      <c r="A41" s="9">
        <v>40</v>
      </c>
      <c r="B41" s="10" t="s">
        <v>73</v>
      </c>
      <c r="C41" s="10" t="s">
        <v>23</v>
      </c>
      <c r="D41" s="10" t="s">
        <v>175</v>
      </c>
    </row>
    <row r="42" spans="1:4" x14ac:dyDescent="0.25">
      <c r="A42" s="9">
        <v>41</v>
      </c>
      <c r="B42" s="10" t="s">
        <v>74</v>
      </c>
      <c r="C42" s="10" t="s">
        <v>29</v>
      </c>
      <c r="D42" s="10" t="s">
        <v>176</v>
      </c>
    </row>
    <row r="43" spans="1:4" x14ac:dyDescent="0.25">
      <c r="A43" s="9">
        <v>42</v>
      </c>
      <c r="B43" s="10" t="s">
        <v>75</v>
      </c>
      <c r="C43" s="10" t="s">
        <v>13</v>
      </c>
      <c r="D43" s="10" t="s">
        <v>177</v>
      </c>
    </row>
    <row r="44" spans="1:4" x14ac:dyDescent="0.25">
      <c r="A44" s="9">
        <v>43</v>
      </c>
      <c r="B44" s="10" t="s">
        <v>76</v>
      </c>
      <c r="C44" s="10" t="s">
        <v>18</v>
      </c>
      <c r="D44" s="10" t="s">
        <v>178</v>
      </c>
    </row>
    <row r="45" spans="1:4" x14ac:dyDescent="0.25">
      <c r="A45" s="9">
        <v>44</v>
      </c>
      <c r="B45" s="10" t="s">
        <v>77</v>
      </c>
      <c r="C45" s="10" t="s">
        <v>32</v>
      </c>
      <c r="D45" s="10" t="s">
        <v>179</v>
      </c>
    </row>
    <row r="46" spans="1:4" x14ac:dyDescent="0.25">
      <c r="A46" s="9">
        <v>45</v>
      </c>
      <c r="B46" s="10" t="s">
        <v>78</v>
      </c>
      <c r="C46" s="10" t="s">
        <v>5</v>
      </c>
      <c r="D46" s="10" t="s">
        <v>180</v>
      </c>
    </row>
    <row r="47" spans="1:4" x14ac:dyDescent="0.25">
      <c r="A47" s="9">
        <v>46</v>
      </c>
      <c r="B47" s="10" t="s">
        <v>79</v>
      </c>
      <c r="C47" s="10" t="s">
        <v>25</v>
      </c>
      <c r="D47" s="10" t="s">
        <v>181</v>
      </c>
    </row>
    <row r="48" spans="1:4" x14ac:dyDescent="0.25">
      <c r="A48" s="9">
        <v>47</v>
      </c>
      <c r="B48" s="10" t="s">
        <v>80</v>
      </c>
      <c r="C48" s="10" t="s">
        <v>5</v>
      </c>
      <c r="D48" s="10" t="s">
        <v>182</v>
      </c>
    </row>
    <row r="49" spans="1:4" x14ac:dyDescent="0.25">
      <c r="A49" s="9">
        <v>48</v>
      </c>
      <c r="B49" s="10" t="s">
        <v>81</v>
      </c>
      <c r="C49" s="10" t="s">
        <v>25</v>
      </c>
      <c r="D49" s="10" t="s">
        <v>183</v>
      </c>
    </row>
    <row r="50" spans="1:4" x14ac:dyDescent="0.25">
      <c r="A50" s="9">
        <v>49</v>
      </c>
      <c r="B50" s="10" t="s">
        <v>82</v>
      </c>
      <c r="C50" s="10" t="s">
        <v>20</v>
      </c>
      <c r="D50" s="10" t="s">
        <v>184</v>
      </c>
    </row>
    <row r="51" spans="1:4" x14ac:dyDescent="0.25">
      <c r="A51" s="9">
        <v>50</v>
      </c>
      <c r="B51" s="10" t="s">
        <v>83</v>
      </c>
      <c r="C51" s="10" t="s">
        <v>5</v>
      </c>
      <c r="D51" s="10" t="s">
        <v>185</v>
      </c>
    </row>
    <row r="52" spans="1:4" x14ac:dyDescent="0.25">
      <c r="A52" s="9">
        <v>51</v>
      </c>
      <c r="B52" s="10" t="s">
        <v>84</v>
      </c>
      <c r="C52" s="10" t="s">
        <v>25</v>
      </c>
      <c r="D52" s="10" t="s">
        <v>186</v>
      </c>
    </row>
    <row r="53" spans="1:4" x14ac:dyDescent="0.25">
      <c r="A53" s="9">
        <v>52</v>
      </c>
      <c r="B53" s="10" t="s">
        <v>85</v>
      </c>
      <c r="C53" s="10" t="s">
        <v>16</v>
      </c>
      <c r="D53" s="10" t="s">
        <v>187</v>
      </c>
    </row>
    <row r="54" spans="1:4" x14ac:dyDescent="0.25">
      <c r="A54" s="9">
        <v>53</v>
      </c>
      <c r="B54" s="10" t="s">
        <v>86</v>
      </c>
      <c r="C54" s="10" t="s">
        <v>30</v>
      </c>
      <c r="D54" s="10" t="s">
        <v>188</v>
      </c>
    </row>
    <row r="55" spans="1:4" x14ac:dyDescent="0.25">
      <c r="A55" s="9">
        <v>54</v>
      </c>
      <c r="B55" s="10" t="s">
        <v>87</v>
      </c>
      <c r="C55" s="10" t="s">
        <v>5</v>
      </c>
      <c r="D55" s="10" t="s">
        <v>189</v>
      </c>
    </row>
    <row r="56" spans="1:4" x14ac:dyDescent="0.25">
      <c r="A56" s="9">
        <v>55</v>
      </c>
      <c r="B56" s="10" t="s">
        <v>88</v>
      </c>
      <c r="C56" s="10" t="s">
        <v>24</v>
      </c>
      <c r="D56" s="10" t="s">
        <v>190</v>
      </c>
    </row>
    <row r="57" spans="1:4" x14ac:dyDescent="0.25">
      <c r="A57" s="9">
        <v>56</v>
      </c>
      <c r="B57" s="10" t="s">
        <v>89</v>
      </c>
      <c r="C57" s="10" t="s">
        <v>21</v>
      </c>
      <c r="D57" s="10" t="s">
        <v>191</v>
      </c>
    </row>
    <row r="58" spans="1:4" x14ac:dyDescent="0.25">
      <c r="A58" s="9">
        <v>57</v>
      </c>
      <c r="B58" s="10" t="s">
        <v>90</v>
      </c>
      <c r="C58" s="10" t="s">
        <v>31</v>
      </c>
      <c r="D58" s="10" t="s">
        <v>192</v>
      </c>
    </row>
    <row r="59" spans="1:4" x14ac:dyDescent="0.25">
      <c r="A59" s="9">
        <v>58</v>
      </c>
      <c r="B59" s="10" t="s">
        <v>91</v>
      </c>
      <c r="C59" s="10" t="s">
        <v>28</v>
      </c>
      <c r="D59" s="10" t="s">
        <v>193</v>
      </c>
    </row>
    <row r="60" spans="1:4" x14ac:dyDescent="0.25">
      <c r="A60" s="9">
        <v>59</v>
      </c>
      <c r="B60" s="10" t="s">
        <v>92</v>
      </c>
      <c r="C60" s="10" t="s">
        <v>28</v>
      </c>
      <c r="D60" s="10" t="s">
        <v>194</v>
      </c>
    </row>
    <row r="61" spans="1:4" x14ac:dyDescent="0.25">
      <c r="A61" s="9">
        <v>60</v>
      </c>
      <c r="B61" s="10" t="s">
        <v>93</v>
      </c>
      <c r="C61" s="10" t="s">
        <v>4</v>
      </c>
      <c r="D61" s="10" t="s">
        <v>195</v>
      </c>
    </row>
    <row r="62" spans="1:4" x14ac:dyDescent="0.25">
      <c r="A62" s="9">
        <v>61</v>
      </c>
      <c r="B62" s="10" t="s">
        <v>94</v>
      </c>
      <c r="C62" s="10" t="s">
        <v>30</v>
      </c>
      <c r="D62" s="10" t="s">
        <v>196</v>
      </c>
    </row>
    <row r="63" spans="1:4" x14ac:dyDescent="0.25">
      <c r="A63" s="9">
        <v>62</v>
      </c>
      <c r="B63" s="10" t="s">
        <v>95</v>
      </c>
      <c r="C63" s="10" t="s">
        <v>24</v>
      </c>
      <c r="D63" s="10" t="s">
        <v>197</v>
      </c>
    </row>
    <row r="64" spans="1:4" x14ac:dyDescent="0.25">
      <c r="A64" s="9">
        <v>63</v>
      </c>
      <c r="B64" s="10" t="s">
        <v>96</v>
      </c>
      <c r="C64" s="10" t="s">
        <v>5</v>
      </c>
      <c r="D64" s="10" t="s">
        <v>198</v>
      </c>
    </row>
    <row r="65" spans="1:4" x14ac:dyDescent="0.25">
      <c r="A65" s="9">
        <v>64</v>
      </c>
      <c r="B65" s="10" t="s">
        <v>97</v>
      </c>
      <c r="C65" s="10" t="s">
        <v>27</v>
      </c>
      <c r="D65" s="10" t="s">
        <v>199</v>
      </c>
    </row>
    <row r="66" spans="1:4" x14ac:dyDescent="0.25">
      <c r="A66" s="9">
        <v>65</v>
      </c>
      <c r="B66" s="10" t="s">
        <v>98</v>
      </c>
      <c r="C66" s="10" t="s">
        <v>20</v>
      </c>
      <c r="D66" s="10" t="s">
        <v>200</v>
      </c>
    </row>
    <row r="67" spans="1:4" x14ac:dyDescent="0.25">
      <c r="A67" s="9">
        <v>66</v>
      </c>
      <c r="B67" s="10" t="s">
        <v>99</v>
      </c>
      <c r="C67" s="10" t="s">
        <v>13</v>
      </c>
      <c r="D67" s="10" t="s">
        <v>201</v>
      </c>
    </row>
    <row r="68" spans="1:4" x14ac:dyDescent="0.25">
      <c r="A68" s="9">
        <v>67</v>
      </c>
      <c r="B68" s="10" t="s">
        <v>100</v>
      </c>
      <c r="C68" s="10" t="s">
        <v>24</v>
      </c>
      <c r="D68" s="10" t="s">
        <v>202</v>
      </c>
    </row>
    <row r="69" spans="1:4" x14ac:dyDescent="0.25">
      <c r="A69" s="9">
        <v>68</v>
      </c>
      <c r="B69" s="10" t="s">
        <v>101</v>
      </c>
      <c r="C69" s="10" t="s">
        <v>25</v>
      </c>
      <c r="D69" s="10" t="s">
        <v>203</v>
      </c>
    </row>
    <row r="70" spans="1:4" x14ac:dyDescent="0.25">
      <c r="A70" s="9">
        <v>69</v>
      </c>
      <c r="B70" s="10" t="s">
        <v>102</v>
      </c>
      <c r="C70" s="10" t="s">
        <v>25</v>
      </c>
      <c r="D70" s="10" t="s">
        <v>204</v>
      </c>
    </row>
    <row r="71" spans="1:4" x14ac:dyDescent="0.25">
      <c r="A71" s="9">
        <v>70</v>
      </c>
      <c r="B71" s="10" t="s">
        <v>103</v>
      </c>
      <c r="C71" s="10" t="s">
        <v>26</v>
      </c>
      <c r="D71" s="10" t="s">
        <v>205</v>
      </c>
    </row>
    <row r="72" spans="1:4" x14ac:dyDescent="0.25">
      <c r="A72" s="9">
        <v>71</v>
      </c>
      <c r="B72" s="10" t="s">
        <v>104</v>
      </c>
      <c r="C72" s="10" t="s">
        <v>16</v>
      </c>
      <c r="D72" s="10" t="s">
        <v>206</v>
      </c>
    </row>
    <row r="73" spans="1:4" x14ac:dyDescent="0.25">
      <c r="A73" s="9">
        <v>72</v>
      </c>
      <c r="B73" s="10" t="s">
        <v>105</v>
      </c>
      <c r="C73" s="10" t="s">
        <v>25</v>
      </c>
      <c r="D73" s="10" t="s">
        <v>207</v>
      </c>
    </row>
    <row r="74" spans="1:4" x14ac:dyDescent="0.25">
      <c r="A74" s="9">
        <v>73</v>
      </c>
      <c r="B74" s="10" t="s">
        <v>106</v>
      </c>
      <c r="C74" s="10" t="s">
        <v>30</v>
      </c>
      <c r="D74" s="10" t="s">
        <v>208</v>
      </c>
    </row>
    <row r="75" spans="1:4" x14ac:dyDescent="0.25">
      <c r="A75" s="9">
        <v>74</v>
      </c>
      <c r="B75" s="10" t="s">
        <v>107</v>
      </c>
      <c r="C75" s="10" t="s">
        <v>24</v>
      </c>
      <c r="D75" s="10" t="s">
        <v>209</v>
      </c>
    </row>
    <row r="76" spans="1:4" x14ac:dyDescent="0.25">
      <c r="A76" s="9">
        <v>75</v>
      </c>
      <c r="B76" s="10" t="s">
        <v>210</v>
      </c>
      <c r="C76" s="10" t="s">
        <v>19</v>
      </c>
      <c r="D76" s="10" t="s">
        <v>211</v>
      </c>
    </row>
    <row r="77" spans="1:4" x14ac:dyDescent="0.25">
      <c r="A77" s="9">
        <v>76</v>
      </c>
      <c r="B77" s="10" t="s">
        <v>212</v>
      </c>
      <c r="C77" s="10" t="s">
        <v>24</v>
      </c>
      <c r="D77" s="10" t="s">
        <v>213</v>
      </c>
    </row>
    <row r="78" spans="1:4" x14ac:dyDescent="0.25">
      <c r="A78" s="9">
        <v>77</v>
      </c>
      <c r="B78" s="10" t="s">
        <v>108</v>
      </c>
      <c r="C78" s="10" t="s">
        <v>18</v>
      </c>
      <c r="D78" s="10" t="s">
        <v>214</v>
      </c>
    </row>
    <row r="79" spans="1:4" x14ac:dyDescent="0.25">
      <c r="A79" s="9">
        <v>78</v>
      </c>
      <c r="B79" s="10" t="s">
        <v>109</v>
      </c>
      <c r="C79" s="10" t="s">
        <v>24</v>
      </c>
      <c r="D79" s="10" t="s">
        <v>215</v>
      </c>
    </row>
    <row r="80" spans="1:4" x14ac:dyDescent="0.25">
      <c r="A80" s="9">
        <v>79</v>
      </c>
      <c r="B80" s="10" t="s">
        <v>110</v>
      </c>
      <c r="C80" s="10" t="s">
        <v>18</v>
      </c>
      <c r="D80" s="10" t="s">
        <v>216</v>
      </c>
    </row>
    <row r="81" spans="1:4" x14ac:dyDescent="0.25">
      <c r="A81" s="9">
        <v>80</v>
      </c>
      <c r="B81" s="10" t="s">
        <v>111</v>
      </c>
      <c r="C81" s="10" t="s">
        <v>4</v>
      </c>
      <c r="D81" s="10" t="s">
        <v>217</v>
      </c>
    </row>
    <row r="82" spans="1:4" x14ac:dyDescent="0.25">
      <c r="A82" s="9">
        <v>81</v>
      </c>
      <c r="B82" s="10" t="s">
        <v>112</v>
      </c>
      <c r="C82" s="10" t="s">
        <v>21</v>
      </c>
      <c r="D82" s="10" t="s">
        <v>218</v>
      </c>
    </row>
    <row r="83" spans="1:4" x14ac:dyDescent="0.25">
      <c r="A83" s="9">
        <v>82</v>
      </c>
      <c r="B83" s="10" t="s">
        <v>113</v>
      </c>
      <c r="C83" s="10" t="s">
        <v>28</v>
      </c>
      <c r="D83" s="10" t="s">
        <v>219</v>
      </c>
    </row>
    <row r="84" spans="1:4" x14ac:dyDescent="0.25">
      <c r="A84" s="9">
        <v>83</v>
      </c>
      <c r="B84" s="10" t="s">
        <v>114</v>
      </c>
      <c r="C84" s="10" t="s">
        <v>29</v>
      </c>
      <c r="D84" s="10" t="s">
        <v>220</v>
      </c>
    </row>
    <row r="85" spans="1:4" x14ac:dyDescent="0.25">
      <c r="A85" s="9">
        <v>84</v>
      </c>
      <c r="B85" s="10" t="s">
        <v>115</v>
      </c>
      <c r="C85" s="10" t="s">
        <v>25</v>
      </c>
      <c r="D85" s="10" t="s">
        <v>221</v>
      </c>
    </row>
    <row r="86" spans="1:4" x14ac:dyDescent="0.25">
      <c r="A86" s="9">
        <v>85</v>
      </c>
      <c r="B86" s="10" t="s">
        <v>116</v>
      </c>
      <c r="C86" s="10" t="s">
        <v>30</v>
      </c>
      <c r="D86" s="10" t="s">
        <v>222</v>
      </c>
    </row>
    <row r="87" spans="1:4" x14ac:dyDescent="0.25">
      <c r="A87" s="9">
        <v>86</v>
      </c>
      <c r="B87" s="10" t="s">
        <v>117</v>
      </c>
      <c r="C87" s="10" t="s">
        <v>5</v>
      </c>
      <c r="D87" s="10" t="s">
        <v>223</v>
      </c>
    </row>
    <row r="88" spans="1:4" x14ac:dyDescent="0.25">
      <c r="A88" s="9">
        <v>87</v>
      </c>
      <c r="B88" s="10" t="s">
        <v>118</v>
      </c>
      <c r="C88" s="10" t="s">
        <v>32</v>
      </c>
      <c r="D88" s="10" t="s">
        <v>224</v>
      </c>
    </row>
    <row r="89" spans="1:4" x14ac:dyDescent="0.25">
      <c r="A89" s="9">
        <v>88</v>
      </c>
      <c r="B89" s="10" t="s">
        <v>119</v>
      </c>
      <c r="C89" s="10" t="s">
        <v>13</v>
      </c>
      <c r="D89" s="10" t="s">
        <v>225</v>
      </c>
    </row>
    <row r="90" spans="1:4" x14ac:dyDescent="0.25">
      <c r="A90" s="9">
        <v>89</v>
      </c>
      <c r="B90" s="10" t="s">
        <v>120</v>
      </c>
      <c r="C90" s="10" t="s">
        <v>27</v>
      </c>
      <c r="D90" s="10" t="s">
        <v>226</v>
      </c>
    </row>
    <row r="91" spans="1:4" x14ac:dyDescent="0.25">
      <c r="A91" s="9">
        <v>90</v>
      </c>
      <c r="B91" s="10" t="s">
        <v>121</v>
      </c>
      <c r="C91" s="10" t="s">
        <v>31</v>
      </c>
      <c r="D91" s="10" t="s">
        <v>227</v>
      </c>
    </row>
    <row r="92" spans="1:4" x14ac:dyDescent="0.25">
      <c r="A92" s="9">
        <v>91</v>
      </c>
      <c r="B92" s="10" t="s">
        <v>122</v>
      </c>
      <c r="C92" s="10" t="s">
        <v>30</v>
      </c>
      <c r="D92" s="10" t="s">
        <v>228</v>
      </c>
    </row>
    <row r="93" spans="1:4" x14ac:dyDescent="0.25">
      <c r="A93" s="9">
        <v>92</v>
      </c>
      <c r="B93" s="10" t="s">
        <v>123</v>
      </c>
      <c r="C93" s="10" t="s">
        <v>33</v>
      </c>
      <c r="D93" s="10" t="s">
        <v>229</v>
      </c>
    </row>
    <row r="94" spans="1:4" x14ac:dyDescent="0.25">
      <c r="A94" s="9">
        <v>93</v>
      </c>
      <c r="B94" s="10" t="s">
        <v>124</v>
      </c>
      <c r="C94" s="10" t="s">
        <v>4</v>
      </c>
      <c r="D94" s="10" t="s">
        <v>230</v>
      </c>
    </row>
    <row r="95" spans="1:4" x14ac:dyDescent="0.25">
      <c r="A95" s="9">
        <v>94</v>
      </c>
      <c r="B95" s="10" t="s">
        <v>125</v>
      </c>
      <c r="C95" s="10" t="s">
        <v>26</v>
      </c>
      <c r="D95" s="10" t="s">
        <v>231</v>
      </c>
    </row>
    <row r="96" spans="1:4" x14ac:dyDescent="0.25">
      <c r="A96" s="9">
        <v>95</v>
      </c>
      <c r="B96" s="10" t="s">
        <v>126</v>
      </c>
      <c r="C96" s="10" t="s">
        <v>26</v>
      </c>
      <c r="D96" s="10" t="s">
        <v>232</v>
      </c>
    </row>
    <row r="97" spans="1:4" x14ac:dyDescent="0.25">
      <c r="A97" s="9">
        <v>96</v>
      </c>
      <c r="B97" s="10" t="s">
        <v>127</v>
      </c>
      <c r="C97" s="10" t="s">
        <v>5</v>
      </c>
      <c r="D97" s="10" t="s">
        <v>233</v>
      </c>
    </row>
    <row r="98" spans="1:4" x14ac:dyDescent="0.25">
      <c r="A98" s="9">
        <v>97</v>
      </c>
      <c r="B98" s="10" t="s">
        <v>128</v>
      </c>
      <c r="C98" s="10" t="s">
        <v>4</v>
      </c>
      <c r="D98" s="10" t="s">
        <v>234</v>
      </c>
    </row>
    <row r="99" spans="1:4" x14ac:dyDescent="0.25">
      <c r="A99" s="9">
        <v>98</v>
      </c>
      <c r="B99" s="10" t="s">
        <v>129</v>
      </c>
      <c r="C99" s="10" t="s">
        <v>31</v>
      </c>
      <c r="D99" s="10" t="s">
        <v>235</v>
      </c>
    </row>
    <row r="100" spans="1:4" x14ac:dyDescent="0.25">
      <c r="A100" s="9">
        <v>99</v>
      </c>
      <c r="B100" s="10" t="s">
        <v>130</v>
      </c>
      <c r="C100" s="10" t="s">
        <v>31</v>
      </c>
      <c r="D100" s="10" t="s">
        <v>236</v>
      </c>
    </row>
    <row r="101" spans="1:4" x14ac:dyDescent="0.25">
      <c r="A101" s="9">
        <v>100</v>
      </c>
      <c r="B101" s="10" t="s">
        <v>131</v>
      </c>
      <c r="C101" s="10" t="s">
        <v>4</v>
      </c>
      <c r="D101" s="10" t="s">
        <v>237</v>
      </c>
    </row>
    <row r="102" spans="1:4" x14ac:dyDescent="0.25">
      <c r="A102" s="9">
        <v>101</v>
      </c>
      <c r="B102" s="10" t="s">
        <v>132</v>
      </c>
      <c r="C102" s="10" t="s">
        <v>19</v>
      </c>
      <c r="D102" s="10" t="s">
        <v>238</v>
      </c>
    </row>
    <row r="103" spans="1:4" x14ac:dyDescent="0.25">
      <c r="A103" s="9">
        <v>102</v>
      </c>
      <c r="B103" s="10" t="s">
        <v>133</v>
      </c>
      <c r="C103" s="10" t="s">
        <v>4</v>
      </c>
      <c r="D103" s="10" t="s">
        <v>239</v>
      </c>
    </row>
    <row r="104" spans="1:4" x14ac:dyDescent="0.25">
      <c r="A104" s="9">
        <v>103</v>
      </c>
      <c r="B104" s="10" t="s">
        <v>134</v>
      </c>
      <c r="C104" s="10" t="s">
        <v>18</v>
      </c>
      <c r="D104" s="10" t="s">
        <v>240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1</vt:i4>
      </vt:variant>
    </vt:vector>
  </HeadingPairs>
  <TitlesOfParts>
    <vt:vector size="11" baseType="lpstr">
      <vt:lpstr>Es. 1</vt:lpstr>
      <vt:lpstr>Es. 2</vt:lpstr>
      <vt:lpstr>Es. 3</vt:lpstr>
      <vt:lpstr>Es. 4</vt:lpstr>
      <vt:lpstr>Es. 5</vt:lpstr>
      <vt:lpstr>Es. 6</vt:lpstr>
      <vt:lpstr>ES. 7</vt:lpstr>
      <vt:lpstr>Es. 8</vt:lpstr>
      <vt:lpstr>Vendite</vt:lpstr>
      <vt:lpstr>Dati di Supporto</vt:lpstr>
      <vt:lpstr>Vendite!tabella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</dc:creator>
  <cp:lastModifiedBy>alfredo guidotti</cp:lastModifiedBy>
  <dcterms:created xsi:type="dcterms:W3CDTF">2011-11-27T10:06:06Z</dcterms:created>
  <dcterms:modified xsi:type="dcterms:W3CDTF">2024-10-12T17:12:53Z</dcterms:modified>
</cp:coreProperties>
</file>