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isecloud.sharepoint.com/sites/KEMIMERR/Delade dokument/General/Execution of work/Fälttest 3 sites/"/>
    </mc:Choice>
  </mc:AlternateContent>
  <xr:revisionPtr revIDLastSave="761" documentId="8_{E2B2B7EF-116C-4506-81A8-4C65A1F86503}" xr6:coauthVersionLast="47" xr6:coauthVersionMax="47" xr10:uidLastSave="{F13B5EB8-16E1-4E84-8366-119C244DECE3}"/>
  <bookViews>
    <workbookView xWindow="-120" yWindow="-120" windowWidth="51840" windowHeight="21120" xr2:uid="{D9D8FDDD-2A74-4D29-ACDB-8DE2F54AE7FF}"/>
  </bookViews>
  <sheets>
    <sheet name="Line1" sheetId="9" r:id="rId1"/>
    <sheet name="Line2" sheetId="8" r:id="rId2"/>
    <sheet name="Line3" sheetId="5" r:id="rId3"/>
    <sheet name="Line4" sheetId="15" r:id="rId4"/>
    <sheet name="Line5" sheetId="16" r:id="rId5"/>
    <sheet name="Avarage evaluation" sheetId="10" r:id="rId6"/>
    <sheet name="PLOT" sheetId="17" r:id="rId7"/>
    <sheet name="Sheet1" sheetId="18" r:id="rId8"/>
  </sheets>
  <definedNames>
    <definedName name="_xlnm.Print_Area" localSheetId="0">Line1!$A$1:$H$60</definedName>
    <definedName name="_xlnm.Print_Area" localSheetId="1">Line2!$A$1:$H$60</definedName>
    <definedName name="_xlnm.Print_Area" localSheetId="2">Line3!$A$1:$H$60</definedName>
    <definedName name="_xlnm.Print_Area" localSheetId="3">Line4!$A$1:$H$60</definedName>
    <definedName name="_xlnm.Print_Area" localSheetId="4">Line5!$A$1:$H$60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50" i="10" l="1"/>
  <c r="AS50" i="10"/>
  <c r="AR50" i="10"/>
  <c r="AU48" i="10"/>
  <c r="AT48" i="10"/>
  <c r="AS48" i="10"/>
  <c r="AR48" i="10"/>
  <c r="AQ48" i="10"/>
  <c r="AP48" i="10"/>
  <c r="AU47" i="10"/>
  <c r="AT47" i="10"/>
  <c r="AS47" i="10"/>
  <c r="AR47" i="10"/>
  <c r="AQ47" i="10"/>
  <c r="AP47" i="10"/>
  <c r="AU46" i="10"/>
  <c r="AU49" i="10" s="1"/>
  <c r="AT46" i="10"/>
  <c r="AT49" i="10" s="1"/>
  <c r="AS46" i="10"/>
  <c r="AS49" i="10" s="1"/>
  <c r="AR46" i="10"/>
  <c r="AR49" i="10" s="1"/>
  <c r="AQ46" i="10"/>
  <c r="AQ50" i="10" s="1"/>
  <c r="AP46" i="10"/>
  <c r="AP50" i="10" s="1"/>
  <c r="AT43" i="10"/>
  <c r="AU42" i="10"/>
  <c r="AS42" i="10"/>
  <c r="AU41" i="10"/>
  <c r="AT41" i="10"/>
  <c r="AS41" i="10"/>
  <c r="AR41" i="10"/>
  <c r="AQ41" i="10"/>
  <c r="AP41" i="10"/>
  <c r="AP43" i="10" s="1"/>
  <c r="AU40" i="10"/>
  <c r="AU43" i="10" s="1"/>
  <c r="AT40" i="10"/>
  <c r="AT42" i="10" s="1"/>
  <c r="AS40" i="10"/>
  <c r="AS43" i="10" s="1"/>
  <c r="AR40" i="10"/>
  <c r="AR42" i="10" s="1"/>
  <c r="AQ40" i="10"/>
  <c r="AQ42" i="10" s="1"/>
  <c r="AP40" i="10"/>
  <c r="AP42" i="10" s="1"/>
  <c r="AU35" i="10"/>
  <c r="AT35" i="10"/>
  <c r="AS35" i="10"/>
  <c r="AR35" i="10"/>
  <c r="AQ35" i="10"/>
  <c r="AP35" i="10"/>
  <c r="AU34" i="10"/>
  <c r="AU36" i="10" s="1"/>
  <c r="AT34" i="10"/>
  <c r="AT36" i="10" s="1"/>
  <c r="AS34" i="10"/>
  <c r="AS36" i="10" s="1"/>
  <c r="AR34" i="10"/>
  <c r="AR36" i="10" s="1"/>
  <c r="AQ34" i="10"/>
  <c r="AQ36" i="10" s="1"/>
  <c r="AP34" i="10"/>
  <c r="AU33" i="10"/>
  <c r="AU37" i="10" s="1"/>
  <c r="AT33" i="10"/>
  <c r="AT37" i="10" s="1"/>
  <c r="AS33" i="10"/>
  <c r="AS37" i="10" s="1"/>
  <c r="AR33" i="10"/>
  <c r="AR37" i="10" s="1"/>
  <c r="AQ33" i="10"/>
  <c r="AQ37" i="10" s="1"/>
  <c r="AP33" i="10"/>
  <c r="AP36" i="10" s="1"/>
  <c r="AU32" i="10"/>
  <c r="AT32" i="10"/>
  <c r="AS32" i="10"/>
  <c r="AR32" i="10"/>
  <c r="AQ32" i="10"/>
  <c r="AP32" i="10"/>
  <c r="AT29" i="10"/>
  <c r="AS29" i="10"/>
  <c r="AU28" i="10"/>
  <c r="AT28" i="10"/>
  <c r="AS28" i="10"/>
  <c r="AR28" i="10"/>
  <c r="AQ28" i="10"/>
  <c r="AP28" i="10"/>
  <c r="AU27" i="10"/>
  <c r="AU29" i="10" s="1"/>
  <c r="AT27" i="10"/>
  <c r="AS27" i="10"/>
  <c r="AR27" i="10"/>
  <c r="AR29" i="10" s="1"/>
  <c r="AQ27" i="10"/>
  <c r="AQ29" i="10" s="1"/>
  <c r="AP27" i="10"/>
  <c r="AU26" i="10"/>
  <c r="AU30" i="10" s="1"/>
  <c r="AT26" i="10"/>
  <c r="AT30" i="10" s="1"/>
  <c r="AS26" i="10"/>
  <c r="AS30" i="10" s="1"/>
  <c r="AR26" i="10"/>
  <c r="AR30" i="10" s="1"/>
  <c r="AQ26" i="10"/>
  <c r="AQ30" i="10" s="1"/>
  <c r="AP26" i="10"/>
  <c r="AP29" i="10" s="1"/>
  <c r="AU25" i="10"/>
  <c r="AT25" i="10"/>
  <c r="AS25" i="10"/>
  <c r="AR25" i="10"/>
  <c r="AQ25" i="10"/>
  <c r="AP25" i="10"/>
  <c r="AS22" i="10"/>
  <c r="AU21" i="10"/>
  <c r="AT21" i="10"/>
  <c r="AS21" i="10"/>
  <c r="AR21" i="10"/>
  <c r="AQ21" i="10"/>
  <c r="AP21" i="10"/>
  <c r="AU20" i="10"/>
  <c r="AU22" i="10" s="1"/>
  <c r="AT20" i="10"/>
  <c r="AT22" i="10" s="1"/>
  <c r="AS20" i="10"/>
  <c r="AR20" i="10"/>
  <c r="AR22" i="10" s="1"/>
  <c r="AQ20" i="10"/>
  <c r="AP20" i="10"/>
  <c r="AU19" i="10"/>
  <c r="AU23" i="10" s="1"/>
  <c r="AT19" i="10"/>
  <c r="AT23" i="10" s="1"/>
  <c r="AS19" i="10"/>
  <c r="AS23" i="10" s="1"/>
  <c r="AR19" i="10"/>
  <c r="AR23" i="10" s="1"/>
  <c r="AQ19" i="10"/>
  <c r="AQ22" i="10" s="1"/>
  <c r="AP19" i="10"/>
  <c r="AP22" i="10" s="1"/>
  <c r="AU18" i="10"/>
  <c r="AT18" i="10"/>
  <c r="AS18" i="10"/>
  <c r="AR18" i="10"/>
  <c r="AQ18" i="10"/>
  <c r="AP18" i="10"/>
  <c r="AT15" i="10"/>
  <c r="AS15" i="10"/>
  <c r="AU14" i="10"/>
  <c r="AT14" i="10"/>
  <c r="AS14" i="10"/>
  <c r="AR14" i="10"/>
  <c r="AQ14" i="10"/>
  <c r="AP14" i="10"/>
  <c r="AU13" i="10"/>
  <c r="AU15" i="10" s="1"/>
  <c r="AT13" i="10"/>
  <c r="AS13" i="10"/>
  <c r="AR13" i="10"/>
  <c r="AR15" i="10" s="1"/>
  <c r="AQ13" i="10"/>
  <c r="AP13" i="10"/>
  <c r="AU12" i="10"/>
  <c r="AU16" i="10" s="1"/>
  <c r="AT12" i="10"/>
  <c r="AT16" i="10" s="1"/>
  <c r="AS12" i="10"/>
  <c r="AS16" i="10" s="1"/>
  <c r="AR12" i="10"/>
  <c r="AR16" i="10" s="1"/>
  <c r="AQ12" i="10"/>
  <c r="AQ15" i="10" s="1"/>
  <c r="AP12" i="10"/>
  <c r="AP15" i="10" s="1"/>
  <c r="AU11" i="10"/>
  <c r="AT11" i="10"/>
  <c r="AS11" i="10"/>
  <c r="AR11" i="10"/>
  <c r="AQ11" i="10"/>
  <c r="AP11" i="10"/>
  <c r="AT8" i="10"/>
  <c r="AU7" i="10"/>
  <c r="AT7" i="10"/>
  <c r="AS7" i="10"/>
  <c r="AR7" i="10"/>
  <c r="AQ7" i="10"/>
  <c r="AP7" i="10"/>
  <c r="AU6" i="10"/>
  <c r="AU8" i="10" s="1"/>
  <c r="AT6" i="10"/>
  <c r="AS6" i="10"/>
  <c r="AS8" i="10" s="1"/>
  <c r="AR6" i="10"/>
  <c r="AR8" i="10" s="1"/>
  <c r="AQ6" i="10"/>
  <c r="AP6" i="10"/>
  <c r="AU5" i="10"/>
  <c r="AU9" i="10" s="1"/>
  <c r="AT5" i="10"/>
  <c r="AT9" i="10" s="1"/>
  <c r="AS5" i="10"/>
  <c r="AS9" i="10" s="1"/>
  <c r="AR5" i="10"/>
  <c r="AR9" i="10" s="1"/>
  <c r="AQ5" i="10"/>
  <c r="AQ8" i="10" s="1"/>
  <c r="AP5" i="10"/>
  <c r="AP8" i="10" s="1"/>
  <c r="AU4" i="10"/>
  <c r="AT4" i="10"/>
  <c r="AS4" i="10"/>
  <c r="AR4" i="10"/>
  <c r="AQ4" i="10"/>
  <c r="AP4" i="10"/>
  <c r="M8" i="10"/>
  <c r="N8" i="10"/>
  <c r="O8" i="10"/>
  <c r="P8" i="10"/>
  <c r="Q8" i="10"/>
  <c r="L8" i="10"/>
  <c r="M15" i="10"/>
  <c r="N15" i="10"/>
  <c r="O15" i="10"/>
  <c r="P15" i="10"/>
  <c r="Q15" i="10"/>
  <c r="L15" i="10"/>
  <c r="M22" i="10"/>
  <c r="N22" i="10"/>
  <c r="O22" i="10"/>
  <c r="P22" i="10"/>
  <c r="Q22" i="10"/>
  <c r="L22" i="10"/>
  <c r="M29" i="10"/>
  <c r="N29" i="10"/>
  <c r="O29" i="10"/>
  <c r="P29" i="10"/>
  <c r="Q29" i="10"/>
  <c r="L29" i="10"/>
  <c r="M36" i="10"/>
  <c r="N36" i="10"/>
  <c r="O36" i="10"/>
  <c r="P36" i="10"/>
  <c r="Q36" i="10"/>
  <c r="L36" i="10"/>
  <c r="AP49" i="10" l="1"/>
  <c r="AP37" i="10"/>
  <c r="AQ9" i="10"/>
  <c r="AQ16" i="10"/>
  <c r="AQ23" i="10"/>
  <c r="AQ43" i="10"/>
  <c r="AQ49" i="10"/>
  <c r="AU50" i="10"/>
  <c r="AP9" i="10"/>
  <c r="AP16" i="10"/>
  <c r="AP23" i="10"/>
  <c r="AP30" i="10"/>
  <c r="AR43" i="10"/>
  <c r="H50" i="16"/>
  <c r="H49" i="16"/>
  <c r="H48" i="16"/>
  <c r="H47" i="16"/>
  <c r="H38" i="16"/>
  <c r="H37" i="16"/>
  <c r="H36" i="16"/>
  <c r="H35" i="16"/>
  <c r="H26" i="16"/>
  <c r="H25" i="16"/>
  <c r="H24" i="16"/>
  <c r="H23" i="16"/>
  <c r="H14" i="16"/>
  <c r="H13" i="16"/>
  <c r="H12" i="16"/>
  <c r="H11" i="16"/>
  <c r="H50" i="15"/>
  <c r="H49" i="15"/>
  <c r="H48" i="15"/>
  <c r="H47" i="15"/>
  <c r="H38" i="15"/>
  <c r="H37" i="15"/>
  <c r="H36" i="15"/>
  <c r="H35" i="15"/>
  <c r="H26" i="15"/>
  <c r="H25" i="15"/>
  <c r="H24" i="15"/>
  <c r="H23" i="15"/>
  <c r="H14" i="15"/>
  <c r="H13" i="15"/>
  <c r="H12" i="15"/>
  <c r="H11" i="15"/>
  <c r="H50" i="5"/>
  <c r="H49" i="5"/>
  <c r="H48" i="5"/>
  <c r="H47" i="5"/>
  <c r="H38" i="5"/>
  <c r="H37" i="5"/>
  <c r="H36" i="5"/>
  <c r="H35" i="5"/>
  <c r="H26" i="5"/>
  <c r="H25" i="5"/>
  <c r="H24" i="5"/>
  <c r="H23" i="5"/>
  <c r="H14" i="5"/>
  <c r="H13" i="5"/>
  <c r="H12" i="5"/>
  <c r="H11" i="5"/>
  <c r="H50" i="8"/>
  <c r="H49" i="8"/>
  <c r="H48" i="8"/>
  <c r="H47" i="8"/>
  <c r="H38" i="8"/>
  <c r="H37" i="8"/>
  <c r="H36" i="8"/>
  <c r="H35" i="8"/>
  <c r="H26" i="8"/>
  <c r="H25" i="8"/>
  <c r="H24" i="8"/>
  <c r="H23" i="8"/>
  <c r="H14" i="8"/>
  <c r="H13" i="8"/>
  <c r="H12" i="8"/>
  <c r="H11" i="8"/>
  <c r="H50" i="9"/>
  <c r="H49" i="9"/>
  <c r="H48" i="9"/>
  <c r="H47" i="9"/>
  <c r="H38" i="9"/>
  <c r="H37" i="9"/>
  <c r="H36" i="9"/>
  <c r="H35" i="9"/>
  <c r="H26" i="9"/>
  <c r="H25" i="9"/>
  <c r="H24" i="9"/>
  <c r="H23" i="9"/>
  <c r="H12" i="9"/>
  <c r="H13" i="9"/>
  <c r="H14" i="9"/>
  <c r="H11" i="9"/>
  <c r="G50" i="16"/>
  <c r="G49" i="16"/>
  <c r="G48" i="16"/>
  <c r="G47" i="16"/>
  <c r="G38" i="16"/>
  <c r="G37" i="16"/>
  <c r="G36" i="16"/>
  <c r="G35" i="16"/>
  <c r="G26" i="16"/>
  <c r="G25" i="16"/>
  <c r="G24" i="16"/>
  <c r="G23" i="16"/>
  <c r="G14" i="16"/>
  <c r="G13" i="16"/>
  <c r="G12" i="16"/>
  <c r="G11" i="16"/>
  <c r="G50" i="15"/>
  <c r="G49" i="15"/>
  <c r="G48" i="15"/>
  <c r="G47" i="15"/>
  <c r="G38" i="15"/>
  <c r="G37" i="15"/>
  <c r="G36" i="15"/>
  <c r="G35" i="15"/>
  <c r="G24" i="15"/>
  <c r="G25" i="15"/>
  <c r="G26" i="15"/>
  <c r="G23" i="15"/>
  <c r="H25" i="10" l="1"/>
  <c r="H28" i="10"/>
  <c r="H20" i="10"/>
  <c r="H11" i="10"/>
  <c r="H12" i="10"/>
  <c r="H5" i="10"/>
  <c r="H7" i="10"/>
  <c r="H52" i="16"/>
  <c r="H46" i="10" s="1"/>
  <c r="G52" i="16"/>
  <c r="G46" i="10" s="1"/>
  <c r="F52" i="16"/>
  <c r="F46" i="10" s="1"/>
  <c r="E52" i="16"/>
  <c r="E46" i="10" s="1"/>
  <c r="D52" i="16"/>
  <c r="D46" i="10" s="1"/>
  <c r="C52" i="16"/>
  <c r="C46" i="10" s="1"/>
  <c r="H45" i="16"/>
  <c r="G45" i="16"/>
  <c r="F45" i="16"/>
  <c r="E45" i="16"/>
  <c r="D45" i="16"/>
  <c r="C45" i="16"/>
  <c r="H52" i="15"/>
  <c r="H19" i="10" s="1"/>
  <c r="G52" i="15"/>
  <c r="G19" i="10" s="1"/>
  <c r="F52" i="15"/>
  <c r="F19" i="10" s="1"/>
  <c r="E52" i="15"/>
  <c r="E19" i="10" s="1"/>
  <c r="D52" i="15"/>
  <c r="D19" i="10" s="1"/>
  <c r="C52" i="15"/>
  <c r="C19" i="10" s="1"/>
  <c r="H45" i="15"/>
  <c r="G45" i="15"/>
  <c r="F45" i="15"/>
  <c r="E45" i="15"/>
  <c r="D45" i="15"/>
  <c r="C45" i="15"/>
  <c r="H52" i="5"/>
  <c r="G52" i="5"/>
  <c r="G12" i="10" s="1"/>
  <c r="F52" i="5"/>
  <c r="F12" i="10" s="1"/>
  <c r="E52" i="5"/>
  <c r="E12" i="10" s="1"/>
  <c r="D52" i="5"/>
  <c r="D12" i="10" s="1"/>
  <c r="C52" i="5"/>
  <c r="C12" i="10" s="1"/>
  <c r="H45" i="5"/>
  <c r="G45" i="5"/>
  <c r="F45" i="5"/>
  <c r="E45" i="5"/>
  <c r="D45" i="5"/>
  <c r="C45" i="5"/>
  <c r="H52" i="8"/>
  <c r="H33" i="10" s="1"/>
  <c r="G52" i="8"/>
  <c r="G33" i="10" s="1"/>
  <c r="F52" i="8"/>
  <c r="F33" i="10" s="1"/>
  <c r="E52" i="8"/>
  <c r="E33" i="10" s="1"/>
  <c r="D52" i="8"/>
  <c r="D33" i="10" s="1"/>
  <c r="C52" i="8"/>
  <c r="C33" i="10" s="1"/>
  <c r="H45" i="8"/>
  <c r="G45" i="8"/>
  <c r="F45" i="8"/>
  <c r="E45" i="8"/>
  <c r="D45" i="8"/>
  <c r="C45" i="8"/>
  <c r="D45" i="9"/>
  <c r="E45" i="9"/>
  <c r="F45" i="9"/>
  <c r="G45" i="9"/>
  <c r="H45" i="9"/>
  <c r="C45" i="9"/>
  <c r="C16" i="9"/>
  <c r="C13" i="10" s="1"/>
  <c r="C32" i="10"/>
  <c r="H40" i="16"/>
  <c r="G40" i="16"/>
  <c r="G28" i="10" s="1"/>
  <c r="F40" i="16"/>
  <c r="F28" i="10" s="1"/>
  <c r="E40" i="16"/>
  <c r="E28" i="10" s="1"/>
  <c r="D40" i="16"/>
  <c r="D28" i="10" s="1"/>
  <c r="C40" i="16"/>
  <c r="C28" i="10" s="1"/>
  <c r="H33" i="16"/>
  <c r="G33" i="16"/>
  <c r="F33" i="16"/>
  <c r="E33" i="16"/>
  <c r="D33" i="16"/>
  <c r="C33" i="16"/>
  <c r="H28" i="16"/>
  <c r="H35" i="10" s="1"/>
  <c r="G28" i="16"/>
  <c r="G35" i="10" s="1"/>
  <c r="F28" i="16"/>
  <c r="F35" i="10" s="1"/>
  <c r="E28" i="16"/>
  <c r="E35" i="10" s="1"/>
  <c r="D28" i="16"/>
  <c r="D35" i="10" s="1"/>
  <c r="C28" i="16"/>
  <c r="C35" i="10" s="1"/>
  <c r="H21" i="16"/>
  <c r="G21" i="16"/>
  <c r="F21" i="16"/>
  <c r="E21" i="16"/>
  <c r="D21" i="16"/>
  <c r="C21" i="16"/>
  <c r="H16" i="16"/>
  <c r="H6" i="10" s="1"/>
  <c r="G16" i="16"/>
  <c r="G6" i="10" s="1"/>
  <c r="F16" i="16"/>
  <c r="F6" i="10" s="1"/>
  <c r="E16" i="16"/>
  <c r="E6" i="10" s="1"/>
  <c r="D16" i="16"/>
  <c r="D6" i="10" s="1"/>
  <c r="C16" i="16"/>
  <c r="C6" i="10" s="1"/>
  <c r="H9" i="16"/>
  <c r="H32" i="10" s="1"/>
  <c r="G9" i="16"/>
  <c r="G32" i="10" s="1"/>
  <c r="F9" i="16"/>
  <c r="F32" i="10" s="1"/>
  <c r="E9" i="16"/>
  <c r="E32" i="10" s="1"/>
  <c r="D9" i="16"/>
  <c r="D32" i="10" s="1"/>
  <c r="C9" i="16"/>
  <c r="H40" i="15"/>
  <c r="G40" i="15"/>
  <c r="F40" i="15"/>
  <c r="E40" i="15"/>
  <c r="D40" i="15"/>
  <c r="C40" i="15"/>
  <c r="H33" i="15"/>
  <c r="G33" i="15"/>
  <c r="F33" i="15"/>
  <c r="E33" i="15"/>
  <c r="D33" i="15"/>
  <c r="C33" i="15"/>
  <c r="H28" i="15"/>
  <c r="H41" i="10" s="1"/>
  <c r="G28" i="15"/>
  <c r="G41" i="10" s="1"/>
  <c r="F28" i="15"/>
  <c r="F41" i="10" s="1"/>
  <c r="E28" i="15"/>
  <c r="E41" i="10" s="1"/>
  <c r="D28" i="15"/>
  <c r="D41" i="10" s="1"/>
  <c r="C28" i="15"/>
  <c r="C41" i="10" s="1"/>
  <c r="H21" i="15"/>
  <c r="G21" i="15"/>
  <c r="F21" i="15"/>
  <c r="E21" i="15"/>
  <c r="D21" i="15"/>
  <c r="C21" i="15"/>
  <c r="H16" i="15"/>
  <c r="H27" i="10" s="1"/>
  <c r="G16" i="15"/>
  <c r="G27" i="10" s="1"/>
  <c r="F16" i="15"/>
  <c r="F27" i="10" s="1"/>
  <c r="E16" i="15"/>
  <c r="E27" i="10" s="1"/>
  <c r="D16" i="15"/>
  <c r="D27" i="10" s="1"/>
  <c r="C16" i="15"/>
  <c r="C27" i="10" s="1"/>
  <c r="H9" i="15"/>
  <c r="G9" i="15"/>
  <c r="G25" i="10" s="1"/>
  <c r="F9" i="15"/>
  <c r="F25" i="10" s="1"/>
  <c r="E9" i="15"/>
  <c r="E25" i="10" s="1"/>
  <c r="D9" i="15"/>
  <c r="D25" i="10" s="1"/>
  <c r="C9" i="15"/>
  <c r="C25" i="10" s="1"/>
  <c r="H40" i="5"/>
  <c r="H47" i="10" s="1"/>
  <c r="G40" i="5"/>
  <c r="G47" i="10" s="1"/>
  <c r="F40" i="5"/>
  <c r="F47" i="10" s="1"/>
  <c r="E40" i="5"/>
  <c r="E47" i="10" s="1"/>
  <c r="D40" i="5"/>
  <c r="D47" i="10" s="1"/>
  <c r="C40" i="5"/>
  <c r="C47" i="10" s="1"/>
  <c r="H33" i="5"/>
  <c r="G33" i="5"/>
  <c r="F33" i="5"/>
  <c r="E33" i="5"/>
  <c r="D33" i="5"/>
  <c r="C33" i="5"/>
  <c r="H28" i="5"/>
  <c r="H34" i="10" s="1"/>
  <c r="G28" i="5"/>
  <c r="G34" i="10" s="1"/>
  <c r="F28" i="5"/>
  <c r="F34" i="10" s="1"/>
  <c r="E28" i="5"/>
  <c r="E14" i="10" s="1"/>
  <c r="D28" i="5"/>
  <c r="D14" i="10" s="1"/>
  <c r="C28" i="5"/>
  <c r="C34" i="10" s="1"/>
  <c r="H21" i="5"/>
  <c r="G21" i="5"/>
  <c r="F21" i="5"/>
  <c r="E21" i="5"/>
  <c r="D21" i="5"/>
  <c r="C21" i="5"/>
  <c r="H16" i="5"/>
  <c r="H21" i="10" s="1"/>
  <c r="G16" i="5"/>
  <c r="G21" i="10" s="1"/>
  <c r="F16" i="5"/>
  <c r="F21" i="10" s="1"/>
  <c r="E16" i="5"/>
  <c r="E21" i="10" s="1"/>
  <c r="D16" i="5"/>
  <c r="D21" i="10" s="1"/>
  <c r="C16" i="5"/>
  <c r="C21" i="10" s="1"/>
  <c r="H9" i="5"/>
  <c r="H18" i="10" s="1"/>
  <c r="G9" i="5"/>
  <c r="F9" i="5"/>
  <c r="E9" i="5"/>
  <c r="D9" i="5"/>
  <c r="C9" i="5"/>
  <c r="H40" i="8"/>
  <c r="G40" i="8"/>
  <c r="G5" i="10" s="1"/>
  <c r="F40" i="8"/>
  <c r="F5" i="10" s="1"/>
  <c r="E40" i="8"/>
  <c r="E5" i="10" s="1"/>
  <c r="D40" i="8"/>
  <c r="D5" i="10" s="1"/>
  <c r="C40" i="8"/>
  <c r="C5" i="10" s="1"/>
  <c r="H33" i="8"/>
  <c r="G33" i="8"/>
  <c r="F33" i="8"/>
  <c r="E33" i="8"/>
  <c r="D33" i="8"/>
  <c r="C33" i="8"/>
  <c r="H28" i="8"/>
  <c r="G28" i="8"/>
  <c r="G20" i="10" s="1"/>
  <c r="F28" i="8"/>
  <c r="F20" i="10" s="1"/>
  <c r="E28" i="8"/>
  <c r="E20" i="10" s="1"/>
  <c r="D28" i="8"/>
  <c r="D20" i="10" s="1"/>
  <c r="C28" i="8"/>
  <c r="C20" i="10" s="1"/>
  <c r="H21" i="8"/>
  <c r="G21" i="8"/>
  <c r="F21" i="8"/>
  <c r="E21" i="8"/>
  <c r="D21" i="8"/>
  <c r="C21" i="8"/>
  <c r="H16" i="8"/>
  <c r="G16" i="8"/>
  <c r="G7" i="10" s="1"/>
  <c r="F16" i="8"/>
  <c r="F7" i="10" s="1"/>
  <c r="E16" i="8"/>
  <c r="E7" i="10" s="1"/>
  <c r="D16" i="8"/>
  <c r="D7" i="10" s="1"/>
  <c r="C16" i="8"/>
  <c r="C7" i="10" s="1"/>
  <c r="H9" i="8"/>
  <c r="G9" i="8"/>
  <c r="F9" i="8"/>
  <c r="E9" i="8"/>
  <c r="D9" i="8"/>
  <c r="C9" i="8"/>
  <c r="H22" i="10" l="1"/>
  <c r="H14" i="10"/>
  <c r="H36" i="10"/>
  <c r="H23" i="10"/>
  <c r="H37" i="10"/>
  <c r="H8" i="10"/>
  <c r="G14" i="10"/>
  <c r="F14" i="10"/>
  <c r="H9" i="10"/>
  <c r="E34" i="10"/>
  <c r="D34" i="10"/>
  <c r="E11" i="10"/>
  <c r="D11" i="10"/>
  <c r="C11" i="10"/>
  <c r="H52" i="9"/>
  <c r="H26" i="10" s="1"/>
  <c r="H29" i="10" s="1"/>
  <c r="G52" i="9"/>
  <c r="G26" i="10" s="1"/>
  <c r="F52" i="9"/>
  <c r="F26" i="10" s="1"/>
  <c r="E52" i="9"/>
  <c r="E26" i="10" s="1"/>
  <c r="D52" i="9"/>
  <c r="D26" i="10" s="1"/>
  <c r="C52" i="9"/>
  <c r="C26" i="10" s="1"/>
  <c r="H40" i="9"/>
  <c r="H40" i="10" s="1"/>
  <c r="H42" i="10" s="1"/>
  <c r="G40" i="9"/>
  <c r="G40" i="10" s="1"/>
  <c r="G43" i="10" s="1"/>
  <c r="F40" i="9"/>
  <c r="F40" i="10" s="1"/>
  <c r="F43" i="10" s="1"/>
  <c r="E40" i="9"/>
  <c r="E40" i="10" s="1"/>
  <c r="E43" i="10" s="1"/>
  <c r="D40" i="9"/>
  <c r="D40" i="10" s="1"/>
  <c r="D43" i="10" s="1"/>
  <c r="C40" i="9"/>
  <c r="C40" i="10" s="1"/>
  <c r="C43" i="10" s="1"/>
  <c r="H33" i="9"/>
  <c r="G33" i="9"/>
  <c r="F33" i="9"/>
  <c r="E33" i="9"/>
  <c r="D33" i="9"/>
  <c r="C33" i="9"/>
  <c r="H28" i="9"/>
  <c r="H48" i="10" s="1"/>
  <c r="G28" i="9"/>
  <c r="G48" i="10" s="1"/>
  <c r="G50" i="10" s="1"/>
  <c r="F28" i="9"/>
  <c r="F48" i="10" s="1"/>
  <c r="F50" i="10" s="1"/>
  <c r="E28" i="9"/>
  <c r="E48" i="10" s="1"/>
  <c r="E49" i="10" s="1"/>
  <c r="D28" i="9"/>
  <c r="D48" i="10" s="1"/>
  <c r="D49" i="10" s="1"/>
  <c r="C28" i="9"/>
  <c r="C48" i="10" s="1"/>
  <c r="C50" i="10" s="1"/>
  <c r="H21" i="9"/>
  <c r="G21" i="9"/>
  <c r="F21" i="9"/>
  <c r="E21" i="9"/>
  <c r="D21" i="9"/>
  <c r="C21" i="9"/>
  <c r="H16" i="9"/>
  <c r="H13" i="10" s="1"/>
  <c r="H16" i="10" s="1"/>
  <c r="G16" i="9"/>
  <c r="G13" i="10" s="1"/>
  <c r="F16" i="9"/>
  <c r="F13" i="10" s="1"/>
  <c r="E16" i="9"/>
  <c r="E13" i="10" s="1"/>
  <c r="D16" i="9"/>
  <c r="D13" i="10" s="1"/>
  <c r="H9" i="9"/>
  <c r="H4" i="10" s="1"/>
  <c r="G9" i="9"/>
  <c r="G4" i="10" s="1"/>
  <c r="F9" i="9"/>
  <c r="F4" i="10" s="1"/>
  <c r="E9" i="9"/>
  <c r="E4" i="10" s="1"/>
  <c r="D9" i="9"/>
  <c r="D4" i="10" s="1"/>
  <c r="C9" i="9"/>
  <c r="C4" i="10" s="1"/>
  <c r="F11" i="10"/>
  <c r="C14" i="10"/>
  <c r="G18" i="10"/>
  <c r="E18" i="10"/>
  <c r="D18" i="10"/>
  <c r="C18" i="10"/>
  <c r="G11" i="10"/>
  <c r="F18" i="10"/>
  <c r="H30" i="10" l="1"/>
  <c r="H43" i="10"/>
  <c r="H49" i="10"/>
  <c r="H50" i="10"/>
  <c r="H15" i="10"/>
  <c r="G42" i="10"/>
  <c r="G49" i="10"/>
  <c r="F42" i="10"/>
  <c r="F49" i="10"/>
  <c r="D42" i="10"/>
  <c r="C42" i="10"/>
  <c r="E42" i="10"/>
  <c r="D50" i="10"/>
  <c r="E50" i="10"/>
  <c r="C49" i="10"/>
  <c r="F37" i="10"/>
  <c r="D30" i="10"/>
  <c r="F29" i="10"/>
  <c r="C36" i="10"/>
  <c r="E30" i="10"/>
  <c r="C30" i="10"/>
  <c r="G29" i="10"/>
  <c r="E29" i="10"/>
  <c r="G37" i="10"/>
  <c r="G30" i="10"/>
  <c r="D29" i="10"/>
  <c r="F30" i="10"/>
  <c r="D37" i="10"/>
  <c r="C37" i="10"/>
  <c r="C29" i="10"/>
  <c r="E36" i="10"/>
  <c r="E37" i="10"/>
  <c r="D36" i="10"/>
  <c r="F36" i="10"/>
  <c r="G36" i="10"/>
  <c r="G22" i="10"/>
  <c r="G16" i="10"/>
  <c r="G15" i="10"/>
  <c r="G8" i="10"/>
  <c r="G9" i="10"/>
  <c r="F23" i="10"/>
  <c r="F16" i="10"/>
  <c r="E16" i="10"/>
  <c r="E22" i="10"/>
  <c r="D16" i="10"/>
  <c r="C15" i="10"/>
  <c r="D8" i="10"/>
  <c r="C9" i="10"/>
  <c r="E9" i="10"/>
  <c r="F9" i="10"/>
  <c r="E23" i="10" l="1"/>
  <c r="F15" i="10"/>
  <c r="F22" i="10"/>
  <c r="E8" i="10"/>
  <c r="C8" i="10"/>
  <c r="G23" i="10"/>
  <c r="D22" i="10"/>
  <c r="C23" i="10"/>
  <c r="C16" i="10"/>
  <c r="D23" i="10"/>
  <c r="E15" i="10"/>
  <c r="F8" i="10"/>
  <c r="D9" i="10"/>
  <c r="D15" i="10"/>
  <c r="C22" i="10"/>
</calcChain>
</file>

<file path=xl/sharedStrings.xml><?xml version="1.0" encoding="utf-8"?>
<sst xmlns="http://schemas.openxmlformats.org/spreadsheetml/2006/main" count="390" uniqueCount="72">
  <si>
    <t xml:space="preserve">Project #: </t>
  </si>
  <si>
    <t xml:space="preserve">KEMI </t>
  </si>
  <si>
    <t>Scale:</t>
  </si>
  <si>
    <t xml:space="preserve">0 = Absent </t>
  </si>
  <si>
    <t>Index:</t>
  </si>
  <si>
    <t>Slime (F1)</t>
  </si>
  <si>
    <t>Frame #:</t>
  </si>
  <si>
    <t>KEMI Atlantic</t>
  </si>
  <si>
    <t>1 = Low</t>
  </si>
  <si>
    <t>Algea (F2)</t>
  </si>
  <si>
    <t>line #:</t>
  </si>
  <si>
    <t>2 = Medium</t>
  </si>
  <si>
    <t>Tubeworms (F3)</t>
  </si>
  <si>
    <t>Position #:</t>
  </si>
  <si>
    <t>1 to 4</t>
  </si>
  <si>
    <t>3 = High</t>
  </si>
  <si>
    <t>Barnacles (F4)</t>
  </si>
  <si>
    <t>4 = Severe</t>
  </si>
  <si>
    <t>Bryozoa (F2)</t>
  </si>
  <si>
    <t>BB2</t>
  </si>
  <si>
    <t>Days#</t>
  </si>
  <si>
    <t>Slime F1:</t>
  </si>
  <si>
    <t>Algea F2:</t>
  </si>
  <si>
    <t>Tubeworms F3:</t>
  </si>
  <si>
    <t>Barnacles F4:</t>
  </si>
  <si>
    <t>Bryozoa F2:</t>
  </si>
  <si>
    <t>Overall</t>
  </si>
  <si>
    <t xml:space="preserve">Comments: </t>
  </si>
  <si>
    <t>BN3</t>
  </si>
  <si>
    <t>BP1</t>
  </si>
  <si>
    <t>BD1</t>
  </si>
  <si>
    <t>timing</t>
  </si>
  <si>
    <t>Timing</t>
  </si>
  <si>
    <t>Start</t>
  </si>
  <si>
    <t>Observation</t>
  </si>
  <si>
    <t>1 to 8</t>
  </si>
  <si>
    <t>BA3</t>
  </si>
  <si>
    <t>BC2</t>
  </si>
  <si>
    <t>BA1</t>
  </si>
  <si>
    <t>BE1</t>
  </si>
  <si>
    <t>9 to 12</t>
  </si>
  <si>
    <t>BC3</t>
  </si>
  <si>
    <t>BE2</t>
  </si>
  <si>
    <t>BN2</t>
  </si>
  <si>
    <t>BB1</t>
  </si>
  <si>
    <t>12 to 16</t>
  </si>
  <si>
    <t>BD2</t>
  </si>
  <si>
    <t>BP2</t>
  </si>
  <si>
    <t>BB3</t>
  </si>
  <si>
    <t>BC1</t>
  </si>
  <si>
    <t>17 to 20</t>
  </si>
  <si>
    <t>BA2</t>
  </si>
  <si>
    <t>BE3</t>
  </si>
  <si>
    <t>BD3</t>
  </si>
  <si>
    <t>BN1</t>
  </si>
  <si>
    <t>KEMI Atlanten</t>
  </si>
  <si>
    <t>SET NAME</t>
  </si>
  <si>
    <t>Efficacy, pass if &gt;75% more than negative controll</t>
  </si>
  <si>
    <t>A</t>
  </si>
  <si>
    <t>BA Avg</t>
  </si>
  <si>
    <t>SDV</t>
  </si>
  <si>
    <t>B</t>
  </si>
  <si>
    <t>BB Avg</t>
  </si>
  <si>
    <t>C</t>
  </si>
  <si>
    <t>BC Avg</t>
  </si>
  <si>
    <t>D</t>
  </si>
  <si>
    <t>BD Avg</t>
  </si>
  <si>
    <t>E</t>
  </si>
  <si>
    <t>BE Avg</t>
  </si>
  <si>
    <t>P neg control</t>
  </si>
  <si>
    <t>MERR &gt;5</t>
  </si>
  <si>
    <t>N pos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</si>
</sst>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0" fontId="13" fillId="3" borderId="0" applyNumberFormat="0" applyBorder="0" applyAlignment="0" applyProtection="0"/>
  </cellStyleXfs>
  <cellXfs count="3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/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/>
    <xf numFmtId="0" fontId="7" fillId="0" borderId="5" xfId="0" applyFont="1" applyBorder="1"/>
    <xf numFmtId="164" fontId="6" fillId="0" borderId="5" xfId="0" applyNumberFormat="1" applyFont="1" applyBorder="1"/>
    <xf numFmtId="164" fontId="7" fillId="0" borderId="5" xfId="0" applyNumberFormat="1" applyFont="1" applyBorder="1"/>
    <xf numFmtId="0" fontId="4" fillId="2" borderId="2" xfId="0" applyFont="1" applyFill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4" fillId="2" borderId="5" xfId="0" applyFont="1" applyFill="1" applyBorder="1"/>
    <xf numFmtId="0" fontId="4" fillId="2" borderId="6" xfId="0" applyFont="1" applyFill="1" applyBorder="1"/>
    <xf numFmtId="0" fontId="10" fillId="0" borderId="5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4" fillId="0" borderId="0" xfId="0" applyFont="1"/>
    <xf numFmtId="0" fontId="4" fillId="2" borderId="0" xfId="0" applyFont="1" applyFill="1"/>
    <xf numFmtId="0" fontId="8" fillId="0" borderId="0" xfId="0" applyFont="1"/>
    <xf numFmtId="0" fontId="0" fillId="0" borderId="5" xfId="0" applyBorder="1"/>
    <xf numFmtId="0" fontId="2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14" fontId="4" fillId="0" borderId="0" xfId="0" applyNumberFormat="1" applyFont="1"/>
    <xf numFmtId="0" fontId="13" fillId="3" borderId="0" xfId="2"/>
    <xf numFmtId="165" fontId="0" fillId="0" borderId="0" xfId="1" applyNumberFormat="1" applyFont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3">
    <cellStyle name="Bad" xfId="2" builtinId="27"/>
    <cellStyle name="Normal" xfId="0" builtinId="0"/>
    <cellStyle name="Per cent" xfId="1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Static Field</a:t>
            </a:r>
            <a:r>
              <a:rPr lang="en-US" baseline="0"/>
              <a:t> Test (Brest, FR) Atlantic Ocean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'Avarage evaluation'!$B$39</c:f>
              <c:strCache>
                <c:ptCount val="1"/>
                <c:pt idx="0">
                  <c:v>P neg control</c:v>
                </c:pt>
              </c:strCache>
            </c:strRef>
          </c:tx>
          <c:spPr>
            <a:pattFill prst="pct10">
              <a:fgClr>
                <a:schemeClr val="accent1"/>
              </a:fgClr>
              <a:bgClr>
                <a:schemeClr val="bg1"/>
              </a:bgClr>
            </a:pattFill>
            <a:ln w="9525">
              <a:solidFill>
                <a:srgbClr val="0070C0"/>
              </a:solidFill>
            </a:ln>
            <a:effectLst/>
          </c:spPr>
          <c:invertIfNegative val="0"/>
          <c:cat>
            <c:numRef>
              <c:f>'Avarage evaluation'!$C$4:$H$4</c:f>
              <c:numCache>
                <c:formatCode>General</c:formatCode>
                <c:ptCount val="6"/>
                <c:pt idx="0">
                  <c:v>36</c:v>
                </c:pt>
                <c:pt idx="1">
                  <c:v>62</c:v>
                </c:pt>
                <c:pt idx="2">
                  <c:v>90</c:v>
                </c:pt>
                <c:pt idx="3">
                  <c:v>122</c:v>
                </c:pt>
                <c:pt idx="4">
                  <c:v>155</c:v>
                </c:pt>
                <c:pt idx="5">
                  <c:v>184</c:v>
                </c:pt>
              </c:numCache>
            </c:numRef>
          </c:cat>
          <c:val>
            <c:numRef>
              <c:f>'Avarage evaluation'!$C$42:$H$42</c:f>
              <c:numCache>
                <c:formatCode>0.0</c:formatCode>
                <c:ptCount val="6"/>
                <c:pt idx="0">
                  <c:v>4.6999999999999993</c:v>
                </c:pt>
                <c:pt idx="1">
                  <c:v>5.8</c:v>
                </c:pt>
                <c:pt idx="2">
                  <c:v>6.5</c:v>
                </c:pt>
                <c:pt idx="3">
                  <c:v>6.6</c:v>
                </c:pt>
                <c:pt idx="4">
                  <c:v>7.1999999999999993</c:v>
                </c:pt>
                <c:pt idx="5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0-4132-AA1A-004274A95D72}"/>
            </c:ext>
          </c:extLst>
        </c:ser>
        <c:ser>
          <c:idx val="6"/>
          <c:order val="1"/>
          <c:tx>
            <c:strRef>
              <c:f>'Avarage evaluation'!$B$45</c:f>
              <c:strCache>
                <c:ptCount val="1"/>
                <c:pt idx="0">
                  <c:v>N pos control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'Avarage evaluation'!$C$4:$H$4</c:f>
              <c:numCache>
                <c:formatCode>General</c:formatCode>
                <c:ptCount val="6"/>
                <c:pt idx="0">
                  <c:v>36</c:v>
                </c:pt>
                <c:pt idx="1">
                  <c:v>62</c:v>
                </c:pt>
                <c:pt idx="2">
                  <c:v>90</c:v>
                </c:pt>
                <c:pt idx="3">
                  <c:v>122</c:v>
                </c:pt>
                <c:pt idx="4">
                  <c:v>155</c:v>
                </c:pt>
                <c:pt idx="5">
                  <c:v>184</c:v>
                </c:pt>
              </c:numCache>
            </c:numRef>
          </c:cat>
          <c:val>
            <c:numRef>
              <c:f>'Avarage evaluation'!$C$49:$H$49</c:f>
              <c:numCache>
                <c:formatCode>0.0</c:formatCode>
                <c:ptCount val="6"/>
                <c:pt idx="0">
                  <c:v>3.9333333333333336</c:v>
                </c:pt>
                <c:pt idx="1">
                  <c:v>5.4333333333333336</c:v>
                </c:pt>
                <c:pt idx="2">
                  <c:v>5.9666666666666659</c:v>
                </c:pt>
                <c:pt idx="3">
                  <c:v>5.8</c:v>
                </c:pt>
                <c:pt idx="4">
                  <c:v>5.9666666666666659</c:v>
                </c:pt>
                <c:pt idx="5">
                  <c:v>6.4333333333333336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0-4132-AA1A-004274A95D72}"/>
            </c:ext>
          </c:extLst>
        </c:ser>
        <c:ser>
          <c:idx val="0"/>
          <c:order val="2"/>
          <c:tx>
            <c:strRef>
              <c:f>'Avarage evaluation'!$B$4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'Avarage evaluation'!$C$4:$H$4</c:f>
              <c:numCache>
                <c:formatCode>General</c:formatCode>
                <c:ptCount val="6"/>
                <c:pt idx="0">
                  <c:v>36</c:v>
                </c:pt>
                <c:pt idx="1">
                  <c:v>62</c:v>
                </c:pt>
                <c:pt idx="2">
                  <c:v>90</c:v>
                </c:pt>
                <c:pt idx="3">
                  <c:v>122</c:v>
                </c:pt>
                <c:pt idx="4">
                  <c:v>155</c:v>
                </c:pt>
                <c:pt idx="5">
                  <c:v>184</c:v>
                </c:pt>
              </c:numCache>
            </c:numRef>
          </c:cat>
          <c:val>
            <c:numRef>
              <c:f>'Avarage evaluation'!$C$8:$H$8</c:f>
              <c:numCache>
                <c:formatCode>0.0</c:formatCode>
                <c:ptCount val="6"/>
                <c:pt idx="0">
                  <c:v>0.33333333333333331</c:v>
                </c:pt>
                <c:pt idx="1">
                  <c:v>1.9333333333333336</c:v>
                </c:pt>
                <c:pt idx="2">
                  <c:v>2.2000000000000002</c:v>
                </c:pt>
                <c:pt idx="3">
                  <c:v>1.7333333333333334</c:v>
                </c:pt>
                <c:pt idx="4">
                  <c:v>2.1333333333333333</c:v>
                </c:pt>
                <c:pt idx="5">
                  <c:v>2.3333333333333335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60-4132-AA1A-004274A95D72}"/>
            </c:ext>
          </c:extLst>
        </c:ser>
        <c:ser>
          <c:idx val="1"/>
          <c:order val="3"/>
          <c:tx>
            <c:strRef>
              <c:f>'Avarage evaluation'!$B$11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'Avarage evaluation'!$C$4:$H$4</c:f>
              <c:numCache>
                <c:formatCode>General</c:formatCode>
                <c:ptCount val="6"/>
                <c:pt idx="0">
                  <c:v>36</c:v>
                </c:pt>
                <c:pt idx="1">
                  <c:v>62</c:v>
                </c:pt>
                <c:pt idx="2">
                  <c:v>90</c:v>
                </c:pt>
                <c:pt idx="3">
                  <c:v>122</c:v>
                </c:pt>
                <c:pt idx="4">
                  <c:v>155</c:v>
                </c:pt>
                <c:pt idx="5">
                  <c:v>184</c:v>
                </c:pt>
              </c:numCache>
            </c:numRef>
          </c:cat>
          <c:val>
            <c:numRef>
              <c:f>'Avarage evaluation'!$C$15:$H$15</c:f>
              <c:numCache>
                <c:formatCode>0.0</c:formatCode>
                <c:ptCount val="6"/>
                <c:pt idx="0">
                  <c:v>0.20000000000000004</c:v>
                </c:pt>
                <c:pt idx="1">
                  <c:v>1.5333333333333332</c:v>
                </c:pt>
                <c:pt idx="2">
                  <c:v>1.9333333333333333</c:v>
                </c:pt>
                <c:pt idx="3">
                  <c:v>1.7333333333333334</c:v>
                </c:pt>
                <c:pt idx="4">
                  <c:v>2.1333333333333333</c:v>
                </c:pt>
                <c:pt idx="5">
                  <c:v>2.3333333333333335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60-4132-AA1A-004274A95D72}"/>
            </c:ext>
          </c:extLst>
        </c:ser>
        <c:ser>
          <c:idx val="2"/>
          <c:order val="4"/>
          <c:tx>
            <c:strRef>
              <c:f>'Avarage evaluation'!$B$18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'Avarage evaluation'!$C$4:$H$4</c:f>
              <c:numCache>
                <c:formatCode>General</c:formatCode>
                <c:ptCount val="6"/>
                <c:pt idx="0">
                  <c:v>36</c:v>
                </c:pt>
                <c:pt idx="1">
                  <c:v>62</c:v>
                </c:pt>
                <c:pt idx="2">
                  <c:v>90</c:v>
                </c:pt>
                <c:pt idx="3">
                  <c:v>122</c:v>
                </c:pt>
                <c:pt idx="4">
                  <c:v>155</c:v>
                </c:pt>
                <c:pt idx="5">
                  <c:v>184</c:v>
                </c:pt>
              </c:numCache>
            </c:numRef>
          </c:cat>
          <c:val>
            <c:numRef>
              <c:f>'Avarage evaluation'!$C$22:$H$22</c:f>
              <c:numCache>
                <c:formatCode>0.0</c:formatCode>
                <c:ptCount val="6"/>
                <c:pt idx="0">
                  <c:v>0.13333333333333333</c:v>
                </c:pt>
                <c:pt idx="1">
                  <c:v>1.6666666666666667</c:v>
                </c:pt>
                <c:pt idx="2">
                  <c:v>2.2000000000000002</c:v>
                </c:pt>
                <c:pt idx="3">
                  <c:v>1.7333333333333334</c:v>
                </c:pt>
                <c:pt idx="4">
                  <c:v>2.1333333333333333</c:v>
                </c:pt>
                <c:pt idx="5">
                  <c:v>2.3333333333333335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60-4132-AA1A-004274A95D72}"/>
            </c:ext>
          </c:extLst>
        </c:ser>
        <c:ser>
          <c:idx val="3"/>
          <c:order val="5"/>
          <c:tx>
            <c:strRef>
              <c:f>'Avarage evaluation'!$B$25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'Avarage evaluation'!$C$4:$H$4</c:f>
              <c:numCache>
                <c:formatCode>General</c:formatCode>
                <c:ptCount val="6"/>
                <c:pt idx="0">
                  <c:v>36</c:v>
                </c:pt>
                <c:pt idx="1">
                  <c:v>62</c:v>
                </c:pt>
                <c:pt idx="2">
                  <c:v>90</c:v>
                </c:pt>
                <c:pt idx="3">
                  <c:v>122</c:v>
                </c:pt>
                <c:pt idx="4">
                  <c:v>155</c:v>
                </c:pt>
                <c:pt idx="5">
                  <c:v>184</c:v>
                </c:pt>
              </c:numCache>
            </c:numRef>
          </c:cat>
          <c:val>
            <c:numRef>
              <c:f>'Avarage evaluation'!$C$29:$H$29</c:f>
              <c:numCache>
                <c:formatCode>0.0</c:formatCode>
                <c:ptCount val="6"/>
                <c:pt idx="0">
                  <c:v>0.23333333333333331</c:v>
                </c:pt>
                <c:pt idx="1">
                  <c:v>1.6666666666666667</c:v>
                </c:pt>
                <c:pt idx="2">
                  <c:v>2.1333333333333333</c:v>
                </c:pt>
                <c:pt idx="3">
                  <c:v>1.8</c:v>
                </c:pt>
                <c:pt idx="4">
                  <c:v>2.1999999999999997</c:v>
                </c:pt>
                <c:pt idx="5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60-4132-AA1A-004274A95D72}"/>
            </c:ext>
          </c:extLst>
        </c:ser>
        <c:ser>
          <c:idx val="4"/>
          <c:order val="6"/>
          <c:tx>
            <c:strRef>
              <c:f>'Avarage evaluation'!$B$32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'Avarage evaluation'!$C$4:$H$4</c:f>
              <c:numCache>
                <c:formatCode>General</c:formatCode>
                <c:ptCount val="6"/>
                <c:pt idx="0">
                  <c:v>36</c:v>
                </c:pt>
                <c:pt idx="1">
                  <c:v>62</c:v>
                </c:pt>
                <c:pt idx="2">
                  <c:v>90</c:v>
                </c:pt>
                <c:pt idx="3">
                  <c:v>122</c:v>
                </c:pt>
                <c:pt idx="4">
                  <c:v>155</c:v>
                </c:pt>
                <c:pt idx="5">
                  <c:v>184</c:v>
                </c:pt>
              </c:numCache>
            </c:numRef>
          </c:cat>
          <c:val>
            <c:numRef>
              <c:f>'Avarage evaluation'!$C$36:$H$36</c:f>
              <c:numCache>
                <c:formatCode>0.0</c:formatCode>
                <c:ptCount val="6"/>
                <c:pt idx="0">
                  <c:v>6.6666666666666666E-2</c:v>
                </c:pt>
                <c:pt idx="1">
                  <c:v>1.2</c:v>
                </c:pt>
                <c:pt idx="2">
                  <c:v>1.8</c:v>
                </c:pt>
                <c:pt idx="3">
                  <c:v>1.9333333333333333</c:v>
                </c:pt>
                <c:pt idx="4">
                  <c:v>2.4</c:v>
                </c:pt>
                <c:pt idx="5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60-4132-AA1A-004274A95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1689408"/>
        <c:axId val="831691568"/>
        <c:extLst/>
      </c:barChart>
      <c:catAx>
        <c:axId val="83168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  <a:r>
                  <a:rPr lang="en-GB" baseline="0"/>
                  <a:t> from deployment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91568"/>
        <c:crosses val="autoZero"/>
        <c:auto val="1"/>
        <c:lblAlgn val="ctr"/>
        <c:lblOffset val="100"/>
        <c:noMultiLvlLbl val="0"/>
      </c:catAx>
      <c:valAx>
        <c:axId val="8316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AF Efficacy evaluation (CEPE 2012)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8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1C1D04-8825-4E30-A906-F46F9CAF265C}">
  <sheetPr/>
  <sheetViews>
    <sheetView zoomScale="167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6</xdr:row>
      <xdr:rowOff>0</xdr:rowOff>
    </xdr:from>
    <xdr:to>
      <xdr:col>38</xdr:col>
      <xdr:colOff>327730</xdr:colOff>
      <xdr:row>35</xdr:row>
      <xdr:rowOff>206829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980D68-CFFC-200C-3E76-99935D2AFA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50143" y="1240971"/>
          <a:ext cx="10690930" cy="68362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856" cy="60572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71B0D-920D-8C2C-627D-6870B1A726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BA70F-2819-4838-997D-AFB61FC19EC9}">
  <dimension ref="A1:H60"/>
  <sheetViews>
    <sheetView tabSelected="1" view="pageLayout" topLeftCell="A2" zoomScale="90" zoomScaleNormal="100" zoomScaleSheetLayoutView="70" zoomScalePageLayoutView="90" workbookViewId="0">
      <selection activeCell="H46" sqref="H46:H50"/>
    </sheetView>
  </sheetViews>
  <sheetFormatPr defaultColWidth="8.85546875" defaultRowHeight="15"/>
  <cols>
    <col min="1" max="1" width="16.85546875" style="28" bestFit="1" customWidth="1"/>
    <col min="2" max="2" width="19.28515625" style="28" bestFit="1" customWidth="1"/>
    <col min="3" max="5" width="13.140625" style="28" bestFit="1" customWidth="1"/>
    <col min="6" max="6" width="13.140625" bestFit="1" customWidth="1"/>
    <col min="7" max="7" width="13.140625" customWidth="1"/>
    <col min="8" max="8" width="14.28515625" style="28" bestFit="1" customWidth="1"/>
    <col min="9" max="16384" width="8.85546875" style="28"/>
  </cols>
  <sheetData>
    <row r="1" spans="1:8" ht="20.100000000000001" customHeight="1">
      <c r="A1" s="11" t="s">
        <v>0</v>
      </c>
      <c r="B1" s="32" t="s">
        <v>1</v>
      </c>
      <c r="D1"/>
      <c r="E1" s="11" t="s">
        <v>2</v>
      </c>
      <c r="F1" s="9" t="s">
        <v>3</v>
      </c>
      <c r="G1" s="11" t="s">
        <v>4</v>
      </c>
      <c r="H1" s="30" t="s">
        <v>5</v>
      </c>
    </row>
    <row r="2" spans="1:8" ht="20.100000000000001" customHeight="1">
      <c r="A2" s="11" t="s">
        <v>6</v>
      </c>
      <c r="B2" s="32" t="s">
        <v>7</v>
      </c>
      <c r="D2" s="9"/>
      <c r="E2"/>
      <c r="F2" s="9" t="s">
        <v>8</v>
      </c>
      <c r="H2" s="30" t="s">
        <v>9</v>
      </c>
    </row>
    <row r="3" spans="1:8" ht="20.100000000000001" customHeight="1">
      <c r="A3" s="11" t="s">
        <v>10</v>
      </c>
      <c r="B3" s="32">
        <v>1</v>
      </c>
      <c r="D3" s="9"/>
      <c r="E3"/>
      <c r="F3" s="9" t="s">
        <v>11</v>
      </c>
      <c r="H3" s="30" t="s">
        <v>12</v>
      </c>
    </row>
    <row r="4" spans="1:8" ht="20.100000000000001" customHeight="1">
      <c r="A4" s="11" t="s">
        <v>13</v>
      </c>
      <c r="B4" s="33" t="s">
        <v>14</v>
      </c>
      <c r="D4" s="9"/>
      <c r="E4"/>
      <c r="F4" s="9" t="s">
        <v>15</v>
      </c>
      <c r="H4" s="30" t="s">
        <v>16</v>
      </c>
    </row>
    <row r="5" spans="1:8" ht="20.100000000000001" customHeight="1">
      <c r="A5" s="9"/>
      <c r="B5"/>
      <c r="C5"/>
      <c r="D5" s="9"/>
      <c r="E5"/>
      <c r="F5" s="9" t="s">
        <v>17</v>
      </c>
      <c r="H5" s="30" t="s">
        <v>18</v>
      </c>
    </row>
    <row r="6" spans="1:8" ht="5.0999999999999996" customHeight="1">
      <c r="A6" s="9"/>
      <c r="B6"/>
      <c r="C6"/>
      <c r="D6"/>
      <c r="E6"/>
      <c r="H6"/>
    </row>
    <row r="7" spans="1:8" s="29" customFormat="1" ht="5.0999999999999996" customHeight="1">
      <c r="A7" s="10"/>
      <c r="B7" s="1"/>
      <c r="C7" s="1"/>
      <c r="D7" s="1"/>
      <c r="E7" s="1"/>
      <c r="F7" s="1"/>
      <c r="G7" s="1"/>
      <c r="H7" s="1"/>
    </row>
    <row r="8" spans="1:8" ht="5.0999999999999996" customHeight="1" thickBot="1">
      <c r="A8" s="9"/>
      <c r="B8"/>
      <c r="C8"/>
      <c r="D8"/>
      <c r="E8"/>
      <c r="H8"/>
    </row>
    <row r="9" spans="1:8">
      <c r="A9" s="9" t="s">
        <v>19</v>
      </c>
      <c r="B9" s="2" t="s">
        <v>20</v>
      </c>
      <c r="C9" s="12">
        <f>_xlfn.DAYS(C60,C59)</f>
        <v>36</v>
      </c>
      <c r="D9" s="12">
        <f t="shared" ref="D9:H9" si="0">_xlfn.DAYS(D60,D59)</f>
        <v>62</v>
      </c>
      <c r="E9" s="21">
        <f t="shared" si="0"/>
        <v>90</v>
      </c>
      <c r="F9" s="21">
        <f t="shared" si="0"/>
        <v>122</v>
      </c>
      <c r="G9" s="21">
        <f t="shared" si="0"/>
        <v>155</v>
      </c>
      <c r="H9" s="21">
        <f t="shared" si="0"/>
        <v>184</v>
      </c>
    </row>
    <row r="10" spans="1:8" ht="20.100000000000001" customHeight="1">
      <c r="A10" s="9"/>
      <c r="B10" s="3" t="s">
        <v>21</v>
      </c>
      <c r="C10" s="15">
        <v>0</v>
      </c>
      <c r="D10" s="15">
        <v>2</v>
      </c>
      <c r="E10" s="22">
        <v>2</v>
      </c>
      <c r="F10" s="22">
        <v>2</v>
      </c>
      <c r="G10" s="22">
        <v>4</v>
      </c>
      <c r="H10" s="22">
        <v>5</v>
      </c>
    </row>
    <row r="11" spans="1:8" ht="20.100000000000001" customHeight="1">
      <c r="A11" s="9"/>
      <c r="B11" s="3" t="s">
        <v>22</v>
      </c>
      <c r="C11" s="15">
        <v>0</v>
      </c>
      <c r="D11" s="15">
        <v>4</v>
      </c>
      <c r="E11" s="22">
        <v>4</v>
      </c>
      <c r="F11" s="22">
        <v>1</v>
      </c>
      <c r="G11" s="22">
        <v>1</v>
      </c>
      <c r="H11" s="22">
        <f>+G11</f>
        <v>1</v>
      </c>
    </row>
    <row r="12" spans="1:8" ht="20.100000000000001" customHeight="1">
      <c r="A12" s="9"/>
      <c r="B12" s="3" t="s">
        <v>23</v>
      </c>
      <c r="C12" s="15">
        <v>0</v>
      </c>
      <c r="D12" s="15">
        <v>0</v>
      </c>
      <c r="E12" s="22">
        <v>0</v>
      </c>
      <c r="F12" s="22">
        <v>0</v>
      </c>
      <c r="G12" s="22">
        <v>0</v>
      </c>
      <c r="H12" s="22">
        <f t="shared" ref="H12:H14" si="1">+G12</f>
        <v>0</v>
      </c>
    </row>
    <row r="13" spans="1:8" ht="20.100000000000001" customHeight="1">
      <c r="A13" s="9"/>
      <c r="B13" s="3" t="s">
        <v>24</v>
      </c>
      <c r="C13" s="15">
        <v>0</v>
      </c>
      <c r="D13" s="15">
        <v>0</v>
      </c>
      <c r="E13" s="22">
        <v>0</v>
      </c>
      <c r="F13" s="22">
        <v>0</v>
      </c>
      <c r="G13" s="22">
        <v>0</v>
      </c>
      <c r="H13" s="22">
        <f t="shared" si="1"/>
        <v>0</v>
      </c>
    </row>
    <row r="14" spans="1:8" ht="20.100000000000001" customHeight="1">
      <c r="A14" s="9"/>
      <c r="B14" s="3" t="s">
        <v>25</v>
      </c>
      <c r="C14" s="15">
        <v>0</v>
      </c>
      <c r="D14" s="15">
        <v>0</v>
      </c>
      <c r="E14" s="22">
        <v>0</v>
      </c>
      <c r="F14" s="22">
        <v>0</v>
      </c>
      <c r="G14" s="22">
        <v>0</v>
      </c>
      <c r="H14" s="22">
        <f t="shared" si="1"/>
        <v>0</v>
      </c>
    </row>
    <row r="15" spans="1:8" ht="5.25" customHeight="1">
      <c r="A15" s="9"/>
      <c r="B15" s="3"/>
      <c r="C15" s="5"/>
      <c r="D15" s="5"/>
      <c r="E15" s="23"/>
      <c r="F15" s="24"/>
      <c r="G15" s="24"/>
      <c r="H15" s="23"/>
    </row>
    <row r="16" spans="1:8" ht="30" customHeight="1">
      <c r="A16" s="9"/>
      <c r="B16" s="3" t="s">
        <v>26</v>
      </c>
      <c r="C16" s="15">
        <f>(C10*1+C11*2+C12*3+C13*4+C14*2)/5</f>
        <v>0</v>
      </c>
      <c r="D16" s="15">
        <f t="shared" ref="D16:H16" si="2">(D10*1+D11*2+D12*3+D13*4+D14*2)/5</f>
        <v>2</v>
      </c>
      <c r="E16" s="22">
        <f t="shared" si="2"/>
        <v>2</v>
      </c>
      <c r="F16" s="22">
        <f t="shared" si="2"/>
        <v>0.8</v>
      </c>
      <c r="G16" s="22">
        <f t="shared" si="2"/>
        <v>1.2</v>
      </c>
      <c r="H16" s="22">
        <f t="shared" si="2"/>
        <v>1.4</v>
      </c>
    </row>
    <row r="17" spans="1:8" ht="30" customHeight="1" thickBot="1">
      <c r="A17" s="9"/>
      <c r="B17" s="4" t="s">
        <v>27</v>
      </c>
      <c r="C17" s="7"/>
      <c r="D17" s="7"/>
      <c r="E17" s="26"/>
      <c r="F17" s="27"/>
      <c r="G17" s="27"/>
      <c r="H17" s="26"/>
    </row>
    <row r="18" spans="1:8" ht="5.0999999999999996" customHeight="1">
      <c r="A18" s="9"/>
      <c r="B18"/>
      <c r="C18"/>
      <c r="D18"/>
      <c r="F18" s="28"/>
      <c r="G18" s="28"/>
    </row>
    <row r="19" spans="1:8" s="29" customFormat="1" ht="5.0999999999999996" customHeight="1">
      <c r="A19" s="10"/>
      <c r="B19" s="1"/>
      <c r="C19" s="1"/>
      <c r="D19" s="1"/>
    </row>
    <row r="20" spans="1:8" ht="5.0999999999999996" customHeight="1" thickBot="1">
      <c r="A20" s="9"/>
      <c r="B20"/>
      <c r="C20"/>
      <c r="D20"/>
      <c r="F20" s="28"/>
      <c r="G20" s="28"/>
    </row>
    <row r="21" spans="1:8">
      <c r="A21" s="9" t="s">
        <v>28</v>
      </c>
      <c r="B21" s="2" t="s">
        <v>20</v>
      </c>
      <c r="C21" s="12">
        <f>_xlfn.DAYS(C60,C59)</f>
        <v>36</v>
      </c>
      <c r="D21" s="12">
        <f t="shared" ref="D21:H21" si="3">_xlfn.DAYS(D60,D59)</f>
        <v>62</v>
      </c>
      <c r="E21" s="21">
        <f t="shared" si="3"/>
        <v>90</v>
      </c>
      <c r="F21" s="21">
        <f t="shared" si="3"/>
        <v>122</v>
      </c>
      <c r="G21" s="21">
        <f t="shared" si="3"/>
        <v>155</v>
      </c>
      <c r="H21" s="21">
        <f t="shared" si="3"/>
        <v>184</v>
      </c>
    </row>
    <row r="22" spans="1:8" ht="20.100000000000001" customHeight="1">
      <c r="A22" s="9"/>
      <c r="B22" s="3" t="s">
        <v>21</v>
      </c>
      <c r="C22" s="15">
        <v>2</v>
      </c>
      <c r="D22" s="15">
        <v>3</v>
      </c>
      <c r="E22" s="22">
        <v>2</v>
      </c>
      <c r="F22" s="22">
        <v>1</v>
      </c>
      <c r="G22" s="22">
        <v>4</v>
      </c>
      <c r="H22" s="22">
        <v>5</v>
      </c>
    </row>
    <row r="23" spans="1:8" ht="20.100000000000001" customHeight="1">
      <c r="A23" s="9"/>
      <c r="B23" s="3" t="s">
        <v>22</v>
      </c>
      <c r="C23" s="15">
        <v>1</v>
      </c>
      <c r="D23" s="15">
        <v>2</v>
      </c>
      <c r="E23" s="22">
        <v>2</v>
      </c>
      <c r="F23" s="22">
        <v>1</v>
      </c>
      <c r="G23" s="22">
        <v>1</v>
      </c>
      <c r="H23" s="22">
        <f>+G23</f>
        <v>1</v>
      </c>
    </row>
    <row r="24" spans="1:8" ht="20.100000000000001" customHeight="1">
      <c r="A24" s="9"/>
      <c r="B24" s="3" t="s">
        <v>23</v>
      </c>
      <c r="C24" s="15">
        <v>1</v>
      </c>
      <c r="D24" s="15">
        <v>0.5</v>
      </c>
      <c r="E24" s="22">
        <v>0.5</v>
      </c>
      <c r="F24" s="22">
        <v>0.5</v>
      </c>
      <c r="G24" s="22">
        <v>0.5</v>
      </c>
      <c r="H24" s="22">
        <f t="shared" ref="H24:H26" si="4">+G24</f>
        <v>0.5</v>
      </c>
    </row>
    <row r="25" spans="1:8" ht="20.100000000000001" customHeight="1">
      <c r="A25" s="9"/>
      <c r="B25" s="3" t="s">
        <v>24</v>
      </c>
      <c r="C25" s="15">
        <v>3</v>
      </c>
      <c r="D25" s="15">
        <v>4</v>
      </c>
      <c r="E25" s="22">
        <v>4</v>
      </c>
      <c r="F25" s="22">
        <v>4</v>
      </c>
      <c r="G25" s="22">
        <v>4</v>
      </c>
      <c r="H25" s="22">
        <f t="shared" si="4"/>
        <v>4</v>
      </c>
    </row>
    <row r="26" spans="1:8" ht="20.100000000000001" customHeight="1">
      <c r="A26" s="9"/>
      <c r="B26" s="3" t="s">
        <v>25</v>
      </c>
      <c r="C26" s="15">
        <v>2</v>
      </c>
      <c r="D26" s="15">
        <v>2</v>
      </c>
      <c r="E26" s="22">
        <v>3</v>
      </c>
      <c r="F26" s="22">
        <v>2</v>
      </c>
      <c r="G26" s="22">
        <v>2</v>
      </c>
      <c r="H26" s="22">
        <f t="shared" si="4"/>
        <v>2</v>
      </c>
    </row>
    <row r="27" spans="1:8" ht="5.25" customHeight="1">
      <c r="A27" s="9"/>
      <c r="B27" s="3"/>
      <c r="C27" s="5"/>
      <c r="D27" s="5"/>
      <c r="E27" s="23"/>
      <c r="F27" s="24"/>
      <c r="G27" s="24"/>
      <c r="H27" s="23"/>
    </row>
    <row r="28" spans="1:8" ht="30" customHeight="1">
      <c r="A28" s="9"/>
      <c r="B28" s="3" t="s">
        <v>26</v>
      </c>
      <c r="C28" s="15">
        <f t="shared" ref="C28:H28" si="5">(C22*1+C23*2+C24*3+C25*4+C26*2)/5</f>
        <v>4.5999999999999996</v>
      </c>
      <c r="D28" s="15">
        <f t="shared" si="5"/>
        <v>5.7</v>
      </c>
      <c r="E28" s="22">
        <f t="shared" si="5"/>
        <v>5.9</v>
      </c>
      <c r="F28" s="25">
        <f t="shared" si="5"/>
        <v>4.9000000000000004</v>
      </c>
      <c r="G28" s="25">
        <f t="shared" si="5"/>
        <v>5.5</v>
      </c>
      <c r="H28" s="22">
        <f t="shared" si="5"/>
        <v>5.7</v>
      </c>
    </row>
    <row r="29" spans="1:8" ht="30" customHeight="1" thickBot="1">
      <c r="A29" s="9"/>
      <c r="B29" s="4" t="s">
        <v>27</v>
      </c>
      <c r="C29" s="7"/>
      <c r="D29" s="7"/>
      <c r="E29" s="26"/>
      <c r="F29" s="27"/>
      <c r="G29" s="27"/>
      <c r="H29" s="26"/>
    </row>
    <row r="30" spans="1:8" ht="5.0999999999999996" customHeight="1">
      <c r="A30" s="9"/>
      <c r="B30"/>
      <c r="C30"/>
      <c r="D30"/>
      <c r="F30" s="28"/>
      <c r="G30" s="28"/>
    </row>
    <row r="31" spans="1:8" s="29" customFormat="1" ht="5.0999999999999996" customHeight="1">
      <c r="A31" s="10"/>
      <c r="B31" s="1"/>
      <c r="C31" s="1"/>
      <c r="D31" s="1"/>
    </row>
    <row r="32" spans="1:8" ht="5.0999999999999996" customHeight="1" thickBot="1">
      <c r="A32" s="9"/>
      <c r="B32"/>
      <c r="C32"/>
      <c r="D32"/>
      <c r="F32" s="28"/>
      <c r="G32" s="28"/>
    </row>
    <row r="33" spans="1:8">
      <c r="A33" s="9" t="s">
        <v>29</v>
      </c>
      <c r="B33" s="2" t="s">
        <v>20</v>
      </c>
      <c r="C33" s="12">
        <f>_xlfn.DAYS(C60,C59)</f>
        <v>36</v>
      </c>
      <c r="D33" s="12">
        <f t="shared" ref="D33:H33" si="6">_xlfn.DAYS(D60,D59)</f>
        <v>62</v>
      </c>
      <c r="E33" s="21">
        <f t="shared" si="6"/>
        <v>90</v>
      </c>
      <c r="F33" s="21">
        <f t="shared" si="6"/>
        <v>122</v>
      </c>
      <c r="G33" s="21">
        <f t="shared" si="6"/>
        <v>155</v>
      </c>
      <c r="H33" s="21">
        <f t="shared" si="6"/>
        <v>184</v>
      </c>
    </row>
    <row r="34" spans="1:8" ht="20.100000000000001" customHeight="1">
      <c r="A34" s="9"/>
      <c r="B34" s="3" t="s">
        <v>21</v>
      </c>
      <c r="C34" s="22">
        <v>1</v>
      </c>
      <c r="D34" s="15">
        <v>3</v>
      </c>
      <c r="E34" s="15">
        <v>2</v>
      </c>
      <c r="F34" s="15">
        <v>2</v>
      </c>
      <c r="G34" s="15">
        <v>4</v>
      </c>
      <c r="H34" s="22">
        <v>5</v>
      </c>
    </row>
    <row r="35" spans="1:8" ht="20.100000000000001" customHeight="1">
      <c r="A35" s="9"/>
      <c r="B35" s="3" t="s">
        <v>22</v>
      </c>
      <c r="C35" s="22">
        <v>3</v>
      </c>
      <c r="D35" s="15">
        <v>3</v>
      </c>
      <c r="E35" s="15">
        <v>2</v>
      </c>
      <c r="F35" s="15">
        <v>2</v>
      </c>
      <c r="G35" s="15">
        <v>2</v>
      </c>
      <c r="H35" s="22">
        <f>+G35</f>
        <v>2</v>
      </c>
    </row>
    <row r="36" spans="1:8" ht="20.100000000000001" customHeight="1">
      <c r="A36" s="9"/>
      <c r="B36" s="3" t="s">
        <v>23</v>
      </c>
      <c r="C36" s="22">
        <v>1</v>
      </c>
      <c r="D36" s="15">
        <v>0</v>
      </c>
      <c r="E36" s="15">
        <v>1</v>
      </c>
      <c r="F36" s="15">
        <v>1</v>
      </c>
      <c r="G36" s="15">
        <v>1</v>
      </c>
      <c r="H36" s="22">
        <f t="shared" ref="H36:H38" si="7">+G36</f>
        <v>1</v>
      </c>
    </row>
    <row r="37" spans="1:8" ht="20.100000000000001" customHeight="1">
      <c r="A37" s="9"/>
      <c r="B37" s="3" t="s">
        <v>24</v>
      </c>
      <c r="C37" s="22">
        <v>3</v>
      </c>
      <c r="D37" s="15">
        <v>4</v>
      </c>
      <c r="E37" s="15">
        <v>4.5</v>
      </c>
      <c r="F37" s="15">
        <v>4</v>
      </c>
      <c r="G37" s="15">
        <v>4.5</v>
      </c>
      <c r="H37" s="22">
        <f t="shared" si="7"/>
        <v>4.5</v>
      </c>
    </row>
    <row r="38" spans="1:8" ht="20.100000000000001" customHeight="1">
      <c r="A38" s="9"/>
      <c r="B38" s="3" t="s">
        <v>25</v>
      </c>
      <c r="C38" s="22">
        <v>3</v>
      </c>
      <c r="D38" s="15">
        <v>2</v>
      </c>
      <c r="E38" s="15">
        <v>2</v>
      </c>
      <c r="F38" s="15">
        <v>2</v>
      </c>
      <c r="G38" s="15">
        <v>2</v>
      </c>
      <c r="H38" s="22">
        <f t="shared" si="7"/>
        <v>2</v>
      </c>
    </row>
    <row r="39" spans="1:8" ht="5.25" customHeight="1">
      <c r="A39" s="9"/>
      <c r="B39" s="3"/>
      <c r="C39" s="5"/>
      <c r="D39" s="5"/>
      <c r="E39" s="5"/>
      <c r="F39" s="6"/>
      <c r="G39" s="6"/>
      <c r="H39" s="5"/>
    </row>
    <row r="40" spans="1:8" ht="30" customHeight="1">
      <c r="A40" s="9"/>
      <c r="B40" s="3" t="s">
        <v>26</v>
      </c>
      <c r="C40" s="15">
        <f t="shared" ref="C40:H40" si="8">(C34*1+C35*2+C36*3+C37*4+C38*2)/5</f>
        <v>5.6</v>
      </c>
      <c r="D40" s="15">
        <f t="shared" si="8"/>
        <v>5.8</v>
      </c>
      <c r="E40" s="15">
        <f t="shared" si="8"/>
        <v>6.2</v>
      </c>
      <c r="F40" s="16">
        <f t="shared" si="8"/>
        <v>5.8</v>
      </c>
      <c r="G40" s="16">
        <f t="shared" si="8"/>
        <v>6.6</v>
      </c>
      <c r="H40" s="15">
        <f t="shared" si="8"/>
        <v>6.8</v>
      </c>
    </row>
    <row r="41" spans="1:8" ht="30" customHeight="1" thickBot="1">
      <c r="A41" s="9"/>
      <c r="B41" s="4" t="s">
        <v>27</v>
      </c>
      <c r="C41" s="7"/>
      <c r="D41" s="7"/>
      <c r="E41" s="7"/>
      <c r="F41" s="8"/>
      <c r="G41" s="8"/>
      <c r="H41" s="7"/>
    </row>
    <row r="42" spans="1:8" ht="5.0999999999999996" customHeight="1">
      <c r="A42" s="9"/>
      <c r="B42"/>
      <c r="C42"/>
      <c r="D42"/>
      <c r="E42"/>
      <c r="H42"/>
    </row>
    <row r="43" spans="1:8" s="29" customFormat="1" ht="5.0999999999999996" customHeight="1">
      <c r="A43" s="10"/>
      <c r="B43" s="1"/>
      <c r="C43" s="1"/>
      <c r="D43" s="1"/>
      <c r="E43" s="1"/>
      <c r="F43" s="1"/>
      <c r="G43" s="1"/>
      <c r="H43" s="1"/>
    </row>
    <row r="44" spans="1:8" ht="5.0999999999999996" customHeight="1" thickBot="1">
      <c r="A44" s="9"/>
      <c r="B44"/>
      <c r="C44"/>
      <c r="D44"/>
      <c r="E44"/>
      <c r="H44"/>
    </row>
    <row r="45" spans="1:8">
      <c r="A45" s="9" t="s">
        <v>30</v>
      </c>
      <c r="B45" s="2" t="s">
        <v>20</v>
      </c>
      <c r="C45" s="12">
        <f>_xlfn.DAYS(C60,C59)</f>
        <v>36</v>
      </c>
      <c r="D45" s="12">
        <f t="shared" ref="D45:H45" si="9">_xlfn.DAYS(D60,D59)</f>
        <v>62</v>
      </c>
      <c r="E45" s="12">
        <f t="shared" si="9"/>
        <v>90</v>
      </c>
      <c r="F45" s="12">
        <f t="shared" si="9"/>
        <v>122</v>
      </c>
      <c r="G45" s="12">
        <f t="shared" si="9"/>
        <v>155</v>
      </c>
      <c r="H45" s="12">
        <f t="shared" si="9"/>
        <v>184</v>
      </c>
    </row>
    <row r="46" spans="1:8" ht="20.100000000000001" customHeight="1">
      <c r="A46" s="9"/>
      <c r="B46" s="3" t="s">
        <v>21</v>
      </c>
      <c r="C46" s="22">
        <v>0</v>
      </c>
      <c r="D46" s="15">
        <v>1</v>
      </c>
      <c r="E46" s="15">
        <v>2</v>
      </c>
      <c r="F46" s="15">
        <v>2</v>
      </c>
      <c r="G46" s="15">
        <v>4</v>
      </c>
      <c r="H46" s="22">
        <v>5</v>
      </c>
    </row>
    <row r="47" spans="1:8" ht="16.899999999999999" customHeight="1">
      <c r="A47" s="9"/>
      <c r="B47" s="3" t="s">
        <v>22</v>
      </c>
      <c r="C47" s="22">
        <v>0</v>
      </c>
      <c r="D47" s="15">
        <v>4</v>
      </c>
      <c r="E47" s="15">
        <v>4</v>
      </c>
      <c r="F47" s="15">
        <v>3</v>
      </c>
      <c r="G47" s="15">
        <v>3</v>
      </c>
      <c r="H47" s="22">
        <f>+G47</f>
        <v>3</v>
      </c>
    </row>
    <row r="48" spans="1:8" ht="21">
      <c r="A48" s="9"/>
      <c r="B48" s="3" t="s">
        <v>23</v>
      </c>
      <c r="C48" s="22">
        <v>0</v>
      </c>
      <c r="D48" s="15">
        <v>0</v>
      </c>
      <c r="E48" s="15">
        <v>0</v>
      </c>
      <c r="F48" s="15">
        <v>0</v>
      </c>
      <c r="G48" s="15">
        <v>0</v>
      </c>
      <c r="H48" s="22">
        <f t="shared" ref="H48:H50" si="10">+G48</f>
        <v>0</v>
      </c>
    </row>
    <row r="49" spans="1:8" ht="20.100000000000001" customHeight="1">
      <c r="A49" s="9"/>
      <c r="B49" s="3" t="s">
        <v>24</v>
      </c>
      <c r="C49" s="22">
        <v>0</v>
      </c>
      <c r="D49" s="15">
        <v>0</v>
      </c>
      <c r="E49" s="15">
        <v>0</v>
      </c>
      <c r="F49" s="15">
        <v>0</v>
      </c>
      <c r="G49" s="15">
        <v>0</v>
      </c>
      <c r="H49" s="22">
        <f t="shared" si="10"/>
        <v>0</v>
      </c>
    </row>
    <row r="50" spans="1:8" ht="20.100000000000001" customHeight="1">
      <c r="A50" s="9"/>
      <c r="B50" s="3" t="s">
        <v>25</v>
      </c>
      <c r="C50" s="22">
        <v>0</v>
      </c>
      <c r="D50" s="15">
        <v>0</v>
      </c>
      <c r="E50" s="15">
        <v>0</v>
      </c>
      <c r="F50" s="15">
        <v>0</v>
      </c>
      <c r="G50" s="15">
        <v>0</v>
      </c>
      <c r="H50" s="22">
        <f t="shared" si="10"/>
        <v>0</v>
      </c>
    </row>
    <row r="51" spans="1:8" ht="20.100000000000001" customHeight="1">
      <c r="A51" s="9"/>
      <c r="B51" s="3"/>
      <c r="C51" s="5"/>
      <c r="D51" s="5"/>
      <c r="E51" s="5"/>
      <c r="F51" s="6"/>
      <c r="G51" s="6"/>
      <c r="H51" s="5"/>
    </row>
    <row r="52" spans="1:8" ht="20.100000000000001" customHeight="1">
      <c r="A52" s="9"/>
      <c r="B52" s="3" t="s">
        <v>26</v>
      </c>
      <c r="C52" s="15">
        <f t="shared" ref="C52:H52" si="11">(C46*1+C47*2+C48*3+C49*4+C50*2)/5</f>
        <v>0</v>
      </c>
      <c r="D52" s="15">
        <f t="shared" si="11"/>
        <v>1.8</v>
      </c>
      <c r="E52" s="15">
        <f t="shared" si="11"/>
        <v>2</v>
      </c>
      <c r="F52" s="16">
        <f t="shared" si="11"/>
        <v>1.6</v>
      </c>
      <c r="G52" s="16">
        <f t="shared" si="11"/>
        <v>2</v>
      </c>
      <c r="H52" s="15">
        <f t="shared" si="11"/>
        <v>2.2000000000000002</v>
      </c>
    </row>
    <row r="53" spans="1:8" ht="20.100000000000001" customHeight="1" thickBot="1">
      <c r="A53" s="9"/>
      <c r="B53" s="4" t="s">
        <v>27</v>
      </c>
      <c r="C53" s="7"/>
      <c r="D53" s="7"/>
      <c r="E53" s="7"/>
      <c r="F53" s="8"/>
      <c r="G53" s="8"/>
      <c r="H53" s="7"/>
    </row>
    <row r="54" spans="1:8" ht="5.25" customHeight="1">
      <c r="A54" s="9"/>
      <c r="B54"/>
      <c r="C54"/>
      <c r="D54"/>
      <c r="E54"/>
      <c r="H54"/>
    </row>
    <row r="55" spans="1:8" ht="30" customHeight="1">
      <c r="A55" s="10"/>
      <c r="B55" s="1"/>
      <c r="C55" s="1"/>
      <c r="D55" s="1"/>
      <c r="E55" s="1"/>
      <c r="F55" s="1"/>
      <c r="G55" s="1"/>
      <c r="H55" s="1"/>
    </row>
    <row r="56" spans="1:8" ht="30" customHeight="1">
      <c r="A56" s="9"/>
      <c r="B56"/>
      <c r="C56"/>
      <c r="D56"/>
      <c r="E56"/>
      <c r="H56"/>
    </row>
    <row r="57" spans="1:8" ht="23.25">
      <c r="A57" s="9"/>
      <c r="B57" s="11" t="s">
        <v>31</v>
      </c>
      <c r="C57" s="13"/>
      <c r="D57" s="13"/>
      <c r="E57" s="13"/>
      <c r="F57" s="13"/>
      <c r="G57" s="13"/>
      <c r="H57" s="13"/>
    </row>
    <row r="58" spans="1:8">
      <c r="A58" s="9"/>
      <c r="B58" s="1" t="s">
        <v>32</v>
      </c>
      <c r="C58"/>
      <c r="D58"/>
      <c r="E58"/>
      <c r="H58"/>
    </row>
    <row r="59" spans="1:8">
      <c r="A59" s="9"/>
      <c r="B59" s="1" t="s">
        <v>33</v>
      </c>
      <c r="C59" s="14">
        <v>45125</v>
      </c>
      <c r="D59" s="14">
        <v>45125</v>
      </c>
      <c r="E59" s="14">
        <v>45125</v>
      </c>
      <c r="F59" s="14">
        <v>45125</v>
      </c>
      <c r="G59" s="14">
        <v>45125</v>
      </c>
      <c r="H59" s="14">
        <v>45125</v>
      </c>
    </row>
    <row r="60" spans="1:8">
      <c r="A60" s="9"/>
      <c r="B60" s="1" t="s">
        <v>34</v>
      </c>
      <c r="C60" s="14">
        <v>45161</v>
      </c>
      <c r="D60" s="14">
        <v>45187</v>
      </c>
      <c r="E60" s="34">
        <v>45215</v>
      </c>
      <c r="F60" s="34">
        <v>45247</v>
      </c>
      <c r="G60" s="34">
        <v>45280</v>
      </c>
      <c r="H60" s="34">
        <v>45309</v>
      </c>
    </row>
  </sheetData>
  <pageMargins left="0" right="0.19685039370078741" top="0.19685039370078741" bottom="0.19685039370078741" header="0" footer="0"/>
  <pageSetup paperSize="9" scale="80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7A469-0994-4AEB-8096-C533CF1049C8}">
  <dimension ref="A1:H60"/>
  <sheetViews>
    <sheetView view="pageLayout" topLeftCell="A22" zoomScale="90" zoomScaleNormal="55" zoomScaleSheetLayoutView="70" zoomScalePageLayoutView="90" workbookViewId="0">
      <selection activeCell="H46" sqref="H46:H50"/>
    </sheetView>
  </sheetViews>
  <sheetFormatPr defaultColWidth="8.85546875" defaultRowHeight="15"/>
  <cols>
    <col min="1" max="1" width="16.85546875" style="28" bestFit="1" customWidth="1"/>
    <col min="2" max="2" width="19.28515625" style="28" bestFit="1" customWidth="1"/>
    <col min="3" max="5" width="13.140625" style="28" bestFit="1" customWidth="1"/>
    <col min="6" max="6" width="13.140625" bestFit="1" customWidth="1"/>
    <col min="7" max="7" width="13.140625" customWidth="1"/>
    <col min="8" max="8" width="14.28515625" style="28" bestFit="1" customWidth="1"/>
    <col min="9" max="16384" width="8.85546875" style="28"/>
  </cols>
  <sheetData>
    <row r="1" spans="1:8" ht="20.100000000000001" customHeight="1">
      <c r="A1" s="11" t="s">
        <v>0</v>
      </c>
      <c r="B1" s="32" t="s">
        <v>1</v>
      </c>
      <c r="D1"/>
      <c r="E1" s="11" t="s">
        <v>2</v>
      </c>
      <c r="F1" s="9" t="s">
        <v>3</v>
      </c>
      <c r="G1" s="11" t="s">
        <v>4</v>
      </c>
      <c r="H1" s="30" t="s">
        <v>5</v>
      </c>
    </row>
    <row r="2" spans="1:8" ht="20.100000000000001" customHeight="1">
      <c r="A2" s="11" t="s">
        <v>6</v>
      </c>
      <c r="B2" s="32" t="s">
        <v>7</v>
      </c>
      <c r="D2" s="9"/>
      <c r="E2"/>
      <c r="F2" s="9" t="s">
        <v>8</v>
      </c>
      <c r="H2" s="30" t="s">
        <v>9</v>
      </c>
    </row>
    <row r="3" spans="1:8" ht="20.100000000000001" customHeight="1">
      <c r="A3" s="11" t="s">
        <v>10</v>
      </c>
      <c r="B3" s="32">
        <v>2</v>
      </c>
      <c r="D3" s="9"/>
      <c r="E3"/>
      <c r="F3" s="9" t="s">
        <v>11</v>
      </c>
      <c r="H3" s="30" t="s">
        <v>12</v>
      </c>
    </row>
    <row r="4" spans="1:8" ht="20.100000000000001" customHeight="1">
      <c r="A4" s="11" t="s">
        <v>13</v>
      </c>
      <c r="B4" s="33" t="s">
        <v>35</v>
      </c>
      <c r="D4" s="9"/>
      <c r="E4"/>
      <c r="F4" s="9" t="s">
        <v>15</v>
      </c>
      <c r="H4" s="30" t="s">
        <v>16</v>
      </c>
    </row>
    <row r="5" spans="1:8" ht="20.100000000000001" customHeight="1">
      <c r="A5" s="9"/>
      <c r="B5"/>
      <c r="C5"/>
      <c r="D5" s="9"/>
      <c r="E5"/>
      <c r="F5" s="9" t="s">
        <v>17</v>
      </c>
      <c r="H5" s="30" t="s">
        <v>18</v>
      </c>
    </row>
    <row r="6" spans="1:8" ht="5.0999999999999996" customHeight="1">
      <c r="A6" s="9"/>
      <c r="B6"/>
      <c r="C6"/>
      <c r="D6"/>
      <c r="E6"/>
      <c r="H6"/>
    </row>
    <row r="7" spans="1:8" s="29" customFormat="1" ht="5.0999999999999996" customHeight="1">
      <c r="A7" s="10"/>
      <c r="B7" s="1"/>
      <c r="C7" s="1"/>
      <c r="D7" s="1"/>
      <c r="E7" s="1"/>
      <c r="F7" s="1"/>
      <c r="G7" s="1"/>
      <c r="H7" s="1"/>
    </row>
    <row r="8" spans="1:8" ht="5.0999999999999996" customHeight="1" thickBot="1">
      <c r="A8" s="9"/>
      <c r="B8"/>
      <c r="C8"/>
      <c r="D8"/>
      <c r="E8"/>
      <c r="H8"/>
    </row>
    <row r="9" spans="1:8">
      <c r="A9" s="9" t="s">
        <v>36</v>
      </c>
      <c r="B9" s="2" t="s">
        <v>20</v>
      </c>
      <c r="C9" s="12">
        <f>_xlfn.DAYS(C60,C59)</f>
        <v>36</v>
      </c>
      <c r="D9" s="12">
        <f t="shared" ref="D9:H9" si="0">_xlfn.DAYS(D60,D59)</f>
        <v>62</v>
      </c>
      <c r="E9" s="21">
        <f t="shared" si="0"/>
        <v>90</v>
      </c>
      <c r="F9" s="21">
        <f t="shared" si="0"/>
        <v>122</v>
      </c>
      <c r="G9" s="21">
        <f t="shared" si="0"/>
        <v>155</v>
      </c>
      <c r="H9" s="21">
        <f t="shared" si="0"/>
        <v>184</v>
      </c>
    </row>
    <row r="10" spans="1:8" ht="20.100000000000001" customHeight="1">
      <c r="A10" s="9"/>
      <c r="B10" s="3" t="s">
        <v>21</v>
      </c>
      <c r="C10" s="15">
        <v>0</v>
      </c>
      <c r="D10" s="15">
        <v>2</v>
      </c>
      <c r="E10" s="22">
        <v>2</v>
      </c>
      <c r="F10" s="22">
        <v>2</v>
      </c>
      <c r="G10" s="22">
        <v>4</v>
      </c>
      <c r="H10" s="22">
        <v>5</v>
      </c>
    </row>
    <row r="11" spans="1:8" ht="20.100000000000001" customHeight="1">
      <c r="A11" s="9"/>
      <c r="B11" s="3" t="s">
        <v>22</v>
      </c>
      <c r="C11" s="15">
        <v>0</v>
      </c>
      <c r="D11" s="15">
        <v>4</v>
      </c>
      <c r="E11" s="22">
        <v>4.5</v>
      </c>
      <c r="F11" s="22">
        <v>3</v>
      </c>
      <c r="G11" s="22">
        <v>3</v>
      </c>
      <c r="H11" s="22">
        <f>+G11</f>
        <v>3</v>
      </c>
    </row>
    <row r="12" spans="1:8" ht="20.100000000000001" customHeight="1">
      <c r="A12" s="9"/>
      <c r="B12" s="3" t="s">
        <v>23</v>
      </c>
      <c r="C12" s="15">
        <v>0</v>
      </c>
      <c r="D12" s="15">
        <v>0</v>
      </c>
      <c r="E12" s="22">
        <v>0</v>
      </c>
      <c r="F12" s="22">
        <v>0</v>
      </c>
      <c r="G12" s="22">
        <v>0</v>
      </c>
      <c r="H12" s="22">
        <f t="shared" ref="H12:H14" si="1">+G12</f>
        <v>0</v>
      </c>
    </row>
    <row r="13" spans="1:8" ht="20.100000000000001" customHeight="1">
      <c r="A13" s="9"/>
      <c r="B13" s="3" t="s">
        <v>24</v>
      </c>
      <c r="C13" s="15">
        <v>0.5</v>
      </c>
      <c r="D13" s="15">
        <v>0</v>
      </c>
      <c r="E13" s="22">
        <v>0</v>
      </c>
      <c r="F13" s="22">
        <v>0</v>
      </c>
      <c r="G13" s="22">
        <v>0</v>
      </c>
      <c r="H13" s="22">
        <f t="shared" si="1"/>
        <v>0</v>
      </c>
    </row>
    <row r="14" spans="1:8" ht="20.100000000000001" customHeight="1">
      <c r="A14" s="9"/>
      <c r="B14" s="3" t="s">
        <v>25</v>
      </c>
      <c r="C14" s="15">
        <v>0</v>
      </c>
      <c r="D14" s="15">
        <v>0</v>
      </c>
      <c r="E14" s="22">
        <v>0</v>
      </c>
      <c r="F14" s="22">
        <v>0</v>
      </c>
      <c r="G14" s="22">
        <v>0</v>
      </c>
      <c r="H14" s="22">
        <f t="shared" si="1"/>
        <v>0</v>
      </c>
    </row>
    <row r="15" spans="1:8" ht="5.25" customHeight="1">
      <c r="A15" s="9"/>
      <c r="B15" s="3"/>
      <c r="C15" s="5"/>
      <c r="D15" s="5"/>
      <c r="E15" s="23"/>
      <c r="F15" s="24"/>
      <c r="G15" s="24"/>
      <c r="H15" s="23"/>
    </row>
    <row r="16" spans="1:8" ht="30" customHeight="1">
      <c r="A16" s="9"/>
      <c r="B16" s="3" t="s">
        <v>26</v>
      </c>
      <c r="C16" s="15">
        <f t="shared" ref="C16:H16" si="2">(C10*1+C11*2+C12*3+C13*4+C14*2)/5</f>
        <v>0.4</v>
      </c>
      <c r="D16" s="15">
        <f t="shared" si="2"/>
        <v>2</v>
      </c>
      <c r="E16" s="22">
        <f t="shared" si="2"/>
        <v>2.2000000000000002</v>
      </c>
      <c r="F16" s="25">
        <f t="shared" si="2"/>
        <v>1.6</v>
      </c>
      <c r="G16" s="25">
        <f t="shared" si="2"/>
        <v>2</v>
      </c>
      <c r="H16" s="22">
        <f t="shared" si="2"/>
        <v>2.2000000000000002</v>
      </c>
    </row>
    <row r="17" spans="1:8" ht="30" customHeight="1" thickBot="1">
      <c r="A17" s="9"/>
      <c r="B17" s="4" t="s">
        <v>27</v>
      </c>
      <c r="C17" s="7"/>
      <c r="D17" s="7"/>
      <c r="E17" s="26"/>
      <c r="F17" s="27"/>
      <c r="G17" s="27"/>
      <c r="H17" s="26"/>
    </row>
    <row r="18" spans="1:8" ht="5.0999999999999996" customHeight="1">
      <c r="A18" s="9"/>
      <c r="B18"/>
      <c r="C18"/>
      <c r="D18"/>
      <c r="F18" s="28"/>
      <c r="G18" s="28"/>
    </row>
    <row r="19" spans="1:8" s="29" customFormat="1" ht="5.0999999999999996" customHeight="1">
      <c r="A19" s="10"/>
      <c r="B19" s="1"/>
      <c r="C19" s="1"/>
      <c r="D19" s="1"/>
    </row>
    <row r="20" spans="1:8" ht="5.0999999999999996" customHeight="1" thickBot="1">
      <c r="A20" s="9"/>
      <c r="B20"/>
      <c r="C20"/>
      <c r="D20"/>
      <c r="F20" s="28"/>
      <c r="G20" s="28"/>
    </row>
    <row r="21" spans="1:8">
      <c r="A21" s="9" t="s">
        <v>37</v>
      </c>
      <c r="B21" s="2" t="s">
        <v>20</v>
      </c>
      <c r="C21" s="12">
        <f>_xlfn.DAYS(C60,C59)</f>
        <v>36</v>
      </c>
      <c r="D21" s="12">
        <f t="shared" ref="D21:H21" si="3">_xlfn.DAYS(D60,D59)</f>
        <v>62</v>
      </c>
      <c r="E21" s="21">
        <f t="shared" si="3"/>
        <v>90</v>
      </c>
      <c r="F21" s="21">
        <f t="shared" si="3"/>
        <v>122</v>
      </c>
      <c r="G21" s="21">
        <f t="shared" si="3"/>
        <v>155</v>
      </c>
      <c r="H21" s="21">
        <f t="shared" si="3"/>
        <v>184</v>
      </c>
    </row>
    <row r="22" spans="1:8" ht="20.100000000000001" customHeight="1">
      <c r="A22" s="9"/>
      <c r="B22" s="3" t="s">
        <v>21</v>
      </c>
      <c r="C22" s="15">
        <v>0</v>
      </c>
      <c r="D22" s="15">
        <v>2</v>
      </c>
      <c r="E22" s="22">
        <v>3</v>
      </c>
      <c r="F22" s="22">
        <v>2</v>
      </c>
      <c r="G22" s="22">
        <v>4</v>
      </c>
      <c r="H22" s="22">
        <v>5</v>
      </c>
    </row>
    <row r="23" spans="1:8" ht="20.100000000000001" customHeight="1">
      <c r="A23" s="9"/>
      <c r="B23" s="3" t="s">
        <v>22</v>
      </c>
      <c r="C23" s="15">
        <v>0</v>
      </c>
      <c r="D23" s="15">
        <v>3</v>
      </c>
      <c r="E23" s="22">
        <v>4</v>
      </c>
      <c r="F23" s="22">
        <v>2</v>
      </c>
      <c r="G23" s="22">
        <v>2</v>
      </c>
      <c r="H23" s="22">
        <f>+G23</f>
        <v>2</v>
      </c>
    </row>
    <row r="24" spans="1:8" ht="20.100000000000001" customHeight="1">
      <c r="A24" s="9"/>
      <c r="B24" s="3" t="s">
        <v>23</v>
      </c>
      <c r="C24" s="15">
        <v>0</v>
      </c>
      <c r="D24" s="15">
        <v>0</v>
      </c>
      <c r="E24" s="22">
        <v>0</v>
      </c>
      <c r="F24" s="22">
        <v>0</v>
      </c>
      <c r="G24" s="22">
        <v>0</v>
      </c>
      <c r="H24" s="22">
        <f t="shared" ref="H24:H26" si="4">+G24</f>
        <v>0</v>
      </c>
    </row>
    <row r="25" spans="1:8" ht="20.100000000000001" customHeight="1">
      <c r="A25" s="9"/>
      <c r="B25" s="3" t="s">
        <v>24</v>
      </c>
      <c r="C25" s="15">
        <v>0</v>
      </c>
      <c r="D25" s="15">
        <v>0</v>
      </c>
      <c r="E25" s="22">
        <v>0</v>
      </c>
      <c r="F25" s="22">
        <v>0</v>
      </c>
      <c r="G25" s="22">
        <v>0</v>
      </c>
      <c r="H25" s="22">
        <f t="shared" si="4"/>
        <v>0</v>
      </c>
    </row>
    <row r="26" spans="1:8" ht="20.100000000000001" customHeight="1">
      <c r="A26" s="9"/>
      <c r="B26" s="3" t="s">
        <v>25</v>
      </c>
      <c r="C26" s="15">
        <v>0</v>
      </c>
      <c r="D26" s="15">
        <v>0</v>
      </c>
      <c r="E26" s="22">
        <v>0</v>
      </c>
      <c r="F26" s="22">
        <v>0</v>
      </c>
      <c r="G26" s="22">
        <v>0</v>
      </c>
      <c r="H26" s="22">
        <f t="shared" si="4"/>
        <v>0</v>
      </c>
    </row>
    <row r="27" spans="1:8" ht="5.25" customHeight="1">
      <c r="A27" s="9"/>
      <c r="B27" s="3"/>
      <c r="C27" s="5"/>
      <c r="D27" s="5"/>
      <c r="E27" s="23"/>
      <c r="F27" s="24"/>
      <c r="G27" s="24"/>
      <c r="H27" s="23"/>
    </row>
    <row r="28" spans="1:8" ht="30" customHeight="1">
      <c r="A28" s="9"/>
      <c r="B28" s="3" t="s">
        <v>26</v>
      </c>
      <c r="C28" s="15">
        <f t="shared" ref="C28:H28" si="5">(C22*1+C23*2+C24*3+C25*4+C26*2)/5</f>
        <v>0</v>
      </c>
      <c r="D28" s="15">
        <f t="shared" si="5"/>
        <v>1.6</v>
      </c>
      <c r="E28" s="22">
        <f t="shared" si="5"/>
        <v>2.2000000000000002</v>
      </c>
      <c r="F28" s="25">
        <f t="shared" si="5"/>
        <v>1.2</v>
      </c>
      <c r="G28" s="25">
        <f t="shared" si="5"/>
        <v>1.6</v>
      </c>
      <c r="H28" s="22">
        <f t="shared" si="5"/>
        <v>1.8</v>
      </c>
    </row>
    <row r="29" spans="1:8" ht="30" customHeight="1" thickBot="1">
      <c r="A29" s="9"/>
      <c r="B29" s="4" t="s">
        <v>27</v>
      </c>
      <c r="C29" s="7"/>
      <c r="D29" s="7"/>
      <c r="E29" s="26"/>
      <c r="F29" s="27"/>
      <c r="G29" s="27"/>
      <c r="H29" s="26"/>
    </row>
    <row r="30" spans="1:8" ht="5.0999999999999996" customHeight="1">
      <c r="A30" s="9"/>
      <c r="B30"/>
      <c r="C30"/>
      <c r="D30"/>
      <c r="F30" s="28"/>
      <c r="G30" s="28"/>
    </row>
    <row r="31" spans="1:8" s="29" customFormat="1" ht="5.0999999999999996" customHeight="1">
      <c r="A31" s="10"/>
      <c r="B31" s="1"/>
      <c r="C31" s="1"/>
      <c r="D31" s="1"/>
    </row>
    <row r="32" spans="1:8" ht="5.0999999999999996" customHeight="1" thickBot="1">
      <c r="A32" s="9"/>
      <c r="B32"/>
      <c r="C32"/>
      <c r="D32"/>
      <c r="F32" s="28"/>
      <c r="G32" s="28"/>
    </row>
    <row r="33" spans="1:8">
      <c r="A33" s="9" t="s">
        <v>38</v>
      </c>
      <c r="B33" s="2" t="s">
        <v>20</v>
      </c>
      <c r="C33" s="12">
        <f>_xlfn.DAYS(C60,C59)</f>
        <v>36</v>
      </c>
      <c r="D33" s="12">
        <f t="shared" ref="D33:H33" si="6">_xlfn.DAYS(D60,D59)</f>
        <v>62</v>
      </c>
      <c r="E33" s="21">
        <f t="shared" si="6"/>
        <v>90</v>
      </c>
      <c r="F33" s="21">
        <f t="shared" si="6"/>
        <v>122</v>
      </c>
      <c r="G33" s="21">
        <f t="shared" si="6"/>
        <v>155</v>
      </c>
      <c r="H33" s="21">
        <f t="shared" si="6"/>
        <v>184</v>
      </c>
    </row>
    <row r="34" spans="1:8" ht="20.100000000000001" customHeight="1">
      <c r="A34" s="9"/>
      <c r="B34" s="3" t="s">
        <v>21</v>
      </c>
      <c r="C34" s="22">
        <v>0</v>
      </c>
      <c r="D34" s="15">
        <v>0</v>
      </c>
      <c r="E34" s="15">
        <v>2</v>
      </c>
      <c r="F34" s="15">
        <v>1</v>
      </c>
      <c r="G34" s="15">
        <v>4</v>
      </c>
      <c r="H34" s="22">
        <v>5</v>
      </c>
    </row>
    <row r="35" spans="1:8" ht="20.100000000000001" customHeight="1">
      <c r="A35" s="9"/>
      <c r="B35" s="3" t="s">
        <v>22</v>
      </c>
      <c r="C35" s="22">
        <v>0</v>
      </c>
      <c r="D35" s="15">
        <v>4</v>
      </c>
      <c r="E35" s="15">
        <v>4.5</v>
      </c>
      <c r="F35" s="15">
        <v>3</v>
      </c>
      <c r="G35" s="15">
        <v>3</v>
      </c>
      <c r="H35" s="22">
        <f>+G35</f>
        <v>3</v>
      </c>
    </row>
    <row r="36" spans="1:8" ht="20.100000000000001" customHeight="1">
      <c r="A36" s="9"/>
      <c r="B36" s="3" t="s">
        <v>23</v>
      </c>
      <c r="C36" s="22">
        <v>0.5</v>
      </c>
      <c r="D36" s="15">
        <v>0</v>
      </c>
      <c r="E36" s="15">
        <v>0</v>
      </c>
      <c r="F36" s="15">
        <v>0</v>
      </c>
      <c r="G36" s="15">
        <v>0</v>
      </c>
      <c r="H36" s="22">
        <f t="shared" ref="H36:H38" si="7">+G36</f>
        <v>0</v>
      </c>
    </row>
    <row r="37" spans="1:8" ht="20.100000000000001" customHeight="1">
      <c r="A37" s="9"/>
      <c r="B37" s="3" t="s">
        <v>24</v>
      </c>
      <c r="C37" s="22">
        <v>0</v>
      </c>
      <c r="D37" s="15">
        <v>0</v>
      </c>
      <c r="E37" s="15">
        <v>0</v>
      </c>
      <c r="F37" s="15">
        <v>0</v>
      </c>
      <c r="G37" s="15">
        <v>0</v>
      </c>
      <c r="H37" s="22">
        <f t="shared" si="7"/>
        <v>0</v>
      </c>
    </row>
    <row r="38" spans="1:8" ht="20.100000000000001" customHeight="1">
      <c r="A38" s="9"/>
      <c r="B38" s="3" t="s">
        <v>25</v>
      </c>
      <c r="C38" s="22">
        <v>0</v>
      </c>
      <c r="D38" s="15">
        <v>0</v>
      </c>
      <c r="E38" s="15">
        <v>0</v>
      </c>
      <c r="F38" s="15">
        <v>0</v>
      </c>
      <c r="G38" s="15">
        <v>0</v>
      </c>
      <c r="H38" s="22">
        <f t="shared" si="7"/>
        <v>0</v>
      </c>
    </row>
    <row r="39" spans="1:8" ht="5.25" customHeight="1">
      <c r="A39" s="9"/>
      <c r="B39" s="3"/>
      <c r="C39" s="5"/>
      <c r="D39" s="5"/>
      <c r="E39" s="5"/>
      <c r="F39" s="6"/>
      <c r="G39" s="6"/>
      <c r="H39" s="5"/>
    </row>
    <row r="40" spans="1:8" ht="30" customHeight="1">
      <c r="A40" s="9"/>
      <c r="B40" s="3" t="s">
        <v>26</v>
      </c>
      <c r="C40" s="15">
        <f t="shared" ref="C40:H40" si="8">(C34*1+C35*2+C36*3+C37*4+C38*2)/5</f>
        <v>0.3</v>
      </c>
      <c r="D40" s="15">
        <f t="shared" si="8"/>
        <v>1.6</v>
      </c>
      <c r="E40" s="15">
        <f t="shared" si="8"/>
        <v>2.2000000000000002</v>
      </c>
      <c r="F40" s="16">
        <f t="shared" si="8"/>
        <v>1.4</v>
      </c>
      <c r="G40" s="16">
        <f t="shared" si="8"/>
        <v>2</v>
      </c>
      <c r="H40" s="15">
        <f t="shared" si="8"/>
        <v>2.2000000000000002</v>
      </c>
    </row>
    <row r="41" spans="1:8" ht="30" customHeight="1" thickBot="1">
      <c r="A41" s="9"/>
      <c r="B41" s="4" t="s">
        <v>27</v>
      </c>
      <c r="C41" s="7"/>
      <c r="D41" s="7"/>
      <c r="E41" s="7"/>
      <c r="F41" s="8"/>
      <c r="G41" s="8"/>
      <c r="H41" s="7"/>
    </row>
    <row r="42" spans="1:8" ht="5.0999999999999996" customHeight="1">
      <c r="A42" s="9"/>
      <c r="B42"/>
      <c r="C42"/>
      <c r="D42"/>
      <c r="E42"/>
      <c r="H42"/>
    </row>
    <row r="43" spans="1:8" s="29" customFormat="1" ht="5.0999999999999996" customHeight="1">
      <c r="A43" s="10"/>
      <c r="B43" s="1"/>
      <c r="C43" s="1"/>
      <c r="D43" s="1"/>
      <c r="E43" s="1"/>
      <c r="F43" s="1"/>
      <c r="G43" s="1"/>
      <c r="H43" s="1"/>
    </row>
    <row r="44" spans="1:8" ht="5.0999999999999996" customHeight="1" thickBot="1">
      <c r="A44" s="9"/>
      <c r="B44"/>
      <c r="C44"/>
      <c r="D44"/>
      <c r="E44"/>
      <c r="H44"/>
    </row>
    <row r="45" spans="1:8">
      <c r="A45" s="9" t="s">
        <v>39</v>
      </c>
      <c r="B45" s="2" t="s">
        <v>20</v>
      </c>
      <c r="C45" s="12">
        <f>_xlfn.DAYS(C60,C59)</f>
        <v>36</v>
      </c>
      <c r="D45" s="12">
        <f t="shared" ref="D45:H45" si="9">_xlfn.DAYS(D60,D59)</f>
        <v>62</v>
      </c>
      <c r="E45" s="12">
        <f t="shared" si="9"/>
        <v>90</v>
      </c>
      <c r="F45" s="12">
        <f t="shared" si="9"/>
        <v>122</v>
      </c>
      <c r="G45" s="12">
        <f t="shared" si="9"/>
        <v>155</v>
      </c>
      <c r="H45" s="12">
        <f t="shared" si="9"/>
        <v>184</v>
      </c>
    </row>
    <row r="46" spans="1:8" ht="20.100000000000001" customHeight="1">
      <c r="A46" s="9"/>
      <c r="B46" s="3" t="s">
        <v>21</v>
      </c>
      <c r="C46" s="22">
        <v>0</v>
      </c>
      <c r="D46" s="15">
        <v>3</v>
      </c>
      <c r="E46" s="15">
        <v>3</v>
      </c>
      <c r="F46" s="15">
        <v>1</v>
      </c>
      <c r="G46" s="15">
        <v>4</v>
      </c>
      <c r="H46" s="22">
        <v>5</v>
      </c>
    </row>
    <row r="47" spans="1:8" ht="16.899999999999999" customHeight="1">
      <c r="A47" s="9"/>
      <c r="B47" s="3" t="s">
        <v>22</v>
      </c>
      <c r="C47" s="22">
        <v>0</v>
      </c>
      <c r="D47" s="15">
        <v>2</v>
      </c>
      <c r="E47" s="15">
        <v>3</v>
      </c>
      <c r="F47" s="15">
        <v>4</v>
      </c>
      <c r="G47" s="15">
        <v>4</v>
      </c>
      <c r="H47" s="22">
        <f>+G47</f>
        <v>4</v>
      </c>
    </row>
    <row r="48" spans="1:8" ht="21">
      <c r="A48" s="9"/>
      <c r="B48" s="3" t="s">
        <v>23</v>
      </c>
      <c r="C48" s="22">
        <v>0</v>
      </c>
      <c r="D48" s="15">
        <v>0</v>
      </c>
      <c r="E48" s="15">
        <v>0</v>
      </c>
      <c r="F48" s="15">
        <v>0</v>
      </c>
      <c r="G48" s="15">
        <v>0</v>
      </c>
      <c r="H48" s="22">
        <f t="shared" ref="H48:H50" si="10">+G48</f>
        <v>0</v>
      </c>
    </row>
    <row r="49" spans="1:8" ht="20.100000000000001" customHeight="1">
      <c r="A49" s="9"/>
      <c r="B49" s="3" t="s">
        <v>24</v>
      </c>
      <c r="C49" s="22">
        <v>0</v>
      </c>
      <c r="D49" s="15">
        <v>0</v>
      </c>
      <c r="E49" s="15">
        <v>0</v>
      </c>
      <c r="F49" s="15">
        <v>0</v>
      </c>
      <c r="G49" s="15">
        <v>0</v>
      </c>
      <c r="H49" s="22">
        <f t="shared" si="10"/>
        <v>0</v>
      </c>
    </row>
    <row r="50" spans="1:8" ht="20.100000000000001" customHeight="1">
      <c r="A50" s="9"/>
      <c r="B50" s="3" t="s">
        <v>25</v>
      </c>
      <c r="C50" s="22">
        <v>0</v>
      </c>
      <c r="D50" s="15">
        <v>0</v>
      </c>
      <c r="E50" s="15">
        <v>0</v>
      </c>
      <c r="F50" s="15">
        <v>0</v>
      </c>
      <c r="G50" s="15">
        <v>0</v>
      </c>
      <c r="H50" s="22">
        <f t="shared" si="10"/>
        <v>0</v>
      </c>
    </row>
    <row r="51" spans="1:8" ht="20.100000000000001" customHeight="1">
      <c r="A51" s="9"/>
      <c r="B51" s="3"/>
      <c r="C51" s="5"/>
      <c r="D51" s="5"/>
      <c r="E51" s="5"/>
      <c r="F51" s="6"/>
      <c r="G51" s="6"/>
      <c r="H51" s="5"/>
    </row>
    <row r="52" spans="1:8" ht="20.100000000000001" customHeight="1">
      <c r="A52" s="9"/>
      <c r="B52" s="3" t="s">
        <v>26</v>
      </c>
      <c r="C52" s="15">
        <f t="shared" ref="C52:H52" si="11">(C46*1+C47*2+C48*3+C49*4+C50*2)/5</f>
        <v>0</v>
      </c>
      <c r="D52" s="15">
        <f t="shared" si="11"/>
        <v>1.4</v>
      </c>
      <c r="E52" s="15">
        <f t="shared" si="11"/>
        <v>1.8</v>
      </c>
      <c r="F52" s="16">
        <f t="shared" si="11"/>
        <v>1.8</v>
      </c>
      <c r="G52" s="16">
        <f t="shared" si="11"/>
        <v>2.4</v>
      </c>
      <c r="H52" s="15">
        <f t="shared" si="11"/>
        <v>2.6</v>
      </c>
    </row>
    <row r="53" spans="1:8" ht="20.100000000000001" customHeight="1" thickBot="1">
      <c r="A53" s="9"/>
      <c r="B53" s="4" t="s">
        <v>27</v>
      </c>
      <c r="C53" s="7"/>
      <c r="D53" s="7"/>
      <c r="E53" s="7"/>
      <c r="F53" s="8"/>
      <c r="G53" s="8"/>
      <c r="H53" s="7"/>
    </row>
    <row r="54" spans="1:8" ht="5.25" customHeight="1">
      <c r="A54" s="9"/>
      <c r="B54"/>
      <c r="C54"/>
      <c r="D54"/>
      <c r="E54"/>
      <c r="H54"/>
    </row>
    <row r="55" spans="1:8" ht="30" customHeight="1">
      <c r="A55" s="10"/>
      <c r="B55" s="1"/>
      <c r="C55" s="1"/>
      <c r="D55" s="1"/>
      <c r="E55" s="1"/>
      <c r="F55" s="1"/>
      <c r="G55" s="1"/>
      <c r="H55" s="1"/>
    </row>
    <row r="56" spans="1:8" ht="30" customHeight="1">
      <c r="A56" s="9"/>
      <c r="B56"/>
      <c r="C56"/>
      <c r="D56"/>
      <c r="E56"/>
      <c r="H56"/>
    </row>
    <row r="57" spans="1:8" ht="23.25">
      <c r="A57" s="9"/>
      <c r="B57" s="11" t="s">
        <v>31</v>
      </c>
      <c r="C57" s="13"/>
      <c r="D57" s="13"/>
      <c r="E57" s="13"/>
      <c r="F57" s="13"/>
      <c r="G57" s="13"/>
      <c r="H57" s="13"/>
    </row>
    <row r="58" spans="1:8">
      <c r="A58" s="9"/>
      <c r="B58" s="1" t="s">
        <v>32</v>
      </c>
      <c r="C58"/>
      <c r="D58"/>
      <c r="E58"/>
      <c r="H58"/>
    </row>
    <row r="59" spans="1:8">
      <c r="A59" s="9"/>
      <c r="B59" s="1" t="s">
        <v>33</v>
      </c>
      <c r="C59" s="14">
        <v>45125</v>
      </c>
      <c r="D59" s="14">
        <v>45125</v>
      </c>
      <c r="E59" s="14">
        <v>45125</v>
      </c>
      <c r="F59" s="14">
        <v>45125</v>
      </c>
      <c r="G59" s="14">
        <v>45125</v>
      </c>
      <c r="H59" s="14">
        <v>45125</v>
      </c>
    </row>
    <row r="60" spans="1:8">
      <c r="A60" s="9"/>
      <c r="B60" s="1" t="s">
        <v>34</v>
      </c>
      <c r="C60" s="14">
        <v>45161</v>
      </c>
      <c r="D60" s="14">
        <v>45187</v>
      </c>
      <c r="E60" s="34">
        <v>45215</v>
      </c>
      <c r="F60" s="34">
        <v>45247</v>
      </c>
      <c r="G60" s="34">
        <v>45280</v>
      </c>
      <c r="H60" s="34">
        <v>45309</v>
      </c>
    </row>
  </sheetData>
  <pageMargins left="0" right="0.19685039370078741" top="0.19685039370078741" bottom="0.19685039370078741" header="0" footer="0"/>
  <pageSetup scale="75" fitToHeight="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A42EC-0885-4DBA-AFBA-C3E847EF84AE}">
  <dimension ref="A1:H60"/>
  <sheetViews>
    <sheetView view="pageLayout" topLeftCell="A30" zoomScale="90" zoomScaleNormal="55" zoomScaleSheetLayoutView="70" zoomScalePageLayoutView="90" workbookViewId="0">
      <selection activeCell="H46" sqref="H46:H50"/>
    </sheetView>
  </sheetViews>
  <sheetFormatPr defaultColWidth="8.85546875" defaultRowHeight="15"/>
  <cols>
    <col min="1" max="1" width="16.85546875" style="28" bestFit="1" customWidth="1"/>
    <col min="2" max="2" width="19.28515625" style="28" bestFit="1" customWidth="1"/>
    <col min="3" max="5" width="13.140625" style="28" bestFit="1" customWidth="1"/>
    <col min="6" max="6" width="13.140625" bestFit="1" customWidth="1"/>
    <col min="7" max="7" width="13.140625" customWidth="1"/>
    <col min="8" max="8" width="14.28515625" style="28" bestFit="1" customWidth="1"/>
    <col min="9" max="16384" width="8.85546875" style="28"/>
  </cols>
  <sheetData>
    <row r="1" spans="1:8" ht="20.100000000000001" customHeight="1">
      <c r="A1" s="11" t="s">
        <v>0</v>
      </c>
      <c r="B1" s="32" t="s">
        <v>1</v>
      </c>
      <c r="D1"/>
      <c r="E1" s="11" t="s">
        <v>2</v>
      </c>
      <c r="F1" s="9" t="s">
        <v>3</v>
      </c>
      <c r="G1" s="11" t="s">
        <v>4</v>
      </c>
      <c r="H1" s="30" t="s">
        <v>5</v>
      </c>
    </row>
    <row r="2" spans="1:8" ht="20.100000000000001" customHeight="1">
      <c r="A2" s="11" t="s">
        <v>6</v>
      </c>
      <c r="B2" s="32" t="s">
        <v>7</v>
      </c>
      <c r="D2" s="9"/>
      <c r="E2"/>
      <c r="F2" s="9" t="s">
        <v>8</v>
      </c>
      <c r="H2" s="30" t="s">
        <v>9</v>
      </c>
    </row>
    <row r="3" spans="1:8" ht="20.100000000000001" customHeight="1">
      <c r="A3" s="11" t="s">
        <v>10</v>
      </c>
      <c r="B3" s="32">
        <v>3</v>
      </c>
      <c r="D3" s="9"/>
      <c r="E3"/>
      <c r="F3" s="9" t="s">
        <v>11</v>
      </c>
      <c r="H3" s="30" t="s">
        <v>12</v>
      </c>
    </row>
    <row r="4" spans="1:8" ht="20.100000000000001" customHeight="1">
      <c r="A4" s="11" t="s">
        <v>13</v>
      </c>
      <c r="B4" s="33" t="s">
        <v>40</v>
      </c>
      <c r="D4" s="9"/>
      <c r="E4"/>
      <c r="F4" s="9" t="s">
        <v>15</v>
      </c>
      <c r="H4" s="30" t="s">
        <v>16</v>
      </c>
    </row>
    <row r="5" spans="1:8" ht="20.100000000000001" customHeight="1">
      <c r="A5" s="9"/>
      <c r="B5"/>
      <c r="C5"/>
      <c r="D5" s="9"/>
      <c r="E5"/>
      <c r="F5" s="9" t="s">
        <v>17</v>
      </c>
      <c r="H5" s="30" t="s">
        <v>18</v>
      </c>
    </row>
    <row r="6" spans="1:8" ht="5.0999999999999996" customHeight="1">
      <c r="A6" s="9"/>
      <c r="B6"/>
      <c r="C6"/>
      <c r="D6"/>
      <c r="E6"/>
      <c r="H6"/>
    </row>
    <row r="7" spans="1:8" s="29" customFormat="1" ht="5.0999999999999996" customHeight="1">
      <c r="A7" s="10"/>
      <c r="B7" s="1"/>
      <c r="C7" s="1"/>
      <c r="D7" s="1"/>
      <c r="E7" s="1"/>
      <c r="F7" s="1"/>
      <c r="G7" s="1"/>
      <c r="H7" s="1"/>
    </row>
    <row r="8" spans="1:8" ht="5.0999999999999996" customHeight="1" thickBot="1">
      <c r="A8" s="9"/>
      <c r="B8"/>
      <c r="C8"/>
      <c r="D8"/>
      <c r="E8"/>
      <c r="H8"/>
    </row>
    <row r="9" spans="1:8">
      <c r="A9" s="9" t="s">
        <v>41</v>
      </c>
      <c r="B9" s="2" t="s">
        <v>20</v>
      </c>
      <c r="C9" s="12">
        <f>_xlfn.DAYS(C60,C59)</f>
        <v>36</v>
      </c>
      <c r="D9" s="12">
        <f t="shared" ref="D9:H9" si="0">_xlfn.DAYS(D60,D59)</f>
        <v>62</v>
      </c>
      <c r="E9" s="21">
        <f t="shared" si="0"/>
        <v>90</v>
      </c>
      <c r="F9" s="21">
        <f t="shared" si="0"/>
        <v>122</v>
      </c>
      <c r="G9" s="21">
        <f t="shared" si="0"/>
        <v>155</v>
      </c>
      <c r="H9" s="21">
        <f t="shared" si="0"/>
        <v>184</v>
      </c>
    </row>
    <row r="10" spans="1:8" ht="20.100000000000001" customHeight="1">
      <c r="A10" s="9"/>
      <c r="B10" s="3" t="s">
        <v>21</v>
      </c>
      <c r="C10" s="15">
        <v>0</v>
      </c>
      <c r="D10" s="15">
        <v>3</v>
      </c>
      <c r="E10" s="22">
        <v>3</v>
      </c>
      <c r="F10" s="22">
        <v>1</v>
      </c>
      <c r="G10" s="22">
        <v>4</v>
      </c>
      <c r="H10" s="22">
        <v>5</v>
      </c>
    </row>
    <row r="11" spans="1:8" ht="20.100000000000001" customHeight="1">
      <c r="A11" s="9"/>
      <c r="B11" s="3" t="s">
        <v>22</v>
      </c>
      <c r="C11" s="15">
        <v>0</v>
      </c>
      <c r="D11" s="15">
        <v>3</v>
      </c>
      <c r="E11" s="22">
        <v>4</v>
      </c>
      <c r="F11" s="22">
        <v>4</v>
      </c>
      <c r="G11" s="22">
        <v>4</v>
      </c>
      <c r="H11" s="22">
        <f>+G11</f>
        <v>4</v>
      </c>
    </row>
    <row r="12" spans="1:8" ht="20.100000000000001" customHeight="1">
      <c r="A12" s="9"/>
      <c r="B12" s="3" t="s">
        <v>23</v>
      </c>
      <c r="C12" s="15">
        <v>0</v>
      </c>
      <c r="D12" s="15">
        <v>0</v>
      </c>
      <c r="E12" s="22">
        <v>0</v>
      </c>
      <c r="F12" s="22">
        <v>0</v>
      </c>
      <c r="G12" s="22">
        <v>0</v>
      </c>
      <c r="H12" s="22">
        <f t="shared" ref="H12:H14" si="1">+G12</f>
        <v>0</v>
      </c>
    </row>
    <row r="13" spans="1:8" ht="20.100000000000001" customHeight="1">
      <c r="A13" s="9"/>
      <c r="B13" s="3" t="s">
        <v>24</v>
      </c>
      <c r="C13" s="15">
        <v>0.5</v>
      </c>
      <c r="D13" s="15">
        <v>0</v>
      </c>
      <c r="E13" s="22">
        <v>0</v>
      </c>
      <c r="F13" s="22">
        <v>0</v>
      </c>
      <c r="G13" s="22">
        <v>0</v>
      </c>
      <c r="H13" s="22">
        <f t="shared" si="1"/>
        <v>0</v>
      </c>
    </row>
    <row r="14" spans="1:8" ht="20.100000000000001" customHeight="1">
      <c r="A14" s="9"/>
      <c r="B14" s="3" t="s">
        <v>25</v>
      </c>
      <c r="C14" s="15">
        <v>0</v>
      </c>
      <c r="D14" s="15">
        <v>0</v>
      </c>
      <c r="E14" s="22">
        <v>0</v>
      </c>
      <c r="F14" s="22">
        <v>0</v>
      </c>
      <c r="G14" s="22">
        <v>0</v>
      </c>
      <c r="H14" s="22">
        <f t="shared" si="1"/>
        <v>0</v>
      </c>
    </row>
    <row r="15" spans="1:8" ht="5.25" customHeight="1">
      <c r="A15" s="9"/>
      <c r="B15" s="3"/>
      <c r="C15" s="5"/>
      <c r="D15" s="5"/>
      <c r="E15" s="23"/>
      <c r="F15" s="24"/>
      <c r="G15" s="24"/>
      <c r="H15" s="23"/>
    </row>
    <row r="16" spans="1:8" ht="30" customHeight="1">
      <c r="A16" s="9"/>
      <c r="B16" s="3" t="s">
        <v>26</v>
      </c>
      <c r="C16" s="15">
        <f t="shared" ref="C16:H16" si="2">(C10*1+C11*2+C12*3+C13*4+C14*2)/5</f>
        <v>0.4</v>
      </c>
      <c r="D16" s="15">
        <f t="shared" si="2"/>
        <v>1.8</v>
      </c>
      <c r="E16" s="22">
        <f t="shared" si="2"/>
        <v>2.2000000000000002</v>
      </c>
      <c r="F16" s="25">
        <f t="shared" si="2"/>
        <v>1.8</v>
      </c>
      <c r="G16" s="25">
        <f t="shared" si="2"/>
        <v>2.4</v>
      </c>
      <c r="H16" s="22">
        <f t="shared" si="2"/>
        <v>2.6</v>
      </c>
    </row>
    <row r="17" spans="1:8" ht="30" customHeight="1" thickBot="1">
      <c r="A17" s="9"/>
      <c r="B17" s="4" t="s">
        <v>27</v>
      </c>
      <c r="C17" s="7"/>
      <c r="D17" s="7"/>
      <c r="E17" s="26"/>
      <c r="F17" s="27"/>
      <c r="G17" s="27"/>
      <c r="H17" s="26"/>
    </row>
    <row r="18" spans="1:8" ht="5.0999999999999996" customHeight="1">
      <c r="A18" s="9"/>
      <c r="B18"/>
      <c r="C18"/>
      <c r="D18"/>
      <c r="F18" s="28"/>
      <c r="G18" s="28"/>
    </row>
    <row r="19" spans="1:8" s="29" customFormat="1" ht="5.0999999999999996" customHeight="1">
      <c r="A19" s="10"/>
      <c r="B19" s="1"/>
      <c r="C19" s="1"/>
      <c r="D19" s="1"/>
    </row>
    <row r="20" spans="1:8" ht="5.0999999999999996" customHeight="1" thickBot="1">
      <c r="A20" s="9"/>
      <c r="B20"/>
      <c r="C20"/>
      <c r="D20"/>
      <c r="F20" s="28"/>
      <c r="G20" s="28"/>
    </row>
    <row r="21" spans="1:8">
      <c r="A21" s="9" t="s">
        <v>42</v>
      </c>
      <c r="B21" s="2" t="s">
        <v>20</v>
      </c>
      <c r="C21" s="12">
        <f>_xlfn.DAYS(C60,C59)</f>
        <v>36</v>
      </c>
      <c r="D21" s="12">
        <f t="shared" ref="D21:H21" si="3">_xlfn.DAYS(D60,D59)</f>
        <v>62</v>
      </c>
      <c r="E21" s="21">
        <f t="shared" si="3"/>
        <v>90</v>
      </c>
      <c r="F21" s="21">
        <f t="shared" si="3"/>
        <v>122</v>
      </c>
      <c r="G21" s="21">
        <f t="shared" si="3"/>
        <v>155</v>
      </c>
      <c r="H21" s="21">
        <f t="shared" si="3"/>
        <v>184</v>
      </c>
    </row>
    <row r="22" spans="1:8" ht="20.100000000000001" customHeight="1">
      <c r="A22" s="9"/>
      <c r="B22" s="3" t="s">
        <v>21</v>
      </c>
      <c r="C22" s="15">
        <v>1</v>
      </c>
      <c r="D22" s="15">
        <v>2</v>
      </c>
      <c r="E22" s="22">
        <v>3</v>
      </c>
      <c r="F22" s="22">
        <v>2</v>
      </c>
      <c r="G22" s="22">
        <v>4</v>
      </c>
      <c r="H22" s="22">
        <v>5</v>
      </c>
    </row>
    <row r="23" spans="1:8" ht="20.100000000000001" customHeight="1">
      <c r="A23" s="9"/>
      <c r="B23" s="3" t="s">
        <v>22</v>
      </c>
      <c r="C23" s="15">
        <v>0</v>
      </c>
      <c r="D23" s="15">
        <v>2</v>
      </c>
      <c r="E23" s="22">
        <v>3</v>
      </c>
      <c r="F23" s="22">
        <v>4</v>
      </c>
      <c r="G23" s="22">
        <v>4</v>
      </c>
      <c r="H23" s="22">
        <f>+G23</f>
        <v>4</v>
      </c>
    </row>
    <row r="24" spans="1:8" ht="20.100000000000001" customHeight="1">
      <c r="A24" s="9"/>
      <c r="B24" s="3" t="s">
        <v>23</v>
      </c>
      <c r="C24" s="15">
        <v>0</v>
      </c>
      <c r="D24" s="15">
        <v>0</v>
      </c>
      <c r="E24" s="22">
        <v>0</v>
      </c>
      <c r="F24" s="22">
        <v>0</v>
      </c>
      <c r="G24" s="22">
        <v>0</v>
      </c>
      <c r="H24" s="22">
        <f t="shared" ref="H24:H26" si="4">+G24</f>
        <v>0</v>
      </c>
    </row>
    <row r="25" spans="1:8" ht="20.100000000000001" customHeight="1">
      <c r="A25" s="9"/>
      <c r="B25" s="3" t="s">
        <v>24</v>
      </c>
      <c r="C25" s="15">
        <v>0</v>
      </c>
      <c r="D25" s="15">
        <v>0</v>
      </c>
      <c r="E25" s="22">
        <v>0</v>
      </c>
      <c r="F25" s="22">
        <v>0</v>
      </c>
      <c r="G25" s="22">
        <v>0</v>
      </c>
      <c r="H25" s="22">
        <f t="shared" si="4"/>
        <v>0</v>
      </c>
    </row>
    <row r="26" spans="1:8" ht="20.100000000000001" customHeight="1">
      <c r="A26" s="9"/>
      <c r="B26" s="3" t="s">
        <v>25</v>
      </c>
      <c r="C26" s="15">
        <v>0</v>
      </c>
      <c r="D26" s="15">
        <v>0</v>
      </c>
      <c r="E26" s="22">
        <v>0</v>
      </c>
      <c r="F26" s="22">
        <v>0</v>
      </c>
      <c r="G26" s="22">
        <v>0</v>
      </c>
      <c r="H26" s="22">
        <f t="shared" si="4"/>
        <v>0</v>
      </c>
    </row>
    <row r="27" spans="1:8" ht="5.25" customHeight="1">
      <c r="A27" s="9"/>
      <c r="B27" s="3"/>
      <c r="C27" s="5"/>
      <c r="D27" s="5"/>
      <c r="E27" s="23"/>
      <c r="F27" s="24"/>
      <c r="G27" s="24"/>
      <c r="H27" s="23"/>
    </row>
    <row r="28" spans="1:8" ht="30" customHeight="1">
      <c r="A28" s="9"/>
      <c r="B28" s="3" t="s">
        <v>26</v>
      </c>
      <c r="C28" s="15">
        <f t="shared" ref="C28:H28" si="5">(C22*1+C23*2+C24*3+C25*4+C26*2)/5</f>
        <v>0.2</v>
      </c>
      <c r="D28" s="15">
        <f t="shared" si="5"/>
        <v>1.2</v>
      </c>
      <c r="E28" s="22">
        <f t="shared" si="5"/>
        <v>1.8</v>
      </c>
      <c r="F28" s="25">
        <f t="shared" si="5"/>
        <v>2</v>
      </c>
      <c r="G28" s="25">
        <f t="shared" si="5"/>
        <v>2.4</v>
      </c>
      <c r="H28" s="22">
        <f t="shared" si="5"/>
        <v>2.6</v>
      </c>
    </row>
    <row r="29" spans="1:8" ht="30" customHeight="1" thickBot="1">
      <c r="A29" s="9"/>
      <c r="B29" s="4" t="s">
        <v>27</v>
      </c>
      <c r="C29" s="7"/>
      <c r="D29" s="7"/>
      <c r="E29" s="26"/>
      <c r="F29" s="27"/>
      <c r="G29" s="27"/>
      <c r="H29" s="26"/>
    </row>
    <row r="30" spans="1:8" ht="5.0999999999999996" customHeight="1">
      <c r="A30" s="9"/>
      <c r="B30"/>
      <c r="C30"/>
      <c r="D30"/>
      <c r="F30" s="28"/>
      <c r="G30" s="28"/>
    </row>
    <row r="31" spans="1:8" s="29" customFormat="1" ht="5.0999999999999996" customHeight="1">
      <c r="A31" s="10"/>
      <c r="B31" s="1"/>
      <c r="C31" s="1"/>
      <c r="D31" s="1"/>
    </row>
    <row r="32" spans="1:8" ht="5.0999999999999996" customHeight="1" thickBot="1">
      <c r="A32" s="9"/>
      <c r="B32"/>
      <c r="C32"/>
      <c r="D32"/>
      <c r="F32" s="28"/>
      <c r="G32" s="28"/>
    </row>
    <row r="33" spans="1:8">
      <c r="A33" s="9" t="s">
        <v>43</v>
      </c>
      <c r="B33" s="2" t="s">
        <v>20</v>
      </c>
      <c r="C33" s="12">
        <f>_xlfn.DAYS(C60,C59)</f>
        <v>36</v>
      </c>
      <c r="D33" s="12">
        <f t="shared" ref="D33:H33" si="6">_xlfn.DAYS(D60,D59)</f>
        <v>62</v>
      </c>
      <c r="E33" s="21">
        <f t="shared" si="6"/>
        <v>90</v>
      </c>
      <c r="F33" s="21">
        <f t="shared" si="6"/>
        <v>122</v>
      </c>
      <c r="G33" s="21">
        <f t="shared" si="6"/>
        <v>155</v>
      </c>
      <c r="H33" s="21">
        <f t="shared" si="6"/>
        <v>184</v>
      </c>
    </row>
    <row r="34" spans="1:8" ht="20.100000000000001" customHeight="1">
      <c r="A34" s="9"/>
      <c r="B34" s="3" t="s">
        <v>21</v>
      </c>
      <c r="C34" s="22">
        <v>2</v>
      </c>
      <c r="D34" s="15">
        <v>3</v>
      </c>
      <c r="E34" s="15">
        <v>2</v>
      </c>
      <c r="F34" s="15">
        <v>2</v>
      </c>
      <c r="G34" s="15">
        <v>4</v>
      </c>
      <c r="H34" s="22">
        <v>5</v>
      </c>
    </row>
    <row r="35" spans="1:8" ht="20.100000000000001" customHeight="1">
      <c r="A35" s="9"/>
      <c r="B35" s="3" t="s">
        <v>22</v>
      </c>
      <c r="C35" s="22">
        <v>2</v>
      </c>
      <c r="D35" s="15">
        <v>1</v>
      </c>
      <c r="E35" s="15">
        <v>2</v>
      </c>
      <c r="F35" s="15">
        <v>3</v>
      </c>
      <c r="G35" s="15">
        <v>3</v>
      </c>
      <c r="H35" s="22">
        <f>+G35</f>
        <v>3</v>
      </c>
    </row>
    <row r="36" spans="1:8" ht="20.100000000000001" customHeight="1">
      <c r="A36" s="9"/>
      <c r="B36" s="3" t="s">
        <v>23</v>
      </c>
      <c r="C36" s="22">
        <v>1</v>
      </c>
      <c r="D36" s="15">
        <v>2</v>
      </c>
      <c r="E36" s="15">
        <v>2</v>
      </c>
      <c r="F36" s="15">
        <v>2</v>
      </c>
      <c r="G36" s="15">
        <v>2</v>
      </c>
      <c r="H36" s="22">
        <f t="shared" ref="H36:H38" si="7">+G36</f>
        <v>2</v>
      </c>
    </row>
    <row r="37" spans="1:8" ht="20.100000000000001" customHeight="1">
      <c r="A37" s="9"/>
      <c r="B37" s="3" t="s">
        <v>24</v>
      </c>
      <c r="C37" s="22">
        <v>2</v>
      </c>
      <c r="D37" s="15">
        <v>3</v>
      </c>
      <c r="E37" s="15">
        <v>4</v>
      </c>
      <c r="F37" s="15">
        <v>4</v>
      </c>
      <c r="G37" s="15">
        <v>4</v>
      </c>
      <c r="H37" s="22">
        <f t="shared" si="7"/>
        <v>4</v>
      </c>
    </row>
    <row r="38" spans="1:8" ht="20.100000000000001" customHeight="1">
      <c r="A38" s="9"/>
      <c r="B38" s="3" t="s">
        <v>25</v>
      </c>
      <c r="C38" s="22">
        <v>2</v>
      </c>
      <c r="D38" s="15">
        <v>3</v>
      </c>
      <c r="E38" s="15">
        <v>2</v>
      </c>
      <c r="F38" s="15">
        <v>1</v>
      </c>
      <c r="G38" s="15">
        <v>1</v>
      </c>
      <c r="H38" s="22">
        <f t="shared" si="7"/>
        <v>1</v>
      </c>
    </row>
    <row r="39" spans="1:8" ht="5.25" customHeight="1">
      <c r="A39" s="9"/>
      <c r="B39" s="3"/>
      <c r="C39" s="5"/>
      <c r="D39" s="5"/>
      <c r="E39" s="5"/>
      <c r="F39" s="6"/>
      <c r="G39" s="6"/>
      <c r="H39" s="5"/>
    </row>
    <row r="40" spans="1:8" ht="30" customHeight="1">
      <c r="A40" s="9"/>
      <c r="B40" s="3" t="s">
        <v>26</v>
      </c>
      <c r="C40" s="15">
        <f t="shared" ref="C40:H40" si="8">(C34*1+C35*2+C36*3+C37*4+C38*2)/5</f>
        <v>4.2</v>
      </c>
      <c r="D40" s="15">
        <f t="shared" si="8"/>
        <v>5.8</v>
      </c>
      <c r="E40" s="15">
        <f t="shared" si="8"/>
        <v>6.4</v>
      </c>
      <c r="F40" s="16">
        <f t="shared" si="8"/>
        <v>6.4</v>
      </c>
      <c r="G40" s="16">
        <f t="shared" si="8"/>
        <v>6.8</v>
      </c>
      <c r="H40" s="15">
        <f t="shared" si="8"/>
        <v>7</v>
      </c>
    </row>
    <row r="41" spans="1:8" ht="30" customHeight="1" thickBot="1">
      <c r="A41" s="9"/>
      <c r="B41" s="4" t="s">
        <v>27</v>
      </c>
      <c r="C41" s="7"/>
      <c r="D41" s="7"/>
      <c r="E41" s="7"/>
      <c r="F41" s="8"/>
      <c r="G41" s="8"/>
      <c r="H41" s="7"/>
    </row>
    <row r="42" spans="1:8" ht="5.0999999999999996" customHeight="1">
      <c r="A42" s="9"/>
      <c r="B42"/>
      <c r="C42"/>
      <c r="D42"/>
      <c r="E42"/>
      <c r="H42"/>
    </row>
    <row r="43" spans="1:8" s="29" customFormat="1" ht="5.0999999999999996" customHeight="1">
      <c r="A43" s="10"/>
      <c r="B43" s="1"/>
      <c r="C43" s="1"/>
      <c r="D43" s="1"/>
      <c r="E43" s="1"/>
      <c r="F43" s="1"/>
      <c r="G43" s="1"/>
      <c r="H43" s="1"/>
    </row>
    <row r="44" spans="1:8" ht="5.0999999999999996" customHeight="1" thickBot="1">
      <c r="A44" s="9"/>
      <c r="B44"/>
      <c r="C44"/>
      <c r="D44"/>
      <c r="E44"/>
      <c r="H44"/>
    </row>
    <row r="45" spans="1:8">
      <c r="A45" s="9" t="s">
        <v>44</v>
      </c>
      <c r="B45" s="2" t="s">
        <v>20</v>
      </c>
      <c r="C45" s="12">
        <f>_xlfn.DAYS(C60,C59)</f>
        <v>36</v>
      </c>
      <c r="D45" s="12">
        <f t="shared" ref="D45:H45" si="9">_xlfn.DAYS(D60,D59)</f>
        <v>62</v>
      </c>
      <c r="E45" s="12">
        <f t="shared" si="9"/>
        <v>90</v>
      </c>
      <c r="F45" s="12">
        <f t="shared" si="9"/>
        <v>122</v>
      </c>
      <c r="G45" s="12">
        <f t="shared" si="9"/>
        <v>155</v>
      </c>
      <c r="H45" s="12">
        <f t="shared" si="9"/>
        <v>184</v>
      </c>
    </row>
    <row r="46" spans="1:8" ht="20.100000000000001" customHeight="1">
      <c r="A46" s="9"/>
      <c r="B46" s="3" t="s">
        <v>21</v>
      </c>
      <c r="C46" s="22">
        <v>0</v>
      </c>
      <c r="D46" s="15">
        <v>3</v>
      </c>
      <c r="E46" s="15">
        <v>2</v>
      </c>
      <c r="F46" s="15">
        <v>2</v>
      </c>
      <c r="G46" s="15">
        <v>4</v>
      </c>
      <c r="H46" s="22">
        <v>5</v>
      </c>
    </row>
    <row r="47" spans="1:8" ht="16.899999999999999" customHeight="1">
      <c r="A47" s="9"/>
      <c r="B47" s="3" t="s">
        <v>22</v>
      </c>
      <c r="C47" s="22">
        <v>0</v>
      </c>
      <c r="D47" s="15">
        <v>2</v>
      </c>
      <c r="E47" s="15">
        <v>4</v>
      </c>
      <c r="F47" s="15">
        <v>4</v>
      </c>
      <c r="G47" s="15">
        <v>4</v>
      </c>
      <c r="H47" s="22">
        <f>+G47</f>
        <v>4</v>
      </c>
    </row>
    <row r="48" spans="1:8" ht="21">
      <c r="A48" s="9"/>
      <c r="B48" s="3" t="s">
        <v>23</v>
      </c>
      <c r="C48" s="22">
        <v>0</v>
      </c>
      <c r="D48" s="15">
        <v>0</v>
      </c>
      <c r="E48" s="15">
        <v>0</v>
      </c>
      <c r="F48" s="15">
        <v>0</v>
      </c>
      <c r="G48" s="15">
        <v>0</v>
      </c>
      <c r="H48" s="22">
        <f t="shared" ref="H48:H50" si="10">+G48</f>
        <v>0</v>
      </c>
    </row>
    <row r="49" spans="1:8" ht="20.100000000000001" customHeight="1">
      <c r="A49" s="9"/>
      <c r="B49" s="3" t="s">
        <v>24</v>
      </c>
      <c r="C49" s="22">
        <v>0.5</v>
      </c>
      <c r="D49" s="15">
        <v>0</v>
      </c>
      <c r="E49" s="15">
        <v>0</v>
      </c>
      <c r="F49" s="15">
        <v>0</v>
      </c>
      <c r="G49" s="15">
        <v>0</v>
      </c>
      <c r="H49" s="22">
        <f t="shared" si="10"/>
        <v>0</v>
      </c>
    </row>
    <row r="50" spans="1:8" ht="20.100000000000001" customHeight="1">
      <c r="A50" s="9"/>
      <c r="B50" s="3" t="s">
        <v>25</v>
      </c>
      <c r="C50" s="22">
        <v>0</v>
      </c>
      <c r="D50" s="15">
        <v>0</v>
      </c>
      <c r="E50" s="15">
        <v>0</v>
      </c>
      <c r="F50" s="15">
        <v>1</v>
      </c>
      <c r="G50" s="15">
        <v>1</v>
      </c>
      <c r="H50" s="22">
        <f t="shared" si="10"/>
        <v>1</v>
      </c>
    </row>
    <row r="51" spans="1:8" ht="20.100000000000001" customHeight="1">
      <c r="A51" s="9"/>
      <c r="B51" s="3"/>
      <c r="C51" s="5"/>
      <c r="D51" s="5"/>
      <c r="E51" s="5"/>
      <c r="F51" s="6"/>
      <c r="G51" s="6"/>
      <c r="H51" s="5"/>
    </row>
    <row r="52" spans="1:8" ht="20.100000000000001" customHeight="1">
      <c r="A52" s="9"/>
      <c r="B52" s="3" t="s">
        <v>26</v>
      </c>
      <c r="C52" s="15">
        <f t="shared" ref="C52:H52" si="11">(C46*1+C47*2+C48*3+C49*4+C50*2)/5</f>
        <v>0.4</v>
      </c>
      <c r="D52" s="15">
        <f t="shared" si="11"/>
        <v>1.4</v>
      </c>
      <c r="E52" s="15">
        <f t="shared" si="11"/>
        <v>2</v>
      </c>
      <c r="F52" s="16">
        <f t="shared" si="11"/>
        <v>2.4</v>
      </c>
      <c r="G52" s="16">
        <f t="shared" si="11"/>
        <v>2.8</v>
      </c>
      <c r="H52" s="15">
        <f t="shared" si="11"/>
        <v>3</v>
      </c>
    </row>
    <row r="53" spans="1:8" ht="20.100000000000001" customHeight="1" thickBot="1">
      <c r="A53" s="9"/>
      <c r="B53" s="4" t="s">
        <v>27</v>
      </c>
      <c r="C53" s="7"/>
      <c r="D53" s="7"/>
      <c r="E53" s="7"/>
      <c r="F53" s="8"/>
      <c r="G53" s="8"/>
      <c r="H53" s="7"/>
    </row>
    <row r="54" spans="1:8" ht="5.25" customHeight="1">
      <c r="A54" s="9"/>
      <c r="B54"/>
      <c r="C54"/>
      <c r="D54"/>
      <c r="E54"/>
      <c r="H54"/>
    </row>
    <row r="55" spans="1:8" ht="30" customHeight="1">
      <c r="A55" s="10"/>
      <c r="B55" s="1"/>
      <c r="C55" s="1"/>
      <c r="D55" s="1"/>
      <c r="E55" s="1"/>
      <c r="F55" s="1"/>
      <c r="G55" s="1"/>
      <c r="H55" s="1"/>
    </row>
    <row r="56" spans="1:8" ht="30" customHeight="1">
      <c r="A56" s="9"/>
      <c r="B56"/>
      <c r="C56"/>
      <c r="D56"/>
      <c r="E56"/>
      <c r="H56"/>
    </row>
    <row r="57" spans="1:8" ht="23.25">
      <c r="A57" s="9"/>
      <c r="B57" s="11" t="s">
        <v>31</v>
      </c>
      <c r="C57" s="13"/>
      <c r="D57" s="13"/>
      <c r="E57" s="13"/>
      <c r="F57" s="13"/>
      <c r="G57" s="13"/>
      <c r="H57" s="13"/>
    </row>
    <row r="58" spans="1:8">
      <c r="A58" s="9"/>
      <c r="B58" s="1" t="s">
        <v>32</v>
      </c>
      <c r="C58"/>
      <c r="D58"/>
      <c r="E58"/>
      <c r="H58"/>
    </row>
    <row r="59" spans="1:8">
      <c r="A59" s="9"/>
      <c r="B59" s="1" t="s">
        <v>33</v>
      </c>
      <c r="C59" s="14">
        <v>45125</v>
      </c>
      <c r="D59" s="14">
        <v>45125</v>
      </c>
      <c r="E59" s="14">
        <v>45125</v>
      </c>
      <c r="F59" s="14">
        <v>45125</v>
      </c>
      <c r="G59" s="14">
        <v>45125</v>
      </c>
      <c r="H59" s="14">
        <v>45125</v>
      </c>
    </row>
    <row r="60" spans="1:8">
      <c r="A60" s="9"/>
      <c r="B60" s="1" t="s">
        <v>34</v>
      </c>
      <c r="C60" s="14">
        <v>45161</v>
      </c>
      <c r="D60" s="14">
        <v>45187</v>
      </c>
      <c r="E60" s="34">
        <v>45215</v>
      </c>
      <c r="F60" s="34">
        <v>45247</v>
      </c>
      <c r="G60" s="34">
        <v>45280</v>
      </c>
      <c r="H60" s="34">
        <v>45309</v>
      </c>
    </row>
  </sheetData>
  <pageMargins left="0" right="0.19685039370078741" top="0.19685039370078741" bottom="0.19685039370078741" header="0" footer="0"/>
  <pageSetup scale="75" fitToHeight="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33463-C268-4343-9142-9BAD96A7FE88}">
  <dimension ref="A1:H60"/>
  <sheetViews>
    <sheetView view="pageLayout" topLeftCell="A24" zoomScale="90" zoomScaleNormal="55" zoomScaleSheetLayoutView="70" zoomScalePageLayoutView="90" workbookViewId="0">
      <selection activeCell="H46" sqref="H46:H50"/>
    </sheetView>
  </sheetViews>
  <sheetFormatPr defaultColWidth="8.85546875" defaultRowHeight="15"/>
  <cols>
    <col min="1" max="1" width="16.85546875" style="28" bestFit="1" customWidth="1"/>
    <col min="2" max="2" width="19.28515625" style="28" bestFit="1" customWidth="1"/>
    <col min="3" max="5" width="13.140625" style="28" bestFit="1" customWidth="1"/>
    <col min="6" max="6" width="13.140625" bestFit="1" customWidth="1"/>
    <col min="7" max="7" width="13.140625" customWidth="1"/>
    <col min="8" max="8" width="14.28515625" style="28" bestFit="1" customWidth="1"/>
    <col min="9" max="16384" width="8.85546875" style="28"/>
  </cols>
  <sheetData>
    <row r="1" spans="1:8" ht="20.100000000000001" customHeight="1">
      <c r="A1" s="11" t="s">
        <v>0</v>
      </c>
      <c r="B1" s="32" t="s">
        <v>1</v>
      </c>
      <c r="D1"/>
      <c r="E1" s="11" t="s">
        <v>2</v>
      </c>
      <c r="F1" s="9" t="s">
        <v>3</v>
      </c>
      <c r="G1" s="11" t="s">
        <v>4</v>
      </c>
      <c r="H1" s="30" t="s">
        <v>5</v>
      </c>
    </row>
    <row r="2" spans="1:8" ht="20.100000000000001" customHeight="1">
      <c r="A2" s="11" t="s">
        <v>6</v>
      </c>
      <c r="B2" s="32" t="s">
        <v>7</v>
      </c>
      <c r="D2" s="9"/>
      <c r="E2"/>
      <c r="F2" s="9" t="s">
        <v>8</v>
      </c>
      <c r="H2" s="30" t="s">
        <v>9</v>
      </c>
    </row>
    <row r="3" spans="1:8" ht="20.100000000000001" customHeight="1">
      <c r="A3" s="11" t="s">
        <v>10</v>
      </c>
      <c r="B3" s="32">
        <v>4</v>
      </c>
      <c r="D3" s="9"/>
      <c r="E3"/>
      <c r="F3" s="9" t="s">
        <v>11</v>
      </c>
      <c r="H3" s="30" t="s">
        <v>12</v>
      </c>
    </row>
    <row r="4" spans="1:8" ht="20.100000000000001" customHeight="1">
      <c r="A4" s="11" t="s">
        <v>13</v>
      </c>
      <c r="B4" s="33" t="s">
        <v>45</v>
      </c>
      <c r="D4" s="9"/>
      <c r="E4"/>
      <c r="F4" s="9" t="s">
        <v>15</v>
      </c>
      <c r="H4" s="30" t="s">
        <v>16</v>
      </c>
    </row>
    <row r="5" spans="1:8" ht="20.100000000000001" customHeight="1">
      <c r="A5" s="9"/>
      <c r="B5"/>
      <c r="C5"/>
      <c r="D5" s="9"/>
      <c r="E5"/>
      <c r="F5" s="9" t="s">
        <v>17</v>
      </c>
      <c r="H5" s="30" t="s">
        <v>18</v>
      </c>
    </row>
    <row r="6" spans="1:8" ht="5.0999999999999996" customHeight="1">
      <c r="A6" s="9"/>
      <c r="B6"/>
      <c r="C6"/>
      <c r="D6"/>
      <c r="E6"/>
      <c r="H6"/>
    </row>
    <row r="7" spans="1:8" s="29" customFormat="1" ht="5.0999999999999996" customHeight="1">
      <c r="A7" s="10"/>
      <c r="B7" s="1"/>
      <c r="C7" s="1"/>
      <c r="D7" s="1"/>
      <c r="E7" s="1"/>
      <c r="F7" s="1"/>
      <c r="G7" s="1"/>
      <c r="H7" s="1"/>
    </row>
    <row r="8" spans="1:8" ht="5.0999999999999996" customHeight="1" thickBot="1">
      <c r="A8" s="9"/>
      <c r="B8"/>
      <c r="C8"/>
      <c r="D8"/>
      <c r="E8"/>
      <c r="H8"/>
    </row>
    <row r="9" spans="1:8">
      <c r="A9" s="9" t="s">
        <v>46</v>
      </c>
      <c r="B9" s="2" t="s">
        <v>20</v>
      </c>
      <c r="C9" s="12">
        <f>_xlfn.DAYS(C60,C59)</f>
        <v>36</v>
      </c>
      <c r="D9" s="12">
        <f t="shared" ref="D9:H9" si="0">_xlfn.DAYS(D60,D59)</f>
        <v>62</v>
      </c>
      <c r="E9" s="21">
        <f t="shared" si="0"/>
        <v>90</v>
      </c>
      <c r="F9" s="21">
        <f t="shared" si="0"/>
        <v>122</v>
      </c>
      <c r="G9" s="21">
        <f t="shared" si="0"/>
        <v>155</v>
      </c>
      <c r="H9" s="21">
        <f t="shared" si="0"/>
        <v>184</v>
      </c>
    </row>
    <row r="10" spans="1:8" ht="20.100000000000001" customHeight="1">
      <c r="A10" s="9"/>
      <c r="B10" s="3" t="s">
        <v>21</v>
      </c>
      <c r="C10" s="15">
        <v>0</v>
      </c>
      <c r="D10" s="15">
        <v>2</v>
      </c>
      <c r="E10" s="22">
        <v>3</v>
      </c>
      <c r="F10" s="22">
        <v>2</v>
      </c>
      <c r="G10" s="22">
        <v>4</v>
      </c>
      <c r="H10" s="22">
        <v>5</v>
      </c>
    </row>
    <row r="11" spans="1:8" ht="20.100000000000001" customHeight="1">
      <c r="A11" s="9"/>
      <c r="B11" s="3" t="s">
        <v>22</v>
      </c>
      <c r="C11" s="15">
        <v>0</v>
      </c>
      <c r="D11" s="15">
        <v>3</v>
      </c>
      <c r="E11" s="22">
        <v>4</v>
      </c>
      <c r="F11" s="22">
        <v>3</v>
      </c>
      <c r="G11" s="22">
        <v>3</v>
      </c>
      <c r="H11" s="22">
        <f>+G11</f>
        <v>3</v>
      </c>
    </row>
    <row r="12" spans="1:8" ht="20.100000000000001" customHeight="1">
      <c r="A12" s="9"/>
      <c r="B12" s="3" t="s">
        <v>23</v>
      </c>
      <c r="C12" s="15">
        <v>0.5</v>
      </c>
      <c r="D12" s="15">
        <v>0</v>
      </c>
      <c r="E12" s="22">
        <v>0</v>
      </c>
      <c r="F12" s="22">
        <v>0</v>
      </c>
      <c r="G12" s="22">
        <v>0</v>
      </c>
      <c r="H12" s="22">
        <f t="shared" ref="H12:H14" si="1">+G12</f>
        <v>0</v>
      </c>
    </row>
    <row r="13" spans="1:8" ht="20.100000000000001" customHeight="1">
      <c r="A13" s="9"/>
      <c r="B13" s="3" t="s">
        <v>24</v>
      </c>
      <c r="C13" s="15">
        <v>0</v>
      </c>
      <c r="D13" s="15">
        <v>0</v>
      </c>
      <c r="E13" s="22">
        <v>0</v>
      </c>
      <c r="F13" s="22">
        <v>0</v>
      </c>
      <c r="G13" s="22">
        <v>0</v>
      </c>
      <c r="H13" s="22">
        <f t="shared" si="1"/>
        <v>0</v>
      </c>
    </row>
    <row r="14" spans="1:8" ht="20.100000000000001" customHeight="1">
      <c r="A14" s="9"/>
      <c r="B14" s="3" t="s">
        <v>25</v>
      </c>
      <c r="C14" s="15">
        <v>0</v>
      </c>
      <c r="D14" s="15">
        <v>0</v>
      </c>
      <c r="E14" s="22">
        <v>0</v>
      </c>
      <c r="F14" s="22">
        <v>0</v>
      </c>
      <c r="G14" s="22">
        <v>0</v>
      </c>
      <c r="H14" s="22">
        <f t="shared" si="1"/>
        <v>0</v>
      </c>
    </row>
    <row r="15" spans="1:8" ht="5.25" customHeight="1">
      <c r="A15" s="9"/>
      <c r="B15" s="3"/>
      <c r="C15" s="5"/>
      <c r="D15" s="5"/>
      <c r="E15" s="23"/>
      <c r="F15" s="24"/>
      <c r="G15" s="24"/>
      <c r="H15" s="23"/>
    </row>
    <row r="16" spans="1:8" ht="30" customHeight="1">
      <c r="A16" s="9"/>
      <c r="B16" s="3" t="s">
        <v>26</v>
      </c>
      <c r="C16" s="15">
        <f t="shared" ref="C16:H16" si="2">(C10*1+C11*2+C12*3+C13*4+C14*2)/5</f>
        <v>0.3</v>
      </c>
      <c r="D16" s="15">
        <f t="shared" si="2"/>
        <v>1.6</v>
      </c>
      <c r="E16" s="22">
        <f t="shared" si="2"/>
        <v>2.2000000000000002</v>
      </c>
      <c r="F16" s="25">
        <f t="shared" si="2"/>
        <v>1.6</v>
      </c>
      <c r="G16" s="25">
        <f t="shared" si="2"/>
        <v>2</v>
      </c>
      <c r="H16" s="22">
        <f t="shared" si="2"/>
        <v>2.2000000000000002</v>
      </c>
    </row>
    <row r="17" spans="1:8" ht="30" customHeight="1" thickBot="1">
      <c r="A17" s="9"/>
      <c r="B17" s="4" t="s">
        <v>27</v>
      </c>
      <c r="C17" s="7"/>
      <c r="D17" s="7"/>
      <c r="E17" s="26"/>
      <c r="F17" s="27"/>
      <c r="G17" s="27"/>
      <c r="H17" s="26"/>
    </row>
    <row r="18" spans="1:8" ht="5.0999999999999996" customHeight="1">
      <c r="A18" s="9"/>
      <c r="B18"/>
      <c r="C18"/>
      <c r="D18"/>
      <c r="F18" s="28"/>
      <c r="G18" s="28"/>
    </row>
    <row r="19" spans="1:8" s="29" customFormat="1" ht="5.0999999999999996" customHeight="1">
      <c r="A19" s="10"/>
      <c r="B19" s="1"/>
      <c r="C19" s="1"/>
      <c r="D19" s="1"/>
    </row>
    <row r="20" spans="1:8" ht="5.0999999999999996" customHeight="1" thickBot="1">
      <c r="A20" s="9"/>
      <c r="B20"/>
      <c r="C20"/>
      <c r="D20"/>
      <c r="F20" s="28"/>
      <c r="G20" s="28"/>
    </row>
    <row r="21" spans="1:8">
      <c r="A21" s="9" t="s">
        <v>47</v>
      </c>
      <c r="B21" s="2" t="s">
        <v>20</v>
      </c>
      <c r="C21" s="12">
        <f>_xlfn.DAYS(C60,C59)</f>
        <v>36</v>
      </c>
      <c r="D21" s="12">
        <f t="shared" ref="D21:H21" si="3">_xlfn.DAYS(D60,D59)</f>
        <v>62</v>
      </c>
      <c r="E21" s="21">
        <f t="shared" si="3"/>
        <v>90</v>
      </c>
      <c r="F21" s="21">
        <f t="shared" si="3"/>
        <v>122</v>
      </c>
      <c r="G21" s="21">
        <f t="shared" si="3"/>
        <v>155</v>
      </c>
      <c r="H21" s="21">
        <f t="shared" si="3"/>
        <v>184</v>
      </c>
    </row>
    <row r="22" spans="1:8" ht="20.100000000000001" customHeight="1">
      <c r="A22" s="9"/>
      <c r="B22" s="3" t="s">
        <v>21</v>
      </c>
      <c r="C22" s="15">
        <v>1</v>
      </c>
      <c r="D22" s="15">
        <v>2</v>
      </c>
      <c r="E22" s="22">
        <v>2</v>
      </c>
      <c r="F22" s="22">
        <v>2</v>
      </c>
      <c r="G22" s="22">
        <v>4</v>
      </c>
      <c r="H22" s="22">
        <v>5</v>
      </c>
    </row>
    <row r="23" spans="1:8" ht="20.100000000000001" customHeight="1">
      <c r="A23" s="9"/>
      <c r="B23" s="3" t="s">
        <v>22</v>
      </c>
      <c r="C23" s="15">
        <v>4</v>
      </c>
      <c r="D23" s="15">
        <v>4</v>
      </c>
      <c r="E23" s="22">
        <v>3</v>
      </c>
      <c r="F23" s="22">
        <v>3</v>
      </c>
      <c r="G23" s="22">
        <f>F23</f>
        <v>3</v>
      </c>
      <c r="H23" s="22">
        <f>+G23</f>
        <v>3</v>
      </c>
    </row>
    <row r="24" spans="1:8" ht="20.100000000000001" customHeight="1">
      <c r="A24" s="9"/>
      <c r="B24" s="3" t="s">
        <v>23</v>
      </c>
      <c r="C24" s="15">
        <v>0</v>
      </c>
      <c r="D24" s="15">
        <v>1</v>
      </c>
      <c r="E24" s="22">
        <v>2</v>
      </c>
      <c r="F24" s="22">
        <v>3</v>
      </c>
      <c r="G24" s="22">
        <f t="shared" ref="G24:G26" si="4">F24</f>
        <v>3</v>
      </c>
      <c r="H24" s="22">
        <f t="shared" ref="H24:H26" si="5">+G24</f>
        <v>3</v>
      </c>
    </row>
    <row r="25" spans="1:8" ht="20.100000000000001" customHeight="1">
      <c r="A25" s="9"/>
      <c r="B25" s="3" t="s">
        <v>24</v>
      </c>
      <c r="C25" s="15">
        <v>2</v>
      </c>
      <c r="D25" s="15">
        <v>4</v>
      </c>
      <c r="E25" s="22">
        <v>4</v>
      </c>
      <c r="F25" s="22">
        <v>4</v>
      </c>
      <c r="G25" s="22">
        <f t="shared" si="4"/>
        <v>4</v>
      </c>
      <c r="H25" s="22">
        <f t="shared" si="5"/>
        <v>4</v>
      </c>
    </row>
    <row r="26" spans="1:8" ht="20.100000000000001" customHeight="1">
      <c r="A26" s="9"/>
      <c r="B26" s="3" t="s">
        <v>25</v>
      </c>
      <c r="C26" s="15">
        <v>1</v>
      </c>
      <c r="D26" s="15">
        <v>0</v>
      </c>
      <c r="E26" s="22">
        <v>2</v>
      </c>
      <c r="F26" s="22">
        <v>2</v>
      </c>
      <c r="G26" s="22">
        <f t="shared" si="4"/>
        <v>2</v>
      </c>
      <c r="H26" s="22">
        <f t="shared" si="5"/>
        <v>2</v>
      </c>
    </row>
    <row r="27" spans="1:8" ht="5.25" customHeight="1">
      <c r="A27" s="9"/>
      <c r="B27" s="3"/>
      <c r="C27" s="5"/>
      <c r="D27" s="5"/>
      <c r="E27" s="23"/>
      <c r="F27" s="24"/>
      <c r="G27" s="24"/>
      <c r="H27" s="23"/>
    </row>
    <row r="28" spans="1:8" ht="30" customHeight="1">
      <c r="A28" s="9"/>
      <c r="B28" s="3" t="s">
        <v>26</v>
      </c>
      <c r="C28" s="15">
        <f t="shared" ref="C28:H28" si="6">(C22*1+C23*2+C24*3+C25*4+C26*2)/5</f>
        <v>3.8</v>
      </c>
      <c r="D28" s="15">
        <f t="shared" si="6"/>
        <v>5.8</v>
      </c>
      <c r="E28" s="22">
        <f t="shared" si="6"/>
        <v>6.8</v>
      </c>
      <c r="F28" s="25">
        <f t="shared" si="6"/>
        <v>7.4</v>
      </c>
      <c r="G28" s="25">
        <f t="shared" si="6"/>
        <v>7.8</v>
      </c>
      <c r="H28" s="22">
        <f t="shared" si="6"/>
        <v>8</v>
      </c>
    </row>
    <row r="29" spans="1:8" ht="30" customHeight="1" thickBot="1">
      <c r="A29" s="9"/>
      <c r="B29" s="4" t="s">
        <v>27</v>
      </c>
      <c r="C29" s="7"/>
      <c r="D29" s="7"/>
      <c r="E29" s="26"/>
      <c r="F29" s="27"/>
      <c r="G29" s="27"/>
      <c r="H29" s="26"/>
    </row>
    <row r="30" spans="1:8" ht="5.0999999999999996" customHeight="1">
      <c r="A30" s="9"/>
      <c r="B30"/>
      <c r="C30"/>
      <c r="D30"/>
      <c r="F30" s="28"/>
      <c r="G30" s="28"/>
    </row>
    <row r="31" spans="1:8" s="29" customFormat="1" ht="5.0999999999999996" customHeight="1">
      <c r="A31" s="10"/>
      <c r="B31" s="1"/>
      <c r="C31" s="1"/>
      <c r="D31" s="1"/>
    </row>
    <row r="32" spans="1:8" ht="5.0999999999999996" customHeight="1" thickBot="1">
      <c r="A32" s="9"/>
      <c r="B32"/>
      <c r="C32"/>
      <c r="D32"/>
      <c r="F32" s="28"/>
      <c r="G32" s="28"/>
    </row>
    <row r="33" spans="1:8">
      <c r="A33" s="9" t="s">
        <v>48</v>
      </c>
      <c r="B33" s="2" t="s">
        <v>20</v>
      </c>
      <c r="C33" s="12">
        <f>_xlfn.DAYS(C60,C59)</f>
        <v>36</v>
      </c>
      <c r="D33" s="12">
        <f t="shared" ref="D33:H33" si="7">_xlfn.DAYS(D60,D59)</f>
        <v>62</v>
      </c>
      <c r="E33" s="21">
        <f t="shared" si="7"/>
        <v>90</v>
      </c>
      <c r="F33" s="21">
        <f t="shared" si="7"/>
        <v>122</v>
      </c>
      <c r="G33" s="21">
        <f t="shared" si="7"/>
        <v>155</v>
      </c>
      <c r="H33" s="21">
        <f t="shared" si="7"/>
        <v>184</v>
      </c>
    </row>
    <row r="34" spans="1:8" ht="20.100000000000001" customHeight="1">
      <c r="A34" s="9"/>
      <c r="B34" s="3" t="s">
        <v>21</v>
      </c>
      <c r="C34" s="22">
        <v>0</v>
      </c>
      <c r="D34" s="15">
        <v>3</v>
      </c>
      <c r="E34" s="15">
        <v>3</v>
      </c>
      <c r="F34" s="15">
        <v>2</v>
      </c>
      <c r="G34" s="15">
        <v>4</v>
      </c>
      <c r="H34" s="22">
        <v>5</v>
      </c>
    </row>
    <row r="35" spans="1:8" ht="20.100000000000001" customHeight="1">
      <c r="A35" s="9"/>
      <c r="B35" s="3" t="s">
        <v>22</v>
      </c>
      <c r="C35" s="22">
        <v>0</v>
      </c>
      <c r="D35" s="15">
        <v>4</v>
      </c>
      <c r="E35" s="15">
        <v>4</v>
      </c>
      <c r="F35" s="15">
        <v>4</v>
      </c>
      <c r="G35" s="22">
        <f>F35</f>
        <v>4</v>
      </c>
      <c r="H35" s="22">
        <f>+G35</f>
        <v>4</v>
      </c>
    </row>
    <row r="36" spans="1:8" ht="20.100000000000001" customHeight="1">
      <c r="A36" s="9"/>
      <c r="B36" s="3" t="s">
        <v>23</v>
      </c>
      <c r="C36" s="22">
        <v>0.5</v>
      </c>
      <c r="D36" s="15">
        <v>0</v>
      </c>
      <c r="E36" s="15">
        <v>0</v>
      </c>
      <c r="F36" s="15">
        <v>0</v>
      </c>
      <c r="G36" s="22">
        <f t="shared" ref="G36:G38" si="8">F36</f>
        <v>0</v>
      </c>
      <c r="H36" s="22">
        <f t="shared" ref="H36:H38" si="9">+G36</f>
        <v>0</v>
      </c>
    </row>
    <row r="37" spans="1:8" ht="20.100000000000001" customHeight="1">
      <c r="A37" s="9"/>
      <c r="B37" s="3" t="s">
        <v>24</v>
      </c>
      <c r="C37" s="22">
        <v>0</v>
      </c>
      <c r="D37" s="15">
        <v>0</v>
      </c>
      <c r="E37" s="15">
        <v>0</v>
      </c>
      <c r="F37" s="15">
        <v>0</v>
      </c>
      <c r="G37" s="22">
        <f t="shared" si="8"/>
        <v>0</v>
      </c>
      <c r="H37" s="22">
        <f t="shared" si="9"/>
        <v>0</v>
      </c>
    </row>
    <row r="38" spans="1:8" ht="20.100000000000001" customHeight="1">
      <c r="A38" s="9"/>
      <c r="B38" s="3" t="s">
        <v>25</v>
      </c>
      <c r="C38" s="22">
        <v>0</v>
      </c>
      <c r="D38" s="15">
        <v>0</v>
      </c>
      <c r="E38" s="15">
        <v>0</v>
      </c>
      <c r="F38" s="15">
        <v>0</v>
      </c>
      <c r="G38" s="22">
        <f t="shared" si="8"/>
        <v>0</v>
      </c>
      <c r="H38" s="22">
        <f t="shared" si="9"/>
        <v>0</v>
      </c>
    </row>
    <row r="39" spans="1:8" ht="5.25" customHeight="1">
      <c r="A39" s="9"/>
      <c r="B39" s="3"/>
      <c r="C39" s="5"/>
      <c r="D39" s="5"/>
      <c r="E39" s="5"/>
      <c r="F39" s="6"/>
      <c r="G39" s="6"/>
      <c r="H39" s="5"/>
    </row>
    <row r="40" spans="1:8" ht="30" customHeight="1">
      <c r="A40" s="9"/>
      <c r="B40" s="3" t="s">
        <v>26</v>
      </c>
      <c r="C40" s="15">
        <f t="shared" ref="C40:H40" si="10">(C34*1+C35*2+C36*3+C37*4+C38*2)/5</f>
        <v>0.3</v>
      </c>
      <c r="D40" s="15">
        <f t="shared" si="10"/>
        <v>2.2000000000000002</v>
      </c>
      <c r="E40" s="15">
        <f t="shared" si="10"/>
        <v>2.2000000000000002</v>
      </c>
      <c r="F40" s="16">
        <f t="shared" si="10"/>
        <v>2</v>
      </c>
      <c r="G40" s="16">
        <f t="shared" si="10"/>
        <v>2.4</v>
      </c>
      <c r="H40" s="15">
        <f t="shared" si="10"/>
        <v>2.6</v>
      </c>
    </row>
    <row r="41" spans="1:8" ht="30" customHeight="1" thickBot="1">
      <c r="A41" s="9"/>
      <c r="B41" s="4" t="s">
        <v>27</v>
      </c>
      <c r="C41" s="7"/>
      <c r="D41" s="7"/>
      <c r="E41" s="7"/>
      <c r="F41" s="8"/>
      <c r="G41" s="8"/>
      <c r="H41" s="7"/>
    </row>
    <row r="42" spans="1:8" ht="5.0999999999999996" customHeight="1">
      <c r="A42" s="9"/>
      <c r="B42"/>
      <c r="C42"/>
      <c r="D42"/>
      <c r="E42"/>
      <c r="H42"/>
    </row>
    <row r="43" spans="1:8" s="29" customFormat="1" ht="5.0999999999999996" customHeight="1">
      <c r="A43" s="10"/>
      <c r="B43" s="1"/>
      <c r="C43" s="1"/>
      <c r="D43" s="1"/>
      <c r="E43" s="1"/>
      <c r="F43" s="1"/>
      <c r="G43" s="1"/>
      <c r="H43" s="1"/>
    </row>
    <row r="44" spans="1:8" ht="5.0999999999999996" customHeight="1" thickBot="1">
      <c r="A44" s="9"/>
      <c r="B44"/>
      <c r="C44"/>
      <c r="D44"/>
      <c r="E44"/>
      <c r="H44"/>
    </row>
    <row r="45" spans="1:8">
      <c r="A45" s="9" t="s">
        <v>49</v>
      </c>
      <c r="B45" s="2" t="s">
        <v>20</v>
      </c>
      <c r="C45" s="12">
        <f>_xlfn.DAYS(C60,C59)</f>
        <v>36</v>
      </c>
      <c r="D45" s="12">
        <f t="shared" ref="D45:H45" si="11">_xlfn.DAYS(D60,D59)</f>
        <v>62</v>
      </c>
      <c r="E45" s="12">
        <f t="shared" si="11"/>
        <v>90</v>
      </c>
      <c r="F45" s="12">
        <f t="shared" si="11"/>
        <v>122</v>
      </c>
      <c r="G45" s="12">
        <f t="shared" si="11"/>
        <v>155</v>
      </c>
      <c r="H45" s="12">
        <f t="shared" si="11"/>
        <v>184</v>
      </c>
    </row>
    <row r="46" spans="1:8" ht="20.100000000000001" customHeight="1">
      <c r="A46" s="9"/>
      <c r="B46" s="3" t="s">
        <v>21</v>
      </c>
      <c r="C46" s="22">
        <v>0</v>
      </c>
      <c r="D46" s="15">
        <v>2</v>
      </c>
      <c r="E46" s="15">
        <v>3</v>
      </c>
      <c r="F46" s="15">
        <v>3</v>
      </c>
      <c r="G46" s="15">
        <v>4</v>
      </c>
      <c r="H46" s="22">
        <v>5</v>
      </c>
    </row>
    <row r="47" spans="1:8" ht="16.899999999999999" customHeight="1">
      <c r="A47" s="9"/>
      <c r="B47" s="3" t="s">
        <v>22</v>
      </c>
      <c r="C47" s="22">
        <v>0</v>
      </c>
      <c r="D47" s="15">
        <v>3</v>
      </c>
      <c r="E47" s="15">
        <v>4</v>
      </c>
      <c r="F47" s="15">
        <v>4</v>
      </c>
      <c r="G47" s="22">
        <f>F47</f>
        <v>4</v>
      </c>
      <c r="H47" s="22">
        <f>+G47</f>
        <v>4</v>
      </c>
    </row>
    <row r="48" spans="1:8" ht="21">
      <c r="A48" s="9"/>
      <c r="B48" s="3" t="s">
        <v>23</v>
      </c>
      <c r="C48" s="22">
        <v>0</v>
      </c>
      <c r="D48" s="15">
        <v>0</v>
      </c>
      <c r="E48" s="15">
        <v>0</v>
      </c>
      <c r="F48" s="15">
        <v>0</v>
      </c>
      <c r="G48" s="22">
        <f t="shared" ref="G48:G50" si="12">F48</f>
        <v>0</v>
      </c>
      <c r="H48" s="22">
        <f t="shared" ref="H48:H50" si="13">+G48</f>
        <v>0</v>
      </c>
    </row>
    <row r="49" spans="1:8" ht="20.100000000000001" customHeight="1">
      <c r="A49" s="9"/>
      <c r="B49" s="3" t="s">
        <v>24</v>
      </c>
      <c r="C49" s="22">
        <v>0</v>
      </c>
      <c r="D49" s="15">
        <v>0</v>
      </c>
      <c r="E49" s="15">
        <v>0</v>
      </c>
      <c r="F49" s="15">
        <v>0</v>
      </c>
      <c r="G49" s="22">
        <f t="shared" si="12"/>
        <v>0</v>
      </c>
      <c r="H49" s="22">
        <f t="shared" si="13"/>
        <v>0</v>
      </c>
    </row>
    <row r="50" spans="1:8" ht="20.100000000000001" customHeight="1">
      <c r="A50" s="9"/>
      <c r="B50" s="3" t="s">
        <v>25</v>
      </c>
      <c r="C50" s="22">
        <v>0</v>
      </c>
      <c r="D50" s="15">
        <v>0</v>
      </c>
      <c r="E50" s="15">
        <v>0</v>
      </c>
      <c r="F50" s="15">
        <v>0</v>
      </c>
      <c r="G50" s="22">
        <f t="shared" si="12"/>
        <v>0</v>
      </c>
      <c r="H50" s="22">
        <f t="shared" si="13"/>
        <v>0</v>
      </c>
    </row>
    <row r="51" spans="1:8" ht="20.100000000000001" customHeight="1">
      <c r="A51" s="9"/>
      <c r="B51" s="3"/>
      <c r="C51" s="5"/>
      <c r="D51" s="5"/>
      <c r="E51" s="5"/>
      <c r="F51" s="6"/>
      <c r="G51" s="6"/>
      <c r="H51" s="5"/>
    </row>
    <row r="52" spans="1:8" ht="20.100000000000001" customHeight="1">
      <c r="A52" s="9"/>
      <c r="B52" s="3" t="s">
        <v>26</v>
      </c>
      <c r="C52" s="15">
        <f t="shared" ref="C52:H52" si="14">(C46*1+C47*2+C48*3+C49*4+C50*2)/5</f>
        <v>0</v>
      </c>
      <c r="D52" s="15">
        <f t="shared" si="14"/>
        <v>1.6</v>
      </c>
      <c r="E52" s="15">
        <f t="shared" si="14"/>
        <v>2.2000000000000002</v>
      </c>
      <c r="F52" s="16">
        <f t="shared" si="14"/>
        <v>2.2000000000000002</v>
      </c>
      <c r="G52" s="16">
        <f t="shared" si="14"/>
        <v>2.4</v>
      </c>
      <c r="H52" s="15">
        <f t="shared" si="14"/>
        <v>2.6</v>
      </c>
    </row>
    <row r="53" spans="1:8" ht="20.100000000000001" customHeight="1" thickBot="1">
      <c r="A53" s="9"/>
      <c r="B53" s="4" t="s">
        <v>27</v>
      </c>
      <c r="C53" s="7"/>
      <c r="D53" s="7"/>
      <c r="E53" s="7"/>
      <c r="F53" s="8"/>
      <c r="G53" s="8"/>
      <c r="H53" s="7"/>
    </row>
    <row r="54" spans="1:8" ht="5.25" customHeight="1">
      <c r="A54" s="9"/>
      <c r="B54"/>
      <c r="C54"/>
      <c r="D54"/>
      <c r="E54"/>
      <c r="H54"/>
    </row>
    <row r="55" spans="1:8" ht="30" customHeight="1">
      <c r="A55" s="10"/>
      <c r="B55" s="1"/>
      <c r="C55" s="1"/>
      <c r="D55" s="1"/>
      <c r="E55" s="1"/>
      <c r="F55" s="1"/>
      <c r="G55" s="1"/>
      <c r="H55" s="1"/>
    </row>
    <row r="56" spans="1:8" ht="30" customHeight="1">
      <c r="A56" s="9"/>
      <c r="B56"/>
      <c r="C56"/>
      <c r="D56"/>
      <c r="E56"/>
      <c r="H56"/>
    </row>
    <row r="57" spans="1:8" ht="23.25">
      <c r="A57" s="9"/>
      <c r="B57" s="11" t="s">
        <v>31</v>
      </c>
      <c r="C57" s="13"/>
      <c r="D57" s="13"/>
      <c r="E57" s="13"/>
      <c r="F57" s="13"/>
      <c r="G57" s="13"/>
      <c r="H57" s="13"/>
    </row>
    <row r="58" spans="1:8">
      <c r="A58" s="9"/>
      <c r="B58" s="1" t="s">
        <v>32</v>
      </c>
      <c r="C58"/>
      <c r="D58"/>
      <c r="E58"/>
      <c r="H58"/>
    </row>
    <row r="59" spans="1:8">
      <c r="A59" s="9"/>
      <c r="B59" s="1" t="s">
        <v>33</v>
      </c>
      <c r="C59" s="14">
        <v>45125</v>
      </c>
      <c r="D59" s="14">
        <v>45125</v>
      </c>
      <c r="E59" s="14">
        <v>45125</v>
      </c>
      <c r="F59" s="14">
        <v>45125</v>
      </c>
      <c r="G59" s="14">
        <v>45125</v>
      </c>
      <c r="H59" s="14">
        <v>45125</v>
      </c>
    </row>
    <row r="60" spans="1:8">
      <c r="A60" s="9"/>
      <c r="B60" s="1" t="s">
        <v>34</v>
      </c>
      <c r="C60" s="14">
        <v>45161</v>
      </c>
      <c r="D60" s="14">
        <v>45187</v>
      </c>
      <c r="E60" s="34">
        <v>45215</v>
      </c>
      <c r="F60" s="34">
        <v>45247</v>
      </c>
      <c r="G60" s="34">
        <v>45280</v>
      </c>
      <c r="H60" s="34">
        <v>45309</v>
      </c>
    </row>
  </sheetData>
  <pageMargins left="0" right="0.19685039370078741" top="0.19685039370078741" bottom="0.19685039370078741" header="0" footer="0"/>
  <pageSetup scale="75" fitToHeight="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E126-689D-4030-B901-450EFAEDFA78}">
  <dimension ref="A1:H60"/>
  <sheetViews>
    <sheetView view="pageLayout" topLeftCell="A17" zoomScale="90" zoomScaleNormal="55" zoomScaleSheetLayoutView="70" zoomScalePageLayoutView="90" workbookViewId="0">
      <selection activeCell="H46" sqref="H46:H50"/>
    </sheetView>
  </sheetViews>
  <sheetFormatPr defaultColWidth="8.85546875" defaultRowHeight="15"/>
  <cols>
    <col min="1" max="1" width="16.85546875" style="28" bestFit="1" customWidth="1"/>
    <col min="2" max="2" width="19.28515625" style="28" bestFit="1" customWidth="1"/>
    <col min="3" max="5" width="13.140625" style="28" bestFit="1" customWidth="1"/>
    <col min="6" max="6" width="13.140625" bestFit="1" customWidth="1"/>
    <col min="7" max="7" width="13.140625" customWidth="1"/>
    <col min="8" max="8" width="14.28515625" style="28" bestFit="1" customWidth="1"/>
    <col min="9" max="16384" width="8.85546875" style="28"/>
  </cols>
  <sheetData>
    <row r="1" spans="1:8" ht="20.100000000000001" customHeight="1">
      <c r="A1" s="11" t="s">
        <v>0</v>
      </c>
      <c r="B1" s="32" t="s">
        <v>1</v>
      </c>
      <c r="D1"/>
      <c r="E1" s="11" t="s">
        <v>2</v>
      </c>
      <c r="F1" s="9" t="s">
        <v>3</v>
      </c>
      <c r="G1" s="11" t="s">
        <v>4</v>
      </c>
      <c r="H1" s="30" t="s">
        <v>5</v>
      </c>
    </row>
    <row r="2" spans="1:8" ht="20.100000000000001" customHeight="1">
      <c r="A2" s="11" t="s">
        <v>6</v>
      </c>
      <c r="B2" s="32" t="s">
        <v>7</v>
      </c>
      <c r="D2" s="9"/>
      <c r="E2"/>
      <c r="F2" s="9" t="s">
        <v>8</v>
      </c>
      <c r="H2" s="30" t="s">
        <v>9</v>
      </c>
    </row>
    <row r="3" spans="1:8" ht="20.100000000000001" customHeight="1">
      <c r="A3" s="11" t="s">
        <v>10</v>
      </c>
      <c r="B3" s="32">
        <v>5</v>
      </c>
      <c r="D3" s="9"/>
      <c r="E3"/>
      <c r="F3" s="9" t="s">
        <v>11</v>
      </c>
      <c r="H3" s="30" t="s">
        <v>12</v>
      </c>
    </row>
    <row r="4" spans="1:8" ht="20.100000000000001" customHeight="1">
      <c r="A4" s="11" t="s">
        <v>13</v>
      </c>
      <c r="B4" s="33" t="s">
        <v>50</v>
      </c>
      <c r="D4" s="9"/>
      <c r="E4"/>
      <c r="F4" s="9" t="s">
        <v>15</v>
      </c>
      <c r="H4" s="30" t="s">
        <v>16</v>
      </c>
    </row>
    <row r="5" spans="1:8" ht="20.100000000000001" customHeight="1">
      <c r="A5" s="9"/>
      <c r="B5"/>
      <c r="C5"/>
      <c r="D5" s="9"/>
      <c r="E5"/>
      <c r="F5" s="9" t="s">
        <v>17</v>
      </c>
      <c r="H5" s="30" t="s">
        <v>18</v>
      </c>
    </row>
    <row r="6" spans="1:8" ht="5.0999999999999996" customHeight="1">
      <c r="A6" s="9"/>
      <c r="B6"/>
      <c r="C6"/>
      <c r="D6"/>
      <c r="E6"/>
      <c r="H6"/>
    </row>
    <row r="7" spans="1:8" s="29" customFormat="1" ht="5.0999999999999996" customHeight="1">
      <c r="A7" s="10"/>
      <c r="B7" s="1"/>
      <c r="C7" s="1"/>
      <c r="D7" s="1"/>
      <c r="E7" s="1"/>
      <c r="F7" s="1"/>
      <c r="G7" s="1"/>
      <c r="H7" s="1"/>
    </row>
    <row r="8" spans="1:8" ht="5.0999999999999996" customHeight="1" thickBot="1">
      <c r="A8" s="9"/>
      <c r="B8"/>
      <c r="C8"/>
      <c r="D8"/>
      <c r="E8"/>
      <c r="H8"/>
    </row>
    <row r="9" spans="1:8">
      <c r="A9" s="9" t="s">
        <v>51</v>
      </c>
      <c r="B9" s="2" t="s">
        <v>20</v>
      </c>
      <c r="C9" s="12">
        <f>_xlfn.DAYS(C60,C59)</f>
        <v>36</v>
      </c>
      <c r="D9" s="12">
        <f t="shared" ref="D9:H9" si="0">_xlfn.DAYS(D60,D59)</f>
        <v>62</v>
      </c>
      <c r="E9" s="21">
        <f t="shared" si="0"/>
        <v>90</v>
      </c>
      <c r="F9" s="21">
        <f t="shared" si="0"/>
        <v>122</v>
      </c>
      <c r="G9" s="21">
        <f t="shared" si="0"/>
        <v>155</v>
      </c>
      <c r="H9" s="21">
        <f t="shared" si="0"/>
        <v>184</v>
      </c>
    </row>
    <row r="10" spans="1:8" ht="20.100000000000001" customHeight="1">
      <c r="A10" s="9"/>
      <c r="B10" s="3" t="s">
        <v>21</v>
      </c>
      <c r="C10" s="15">
        <v>0</v>
      </c>
      <c r="D10" s="15">
        <v>3</v>
      </c>
      <c r="E10" s="22">
        <v>2</v>
      </c>
      <c r="F10" s="22">
        <v>3</v>
      </c>
      <c r="G10" s="15">
        <v>4</v>
      </c>
      <c r="H10" s="22">
        <v>5</v>
      </c>
    </row>
    <row r="11" spans="1:8" ht="20.100000000000001" customHeight="1">
      <c r="A11" s="9"/>
      <c r="B11" s="3" t="s">
        <v>22</v>
      </c>
      <c r="C11" s="15">
        <v>0</v>
      </c>
      <c r="D11" s="15">
        <v>4</v>
      </c>
      <c r="E11" s="22">
        <v>4.5</v>
      </c>
      <c r="F11" s="22">
        <v>4</v>
      </c>
      <c r="G11" s="22">
        <f>F11</f>
        <v>4</v>
      </c>
      <c r="H11" s="22">
        <f>+G11</f>
        <v>4</v>
      </c>
    </row>
    <row r="12" spans="1:8" ht="20.100000000000001" customHeight="1">
      <c r="A12" s="9"/>
      <c r="B12" s="3" t="s">
        <v>23</v>
      </c>
      <c r="C12" s="15">
        <v>0.5</v>
      </c>
      <c r="D12" s="15">
        <v>0</v>
      </c>
      <c r="E12" s="22">
        <v>0</v>
      </c>
      <c r="F12" s="22">
        <v>0</v>
      </c>
      <c r="G12" s="22">
        <f t="shared" ref="G12:G14" si="1">F12</f>
        <v>0</v>
      </c>
      <c r="H12" s="22">
        <f t="shared" ref="H12:H14" si="2">+G12</f>
        <v>0</v>
      </c>
    </row>
    <row r="13" spans="1:8" ht="20.100000000000001" customHeight="1">
      <c r="A13" s="9"/>
      <c r="B13" s="3" t="s">
        <v>24</v>
      </c>
      <c r="C13" s="15">
        <v>0</v>
      </c>
      <c r="D13" s="15">
        <v>0</v>
      </c>
      <c r="E13" s="22">
        <v>0</v>
      </c>
      <c r="F13" s="22">
        <v>0</v>
      </c>
      <c r="G13" s="22">
        <f t="shared" si="1"/>
        <v>0</v>
      </c>
      <c r="H13" s="22">
        <f t="shared" si="2"/>
        <v>0</v>
      </c>
    </row>
    <row r="14" spans="1:8" ht="20.100000000000001" customHeight="1">
      <c r="A14" s="9"/>
      <c r="B14" s="3" t="s">
        <v>25</v>
      </c>
      <c r="C14" s="15">
        <v>0</v>
      </c>
      <c r="D14" s="15">
        <v>0</v>
      </c>
      <c r="E14" s="22">
        <v>0</v>
      </c>
      <c r="F14" s="22">
        <v>0</v>
      </c>
      <c r="G14" s="22">
        <f t="shared" si="1"/>
        <v>0</v>
      </c>
      <c r="H14" s="22">
        <f t="shared" si="2"/>
        <v>0</v>
      </c>
    </row>
    <row r="15" spans="1:8" ht="5.25" customHeight="1">
      <c r="A15" s="9"/>
      <c r="B15" s="3"/>
      <c r="C15" s="5"/>
      <c r="D15" s="5"/>
      <c r="E15" s="23"/>
      <c r="F15" s="24"/>
      <c r="G15" s="24"/>
      <c r="H15" s="23"/>
    </row>
    <row r="16" spans="1:8" ht="30" customHeight="1">
      <c r="A16" s="9"/>
      <c r="B16" s="3" t="s">
        <v>26</v>
      </c>
      <c r="C16" s="15">
        <f t="shared" ref="C16:H16" si="3">(C10*1+C11*2+C12*3+C13*4+C14*2)/5</f>
        <v>0.3</v>
      </c>
      <c r="D16" s="15">
        <f t="shared" si="3"/>
        <v>2.2000000000000002</v>
      </c>
      <c r="E16" s="22">
        <f t="shared" si="3"/>
        <v>2.2000000000000002</v>
      </c>
      <c r="F16" s="25">
        <f t="shared" si="3"/>
        <v>2.2000000000000002</v>
      </c>
      <c r="G16" s="25">
        <f t="shared" si="3"/>
        <v>2.4</v>
      </c>
      <c r="H16" s="22">
        <f t="shared" si="3"/>
        <v>2.6</v>
      </c>
    </row>
    <row r="17" spans="1:8" ht="30" customHeight="1" thickBot="1">
      <c r="A17" s="9"/>
      <c r="B17" s="4" t="s">
        <v>27</v>
      </c>
      <c r="C17" s="7"/>
      <c r="D17" s="7"/>
      <c r="E17" s="26"/>
      <c r="F17" s="27"/>
      <c r="G17" s="27"/>
      <c r="H17" s="26"/>
    </row>
    <row r="18" spans="1:8" ht="5.0999999999999996" customHeight="1">
      <c r="A18" s="9"/>
      <c r="B18"/>
      <c r="C18"/>
      <c r="D18"/>
      <c r="F18" s="28"/>
      <c r="G18" s="28"/>
    </row>
    <row r="19" spans="1:8" s="29" customFormat="1" ht="5.0999999999999996" customHeight="1">
      <c r="A19" s="10"/>
      <c r="B19" s="1"/>
      <c r="C19" s="1"/>
      <c r="D19" s="1"/>
    </row>
    <row r="20" spans="1:8" ht="5.0999999999999996" customHeight="1" thickBot="1">
      <c r="A20" s="9"/>
      <c r="B20"/>
      <c r="C20"/>
      <c r="D20"/>
      <c r="F20" s="28"/>
      <c r="G20" s="28"/>
    </row>
    <row r="21" spans="1:8">
      <c r="A21" s="9" t="s">
        <v>52</v>
      </c>
      <c r="B21" s="2" t="s">
        <v>20</v>
      </c>
      <c r="C21" s="12">
        <f>_xlfn.DAYS(C60,C59)</f>
        <v>36</v>
      </c>
      <c r="D21" s="12">
        <f t="shared" ref="D21:H21" si="4">_xlfn.DAYS(D60,D59)</f>
        <v>62</v>
      </c>
      <c r="E21" s="21">
        <f t="shared" si="4"/>
        <v>90</v>
      </c>
      <c r="F21" s="21">
        <f t="shared" si="4"/>
        <v>122</v>
      </c>
      <c r="G21" s="21">
        <f t="shared" si="4"/>
        <v>155</v>
      </c>
      <c r="H21" s="21">
        <f t="shared" si="4"/>
        <v>184</v>
      </c>
    </row>
    <row r="22" spans="1:8" ht="20.100000000000001" customHeight="1">
      <c r="A22" s="9"/>
      <c r="B22" s="3" t="s">
        <v>21</v>
      </c>
      <c r="C22" s="15">
        <v>0</v>
      </c>
      <c r="D22" s="15">
        <v>1</v>
      </c>
      <c r="E22" s="22">
        <v>3</v>
      </c>
      <c r="F22" s="22">
        <v>2</v>
      </c>
      <c r="G22" s="15">
        <v>4</v>
      </c>
      <c r="H22" s="22">
        <v>5</v>
      </c>
    </row>
    <row r="23" spans="1:8" ht="20.100000000000001" customHeight="1">
      <c r="A23" s="9"/>
      <c r="B23" s="3" t="s">
        <v>22</v>
      </c>
      <c r="C23" s="15">
        <v>0</v>
      </c>
      <c r="D23" s="15">
        <v>2</v>
      </c>
      <c r="E23" s="22">
        <v>3</v>
      </c>
      <c r="F23" s="22">
        <v>4</v>
      </c>
      <c r="G23" s="22">
        <f>F23</f>
        <v>4</v>
      </c>
      <c r="H23" s="22">
        <f>+G23</f>
        <v>4</v>
      </c>
    </row>
    <row r="24" spans="1:8" ht="20.100000000000001" customHeight="1">
      <c r="A24" s="9"/>
      <c r="B24" s="3" t="s">
        <v>23</v>
      </c>
      <c r="C24" s="15">
        <v>0</v>
      </c>
      <c r="D24" s="15">
        <v>0</v>
      </c>
      <c r="E24" s="22">
        <v>0</v>
      </c>
      <c r="F24" s="22">
        <v>0</v>
      </c>
      <c r="G24" s="22">
        <f t="shared" ref="G24:G26" si="5">F24</f>
        <v>0</v>
      </c>
      <c r="H24" s="22">
        <f t="shared" ref="H24:H26" si="6">+G24</f>
        <v>0</v>
      </c>
    </row>
    <row r="25" spans="1:8" ht="20.100000000000001" customHeight="1">
      <c r="A25" s="9"/>
      <c r="B25" s="3" t="s">
        <v>24</v>
      </c>
      <c r="C25" s="15">
        <v>0</v>
      </c>
      <c r="D25" s="15">
        <v>0</v>
      </c>
      <c r="E25" s="22">
        <v>0</v>
      </c>
      <c r="F25" s="22">
        <v>0</v>
      </c>
      <c r="G25" s="22">
        <f t="shared" si="5"/>
        <v>0</v>
      </c>
      <c r="H25" s="22">
        <f t="shared" si="6"/>
        <v>0</v>
      </c>
    </row>
    <row r="26" spans="1:8" ht="20.100000000000001" customHeight="1">
      <c r="A26" s="9"/>
      <c r="B26" s="3" t="s">
        <v>25</v>
      </c>
      <c r="C26" s="15">
        <v>0</v>
      </c>
      <c r="D26" s="15">
        <v>0</v>
      </c>
      <c r="E26" s="22">
        <v>0</v>
      </c>
      <c r="F26" s="22">
        <v>0</v>
      </c>
      <c r="G26" s="22">
        <f t="shared" si="5"/>
        <v>0</v>
      </c>
      <c r="H26" s="22">
        <f t="shared" si="6"/>
        <v>0</v>
      </c>
    </row>
    <row r="27" spans="1:8" ht="5.25" customHeight="1">
      <c r="A27" s="9"/>
      <c r="B27" s="3"/>
      <c r="C27" s="5"/>
      <c r="D27" s="5"/>
      <c r="E27" s="23"/>
      <c r="F27" s="24"/>
      <c r="G27" s="24"/>
      <c r="H27" s="23"/>
    </row>
    <row r="28" spans="1:8" ht="30" customHeight="1">
      <c r="A28" s="9"/>
      <c r="B28" s="3" t="s">
        <v>26</v>
      </c>
      <c r="C28" s="15">
        <f t="shared" ref="C28:H28" si="7">(C22*1+C23*2+C24*3+C25*4+C26*2)/5</f>
        <v>0</v>
      </c>
      <c r="D28" s="15">
        <f t="shared" si="7"/>
        <v>1</v>
      </c>
      <c r="E28" s="22">
        <f t="shared" si="7"/>
        <v>1.8</v>
      </c>
      <c r="F28" s="25">
        <f t="shared" si="7"/>
        <v>2</v>
      </c>
      <c r="G28" s="25">
        <f t="shared" si="7"/>
        <v>2.4</v>
      </c>
      <c r="H28" s="22">
        <f t="shared" si="7"/>
        <v>2.6</v>
      </c>
    </row>
    <row r="29" spans="1:8" ht="30" customHeight="1" thickBot="1">
      <c r="A29" s="9"/>
      <c r="B29" s="4" t="s">
        <v>27</v>
      </c>
      <c r="C29" s="7"/>
      <c r="D29" s="7"/>
      <c r="E29" s="26"/>
      <c r="F29" s="27"/>
      <c r="G29" s="27"/>
      <c r="H29" s="26"/>
    </row>
    <row r="30" spans="1:8" ht="5.0999999999999996" customHeight="1">
      <c r="A30" s="9"/>
      <c r="B30"/>
      <c r="C30"/>
      <c r="D30"/>
      <c r="F30" s="28"/>
      <c r="G30" s="28"/>
    </row>
    <row r="31" spans="1:8" s="29" customFormat="1" ht="5.0999999999999996" customHeight="1">
      <c r="A31" s="10"/>
      <c r="B31" s="1"/>
      <c r="C31" s="1"/>
      <c r="D31" s="1"/>
    </row>
    <row r="32" spans="1:8" ht="5.0999999999999996" customHeight="1" thickBot="1">
      <c r="A32" s="9"/>
      <c r="B32"/>
      <c r="C32"/>
      <c r="D32"/>
      <c r="F32" s="28"/>
      <c r="G32" s="28"/>
    </row>
    <row r="33" spans="1:8">
      <c r="A33" s="9" t="s">
        <v>53</v>
      </c>
      <c r="B33" s="2" t="s">
        <v>20</v>
      </c>
      <c r="C33" s="12">
        <f>_xlfn.DAYS(C60,C59)</f>
        <v>36</v>
      </c>
      <c r="D33" s="12">
        <f t="shared" ref="D33:H33" si="8">_xlfn.DAYS(D60,D59)</f>
        <v>62</v>
      </c>
      <c r="E33" s="21">
        <f t="shared" si="8"/>
        <v>90</v>
      </c>
      <c r="F33" s="21">
        <f t="shared" si="8"/>
        <v>122</v>
      </c>
      <c r="G33" s="21">
        <f t="shared" si="8"/>
        <v>155</v>
      </c>
      <c r="H33" s="21">
        <f t="shared" si="8"/>
        <v>184</v>
      </c>
    </row>
    <row r="34" spans="1:8" ht="20.100000000000001" customHeight="1">
      <c r="A34" s="9"/>
      <c r="B34" s="3" t="s">
        <v>21</v>
      </c>
      <c r="C34" s="22">
        <v>0</v>
      </c>
      <c r="D34" s="15">
        <v>2</v>
      </c>
      <c r="E34" s="15">
        <v>3</v>
      </c>
      <c r="F34" s="15">
        <v>2</v>
      </c>
      <c r="G34" s="15">
        <v>4</v>
      </c>
      <c r="H34" s="22">
        <v>5</v>
      </c>
    </row>
    <row r="35" spans="1:8" ht="20.100000000000001" customHeight="1">
      <c r="A35" s="9"/>
      <c r="B35" s="3" t="s">
        <v>22</v>
      </c>
      <c r="C35" s="22">
        <v>0</v>
      </c>
      <c r="D35" s="15">
        <v>3</v>
      </c>
      <c r="E35" s="15">
        <v>4</v>
      </c>
      <c r="F35" s="15">
        <v>4.5</v>
      </c>
      <c r="G35" s="22">
        <f>F35</f>
        <v>4.5</v>
      </c>
      <c r="H35" s="22">
        <f>+G35</f>
        <v>4.5</v>
      </c>
    </row>
    <row r="36" spans="1:8" ht="20.100000000000001" customHeight="1">
      <c r="A36" s="9"/>
      <c r="B36" s="3" t="s">
        <v>23</v>
      </c>
      <c r="C36" s="22">
        <v>0</v>
      </c>
      <c r="D36" s="15">
        <v>0</v>
      </c>
      <c r="E36" s="15">
        <v>0</v>
      </c>
      <c r="F36" s="15">
        <v>0</v>
      </c>
      <c r="G36" s="22">
        <f t="shared" ref="G36:G38" si="9">F36</f>
        <v>0</v>
      </c>
      <c r="H36" s="22">
        <f t="shared" ref="H36:H38" si="10">+G36</f>
        <v>0</v>
      </c>
    </row>
    <row r="37" spans="1:8" ht="20.100000000000001" customHeight="1">
      <c r="A37" s="9"/>
      <c r="B37" s="3" t="s">
        <v>24</v>
      </c>
      <c r="C37" s="22">
        <v>0.5</v>
      </c>
      <c r="D37" s="15">
        <v>0</v>
      </c>
      <c r="E37" s="15">
        <v>0</v>
      </c>
      <c r="F37" s="15">
        <v>0</v>
      </c>
      <c r="G37" s="22">
        <f t="shared" si="9"/>
        <v>0</v>
      </c>
      <c r="H37" s="22">
        <f t="shared" si="10"/>
        <v>0</v>
      </c>
    </row>
    <row r="38" spans="1:8" ht="20.100000000000001" customHeight="1">
      <c r="A38" s="9"/>
      <c r="B38" s="3" t="s">
        <v>25</v>
      </c>
      <c r="C38" s="22">
        <v>0</v>
      </c>
      <c r="D38" s="15">
        <v>0</v>
      </c>
      <c r="E38" s="15">
        <v>0</v>
      </c>
      <c r="F38" s="15">
        <v>0</v>
      </c>
      <c r="G38" s="22">
        <f t="shared" si="9"/>
        <v>0</v>
      </c>
      <c r="H38" s="22">
        <f t="shared" si="10"/>
        <v>0</v>
      </c>
    </row>
    <row r="39" spans="1:8" ht="5.25" customHeight="1">
      <c r="A39" s="9"/>
      <c r="B39" s="3"/>
      <c r="C39" s="5"/>
      <c r="D39" s="5"/>
      <c r="E39" s="5"/>
      <c r="F39" s="6"/>
      <c r="G39" s="6"/>
      <c r="H39" s="5"/>
    </row>
    <row r="40" spans="1:8" ht="30" customHeight="1">
      <c r="A40" s="9"/>
      <c r="B40" s="3" t="s">
        <v>26</v>
      </c>
      <c r="C40" s="15">
        <f t="shared" ref="C40:H40" si="11">(C34*1+C35*2+C36*3+C37*4+C38*2)/5</f>
        <v>0.4</v>
      </c>
      <c r="D40" s="15">
        <f t="shared" si="11"/>
        <v>1.6</v>
      </c>
      <c r="E40" s="15">
        <f t="shared" si="11"/>
        <v>2.2000000000000002</v>
      </c>
      <c r="F40" s="16">
        <f t="shared" si="11"/>
        <v>2.2000000000000002</v>
      </c>
      <c r="G40" s="16">
        <f t="shared" si="11"/>
        <v>2.6</v>
      </c>
      <c r="H40" s="15">
        <f t="shared" si="11"/>
        <v>2.8</v>
      </c>
    </row>
    <row r="41" spans="1:8" ht="30" customHeight="1" thickBot="1">
      <c r="A41" s="9"/>
      <c r="B41" s="4" t="s">
        <v>27</v>
      </c>
      <c r="C41" s="7"/>
      <c r="D41" s="7"/>
      <c r="E41" s="7"/>
      <c r="F41" s="8"/>
      <c r="G41" s="8"/>
      <c r="H41" s="7"/>
    </row>
    <row r="42" spans="1:8" ht="5.0999999999999996" customHeight="1">
      <c r="A42" s="9"/>
      <c r="B42"/>
      <c r="C42"/>
      <c r="D42"/>
      <c r="E42"/>
      <c r="H42"/>
    </row>
    <row r="43" spans="1:8" s="29" customFormat="1" ht="5.0999999999999996" customHeight="1">
      <c r="A43" s="10"/>
      <c r="B43" s="1"/>
      <c r="C43" s="1"/>
      <c r="D43" s="1"/>
      <c r="E43" s="1"/>
      <c r="F43" s="1"/>
      <c r="G43" s="1"/>
      <c r="H43" s="1"/>
    </row>
    <row r="44" spans="1:8" ht="5.0999999999999996" customHeight="1" thickBot="1">
      <c r="A44" s="9"/>
      <c r="B44"/>
      <c r="C44"/>
      <c r="D44"/>
      <c r="E44"/>
      <c r="H44"/>
    </row>
    <row r="45" spans="1:8">
      <c r="A45" s="9" t="s">
        <v>54</v>
      </c>
      <c r="B45" s="2" t="s">
        <v>20</v>
      </c>
      <c r="C45" s="12">
        <f>_xlfn.DAYS(C60,C59)</f>
        <v>36</v>
      </c>
      <c r="D45" s="12">
        <f t="shared" ref="D45:H45" si="12">_xlfn.DAYS(D60,D59)</f>
        <v>62</v>
      </c>
      <c r="E45" s="12">
        <f t="shared" si="12"/>
        <v>90</v>
      </c>
      <c r="F45" s="12">
        <f t="shared" si="12"/>
        <v>122</v>
      </c>
      <c r="G45" s="12">
        <f t="shared" si="12"/>
        <v>155</v>
      </c>
      <c r="H45" s="12">
        <f t="shared" si="12"/>
        <v>184</v>
      </c>
    </row>
    <row r="46" spans="1:8" ht="20.100000000000001" customHeight="1">
      <c r="A46" s="9"/>
      <c r="B46" s="3" t="s">
        <v>21</v>
      </c>
      <c r="C46" s="22">
        <v>3</v>
      </c>
      <c r="D46" s="15">
        <v>3</v>
      </c>
      <c r="E46" s="15">
        <v>3</v>
      </c>
      <c r="F46" s="15">
        <v>2.5</v>
      </c>
      <c r="G46" s="15"/>
      <c r="H46" s="22">
        <v>5</v>
      </c>
    </row>
    <row r="47" spans="1:8" ht="16.899999999999999" customHeight="1">
      <c r="A47" s="9"/>
      <c r="B47" s="3" t="s">
        <v>22</v>
      </c>
      <c r="C47" s="22">
        <v>2</v>
      </c>
      <c r="D47" s="15">
        <v>2</v>
      </c>
      <c r="E47" s="15">
        <v>3</v>
      </c>
      <c r="F47" s="15">
        <v>3</v>
      </c>
      <c r="G47" s="22">
        <f>F47</f>
        <v>3</v>
      </c>
      <c r="H47" s="22">
        <f>+G47</f>
        <v>3</v>
      </c>
    </row>
    <row r="48" spans="1:8" ht="21">
      <c r="A48" s="9"/>
      <c r="B48" s="3" t="s">
        <v>23</v>
      </c>
      <c r="C48" s="22">
        <v>0</v>
      </c>
      <c r="D48" s="15">
        <v>1</v>
      </c>
      <c r="E48" s="15">
        <v>1</v>
      </c>
      <c r="F48" s="15">
        <v>2</v>
      </c>
      <c r="G48" s="22">
        <f t="shared" ref="G48:G50" si="13">F48</f>
        <v>2</v>
      </c>
      <c r="H48" s="22">
        <f t="shared" ref="H48:H50" si="14">+G48</f>
        <v>2</v>
      </c>
    </row>
    <row r="49" spans="1:8" ht="20.100000000000001" customHeight="1">
      <c r="A49" s="9"/>
      <c r="B49" s="3" t="s">
        <v>24</v>
      </c>
      <c r="C49" s="22">
        <v>0</v>
      </c>
      <c r="D49" s="15">
        <v>2</v>
      </c>
      <c r="E49" s="15">
        <v>3</v>
      </c>
      <c r="F49" s="15">
        <v>3</v>
      </c>
      <c r="G49" s="22">
        <f t="shared" si="13"/>
        <v>3</v>
      </c>
      <c r="H49" s="22">
        <f t="shared" si="14"/>
        <v>3</v>
      </c>
    </row>
    <row r="50" spans="1:8" ht="20.100000000000001" customHeight="1">
      <c r="A50" s="9"/>
      <c r="B50" s="3" t="s">
        <v>25</v>
      </c>
      <c r="C50" s="22">
        <v>4</v>
      </c>
      <c r="D50" s="15">
        <v>3</v>
      </c>
      <c r="E50" s="15">
        <v>2</v>
      </c>
      <c r="F50" s="15">
        <v>2</v>
      </c>
      <c r="G50" s="22">
        <f t="shared" si="13"/>
        <v>2</v>
      </c>
      <c r="H50" s="22">
        <f t="shared" si="14"/>
        <v>2</v>
      </c>
    </row>
    <row r="51" spans="1:8" ht="20.100000000000001" customHeight="1">
      <c r="A51" s="9"/>
      <c r="B51" s="3"/>
      <c r="C51" s="5"/>
      <c r="D51" s="5"/>
      <c r="E51" s="5"/>
      <c r="F51" s="6"/>
      <c r="G51" s="6"/>
      <c r="H51" s="5"/>
    </row>
    <row r="52" spans="1:8" ht="20.100000000000001" customHeight="1">
      <c r="A52" s="9"/>
      <c r="B52" s="3" t="s">
        <v>26</v>
      </c>
      <c r="C52" s="15">
        <f t="shared" ref="C52:H52" si="15">(C46*1+C47*2+C48*3+C49*4+C50*2)/5</f>
        <v>3</v>
      </c>
      <c r="D52" s="15">
        <f t="shared" si="15"/>
        <v>4.8</v>
      </c>
      <c r="E52" s="15">
        <f t="shared" si="15"/>
        <v>5.6</v>
      </c>
      <c r="F52" s="16">
        <f t="shared" si="15"/>
        <v>6.1</v>
      </c>
      <c r="G52" s="16">
        <f t="shared" si="15"/>
        <v>5.6</v>
      </c>
      <c r="H52" s="15">
        <f t="shared" si="15"/>
        <v>6.6</v>
      </c>
    </row>
    <row r="53" spans="1:8" ht="20.100000000000001" customHeight="1" thickBot="1">
      <c r="A53" s="9"/>
      <c r="B53" s="4" t="s">
        <v>27</v>
      </c>
      <c r="C53" s="7"/>
      <c r="D53" s="7"/>
      <c r="E53" s="7"/>
      <c r="F53" s="8"/>
      <c r="G53" s="8"/>
      <c r="H53" s="7"/>
    </row>
    <row r="54" spans="1:8" ht="5.25" customHeight="1">
      <c r="A54" s="9"/>
      <c r="B54"/>
      <c r="C54"/>
      <c r="D54"/>
      <c r="E54"/>
      <c r="H54"/>
    </row>
    <row r="55" spans="1:8" ht="30" customHeight="1">
      <c r="A55" s="10"/>
      <c r="B55" s="1"/>
      <c r="C55" s="1"/>
      <c r="D55" s="1"/>
      <c r="E55" s="1"/>
      <c r="F55" s="1"/>
      <c r="G55" s="1"/>
      <c r="H55" s="1"/>
    </row>
    <row r="56" spans="1:8" ht="30" customHeight="1">
      <c r="A56" s="9"/>
      <c r="B56"/>
      <c r="C56"/>
      <c r="D56"/>
      <c r="E56"/>
      <c r="H56"/>
    </row>
    <row r="57" spans="1:8" ht="23.25">
      <c r="A57" s="9"/>
      <c r="B57" s="11" t="s">
        <v>31</v>
      </c>
      <c r="C57" s="13"/>
      <c r="D57" s="13"/>
      <c r="E57" s="13"/>
      <c r="F57" s="13"/>
      <c r="G57" s="13"/>
      <c r="H57" s="13"/>
    </row>
    <row r="58" spans="1:8">
      <c r="A58" s="9"/>
      <c r="B58" s="1" t="s">
        <v>32</v>
      </c>
      <c r="C58"/>
      <c r="D58"/>
      <c r="E58"/>
      <c r="H58"/>
    </row>
    <row r="59" spans="1:8">
      <c r="A59" s="9"/>
      <c r="B59" s="1" t="s">
        <v>33</v>
      </c>
      <c r="C59" s="14">
        <v>45125</v>
      </c>
      <c r="D59" s="14">
        <v>45125</v>
      </c>
      <c r="E59" s="14">
        <v>45125</v>
      </c>
      <c r="F59" s="14">
        <v>45125</v>
      </c>
      <c r="G59" s="14">
        <v>45125</v>
      </c>
      <c r="H59" s="14">
        <v>45125</v>
      </c>
    </row>
    <row r="60" spans="1:8">
      <c r="A60" s="9"/>
      <c r="B60" s="1" t="s">
        <v>34</v>
      </c>
      <c r="C60" s="14">
        <v>45161</v>
      </c>
      <c r="D60" s="14">
        <v>45187</v>
      </c>
      <c r="E60" s="34">
        <v>45215</v>
      </c>
      <c r="F60" s="34">
        <v>45247</v>
      </c>
      <c r="G60" s="34">
        <v>45280</v>
      </c>
      <c r="H60" s="34">
        <v>45309</v>
      </c>
    </row>
  </sheetData>
  <pageMargins left="0" right="0.19685039370078741" top="0.19685039370078741" bottom="0.19685039370078741" header="0" footer="0"/>
  <pageSetup scale="74" fitToHeight="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91AB8-EC97-44A3-8492-5E241400AD15}">
  <dimension ref="B1:AU51"/>
  <sheetViews>
    <sheetView zoomScale="70" zoomScaleNormal="70" workbookViewId="0">
      <selection activeCell="C14" sqref="C14"/>
    </sheetView>
  </sheetViews>
  <sheetFormatPr defaultRowHeight="15"/>
  <cols>
    <col min="1" max="1" width="14.85546875" customWidth="1"/>
    <col min="2" max="2" width="19.140625" bestFit="1" customWidth="1"/>
    <col min="3" max="4" width="9.7109375" bestFit="1" customWidth="1"/>
    <col min="5" max="6" width="10.28515625" bestFit="1" customWidth="1"/>
    <col min="7" max="7" width="11.28515625" bestFit="1" customWidth="1"/>
    <col min="10" max="10" width="11.28515625" bestFit="1" customWidth="1"/>
    <col min="12" max="12" width="9.5703125" bestFit="1" customWidth="1"/>
    <col min="14" max="14" width="11.28515625" bestFit="1" customWidth="1"/>
  </cols>
  <sheetData>
    <row r="1" spans="2:47">
      <c r="B1" s="9" t="s">
        <v>55</v>
      </c>
      <c r="AO1" s="9" t="s">
        <v>55</v>
      </c>
    </row>
    <row r="2" spans="2:47">
      <c r="B2" t="s">
        <v>55</v>
      </c>
      <c r="AO2" t="s">
        <v>55</v>
      </c>
    </row>
    <row r="3" spans="2:47">
      <c r="B3" s="31" t="s">
        <v>56</v>
      </c>
      <c r="C3" s="37"/>
      <c r="D3" s="38"/>
      <c r="E3" s="38"/>
      <c r="F3" s="38"/>
      <c r="G3" s="38"/>
      <c r="H3" s="38"/>
      <c r="K3" s="35" t="s">
        <v>57</v>
      </c>
      <c r="AO3" s="31" t="s">
        <v>56</v>
      </c>
      <c r="AP3" s="37"/>
      <c r="AQ3" s="38"/>
      <c r="AR3" s="38"/>
      <c r="AS3" s="38"/>
      <c r="AT3" s="38"/>
      <c r="AU3" s="38"/>
    </row>
    <row r="4" spans="2:47" ht="18.75">
      <c r="B4" s="17" t="s">
        <v>58</v>
      </c>
      <c r="C4" s="17">
        <f>Line1!C9</f>
        <v>36</v>
      </c>
      <c r="D4" s="17">
        <f>Line1!D9</f>
        <v>62</v>
      </c>
      <c r="E4" s="17">
        <f>Line1!E9</f>
        <v>90</v>
      </c>
      <c r="F4" s="17">
        <f>Line1!F9</f>
        <v>122</v>
      </c>
      <c r="G4" s="17">
        <f>Line1!G9</f>
        <v>155</v>
      </c>
      <c r="H4" s="17">
        <f>Line1!H9</f>
        <v>184</v>
      </c>
      <c r="K4" s="17" t="s">
        <v>58</v>
      </c>
      <c r="L4" s="17">
        <v>36</v>
      </c>
      <c r="M4" s="17">
        <v>62</v>
      </c>
      <c r="N4" s="17">
        <v>90</v>
      </c>
      <c r="O4" s="17">
        <v>122</v>
      </c>
      <c r="P4" s="17">
        <v>155</v>
      </c>
      <c r="Q4" s="17">
        <v>184</v>
      </c>
      <c r="AO4" s="17" t="s">
        <v>58</v>
      </c>
      <c r="AP4" s="17">
        <f>Line1!AP9</f>
        <v>0</v>
      </c>
      <c r="AQ4" s="17">
        <f>Line1!AQ9</f>
        <v>0</v>
      </c>
      <c r="AR4" s="17">
        <f>Line1!AR9</f>
        <v>0</v>
      </c>
      <c r="AS4" s="17">
        <f>Line1!AS9</f>
        <v>0</v>
      </c>
      <c r="AT4" s="17">
        <f>Line1!AT9</f>
        <v>0</v>
      </c>
      <c r="AU4" s="17">
        <f>Line1!AU9</f>
        <v>0</v>
      </c>
    </row>
    <row r="5" spans="2:47" ht="18.75">
      <c r="B5" s="18" t="s">
        <v>38</v>
      </c>
      <c r="C5" s="20">
        <f>Line2!C40</f>
        <v>0.3</v>
      </c>
      <c r="D5" s="20">
        <f>Line2!D40</f>
        <v>1.6</v>
      </c>
      <c r="E5" s="20">
        <f>Line2!E40</f>
        <v>2.2000000000000002</v>
      </c>
      <c r="F5" s="20">
        <f>Line2!F40</f>
        <v>1.4</v>
      </c>
      <c r="G5" s="20">
        <f>Line2!G40</f>
        <v>2</v>
      </c>
      <c r="H5" s="20">
        <f>Line2!H40</f>
        <v>2.2000000000000002</v>
      </c>
      <c r="AO5" s="18" t="s">
        <v>38</v>
      </c>
      <c r="AP5" s="20">
        <f>Line2!AP40</f>
        <v>0</v>
      </c>
      <c r="AQ5" s="20">
        <f>Line2!AQ40</f>
        <v>0</v>
      </c>
      <c r="AR5" s="20">
        <f>Line2!AR40</f>
        <v>0</v>
      </c>
      <c r="AS5" s="20">
        <f>Line2!AS40</f>
        <v>0</v>
      </c>
      <c r="AT5" s="20">
        <f>Line2!AT40</f>
        <v>0</v>
      </c>
      <c r="AU5" s="20">
        <f>Line2!AU40</f>
        <v>0</v>
      </c>
    </row>
    <row r="6" spans="2:47" ht="18.75">
      <c r="B6" s="18" t="s">
        <v>51</v>
      </c>
      <c r="C6" s="20">
        <f>Line5!C16</f>
        <v>0.3</v>
      </c>
      <c r="D6" s="20">
        <f>Line5!D16</f>
        <v>2.2000000000000002</v>
      </c>
      <c r="E6" s="20">
        <f>Line5!E16</f>
        <v>2.2000000000000002</v>
      </c>
      <c r="F6" s="20">
        <f>Line5!F16</f>
        <v>2.2000000000000002</v>
      </c>
      <c r="G6" s="20">
        <f>Line5!G16</f>
        <v>2.4</v>
      </c>
      <c r="H6" s="20">
        <f>Line5!H16</f>
        <v>2.6</v>
      </c>
      <c r="AO6" s="18" t="s">
        <v>51</v>
      </c>
      <c r="AP6" s="20">
        <f>Line5!AP16</f>
        <v>0</v>
      </c>
      <c r="AQ6" s="20">
        <f>Line5!AQ16</f>
        <v>0</v>
      </c>
      <c r="AR6" s="20">
        <f>Line5!AR16</f>
        <v>0</v>
      </c>
      <c r="AS6" s="20">
        <f>Line5!AS16</f>
        <v>0</v>
      </c>
      <c r="AT6" s="20">
        <f>Line5!AT16</f>
        <v>0</v>
      </c>
      <c r="AU6" s="20">
        <f>Line5!AU16</f>
        <v>0</v>
      </c>
    </row>
    <row r="7" spans="2:47" ht="18.75">
      <c r="B7" s="18" t="s">
        <v>36</v>
      </c>
      <c r="C7" s="20">
        <f>Line2!C16</f>
        <v>0.4</v>
      </c>
      <c r="D7" s="20">
        <f>Line2!D16</f>
        <v>2</v>
      </c>
      <c r="E7" s="20">
        <f>Line2!E16</f>
        <v>2.2000000000000002</v>
      </c>
      <c r="F7" s="20">
        <f>Line2!F16</f>
        <v>1.6</v>
      </c>
      <c r="G7" s="20">
        <f>Line2!G16</f>
        <v>2</v>
      </c>
      <c r="H7" s="20">
        <f>Line2!H16</f>
        <v>2.2000000000000002</v>
      </c>
      <c r="V7" s="9"/>
      <c r="AO7" s="18" t="s">
        <v>36</v>
      </c>
      <c r="AP7" s="20">
        <f>Line2!AP16</f>
        <v>0</v>
      </c>
      <c r="AQ7" s="20">
        <f>Line2!AQ16</f>
        <v>0</v>
      </c>
      <c r="AR7" s="20">
        <f>Line2!AR16</f>
        <v>0</v>
      </c>
      <c r="AS7" s="20">
        <f>Line2!AS16</f>
        <v>0</v>
      </c>
      <c r="AT7" s="20">
        <f>Line2!AT16</f>
        <v>0</v>
      </c>
      <c r="AU7" s="20">
        <f>Line2!AU16</f>
        <v>0</v>
      </c>
    </row>
    <row r="8" spans="2:47" ht="18.75">
      <c r="B8" s="17" t="s">
        <v>59</v>
      </c>
      <c r="C8" s="19">
        <f t="shared" ref="C8:H8" si="0">AVERAGE(C5:C7)</f>
        <v>0.33333333333333331</v>
      </c>
      <c r="D8" s="19">
        <f t="shared" si="0"/>
        <v>1.9333333333333336</v>
      </c>
      <c r="E8" s="19">
        <f t="shared" si="0"/>
        <v>2.2000000000000002</v>
      </c>
      <c r="F8" s="19">
        <f t="shared" si="0"/>
        <v>1.7333333333333334</v>
      </c>
      <c r="G8" s="19">
        <f t="shared" si="0"/>
        <v>2.1333333333333333</v>
      </c>
      <c r="H8" s="19">
        <f t="shared" si="0"/>
        <v>2.3333333333333335</v>
      </c>
      <c r="L8" s="36">
        <f>1-(C8/C42)</f>
        <v>0.92907801418439717</v>
      </c>
      <c r="M8" s="36">
        <f t="shared" ref="M8:Q8" si="1">1-(D8/D42)</f>
        <v>0.66666666666666663</v>
      </c>
      <c r="N8" s="36">
        <f t="shared" si="1"/>
        <v>0.66153846153846152</v>
      </c>
      <c r="O8" s="36">
        <f t="shared" si="1"/>
        <v>0.73737373737373735</v>
      </c>
      <c r="P8" s="36">
        <f t="shared" si="1"/>
        <v>0.70370370370370372</v>
      </c>
      <c r="Q8" s="36">
        <f t="shared" si="1"/>
        <v>0.68468468468468469</v>
      </c>
      <c r="AO8" s="17" t="s">
        <v>59</v>
      </c>
      <c r="AP8" s="19">
        <f t="shared" ref="AP8:AU8" si="2">AVERAGE(AP5:AP7)</f>
        <v>0</v>
      </c>
      <c r="AQ8" s="19">
        <f t="shared" si="2"/>
        <v>0</v>
      </c>
      <c r="AR8" s="19">
        <f t="shared" si="2"/>
        <v>0</v>
      </c>
      <c r="AS8" s="19">
        <f t="shared" si="2"/>
        <v>0</v>
      </c>
      <c r="AT8" s="19">
        <f t="shared" si="2"/>
        <v>0</v>
      </c>
      <c r="AU8" s="19">
        <f t="shared" si="2"/>
        <v>0</v>
      </c>
    </row>
    <row r="9" spans="2:47" ht="18.75">
      <c r="B9" s="18" t="s">
        <v>60</v>
      </c>
      <c r="C9" s="20">
        <f t="shared" ref="C9:H9" si="3">_xlfn.STDEV.P(C5:C7)</f>
        <v>4.7140452079103189E-2</v>
      </c>
      <c r="D9" s="20">
        <f t="shared" si="3"/>
        <v>0.24944382578492835</v>
      </c>
      <c r="E9" s="20">
        <f t="shared" si="3"/>
        <v>0</v>
      </c>
      <c r="F9" s="20">
        <f t="shared" si="3"/>
        <v>0.33993463423951942</v>
      </c>
      <c r="G9" s="20">
        <f t="shared" si="3"/>
        <v>0.18856180831641264</v>
      </c>
      <c r="H9" s="20">
        <f t="shared" si="3"/>
        <v>0.18856180831641264</v>
      </c>
      <c r="I9" s="9"/>
      <c r="AO9" s="18" t="s">
        <v>60</v>
      </c>
      <c r="AP9" s="20">
        <f t="shared" ref="AP9:AU9" si="4">_xlfn.STDEV.P(AP5:AP7)</f>
        <v>0</v>
      </c>
      <c r="AQ9" s="20">
        <f t="shared" si="4"/>
        <v>0</v>
      </c>
      <c r="AR9" s="20">
        <f t="shared" si="4"/>
        <v>0</v>
      </c>
      <c r="AS9" s="20">
        <f t="shared" si="4"/>
        <v>0</v>
      </c>
      <c r="AT9" s="20">
        <f t="shared" si="4"/>
        <v>0</v>
      </c>
      <c r="AU9" s="20">
        <f t="shared" si="4"/>
        <v>0</v>
      </c>
    </row>
    <row r="10" spans="2:47" ht="18.75">
      <c r="B10" s="18"/>
      <c r="C10" s="18"/>
      <c r="D10" s="18"/>
      <c r="E10" s="18"/>
      <c r="F10" s="18"/>
      <c r="G10" s="31"/>
      <c r="H10" s="31"/>
      <c r="AO10" s="18"/>
      <c r="AP10" s="18"/>
      <c r="AQ10" s="18"/>
      <c r="AR10" s="18"/>
      <c r="AS10" s="18"/>
      <c r="AT10" s="31"/>
      <c r="AU10" s="31"/>
    </row>
    <row r="11" spans="2:47" ht="18.75">
      <c r="B11" s="17" t="s">
        <v>61</v>
      </c>
      <c r="C11" s="17">
        <f>Line2!C9</f>
        <v>36</v>
      </c>
      <c r="D11" s="17">
        <f>Line2!D9</f>
        <v>62</v>
      </c>
      <c r="E11" s="17">
        <f>Line2!E9</f>
        <v>90</v>
      </c>
      <c r="F11" s="17">
        <f>Line2!F9</f>
        <v>122</v>
      </c>
      <c r="G11" s="17">
        <f>Line2!G9</f>
        <v>155</v>
      </c>
      <c r="H11" s="17">
        <f>Line2!H9</f>
        <v>184</v>
      </c>
      <c r="K11" s="17" t="s">
        <v>61</v>
      </c>
      <c r="L11" s="17">
        <v>36</v>
      </c>
      <c r="M11" s="17">
        <v>62</v>
      </c>
      <c r="N11" s="17">
        <v>90</v>
      </c>
      <c r="O11" s="17">
        <v>122</v>
      </c>
      <c r="P11" s="17">
        <v>155</v>
      </c>
      <c r="Q11" s="17">
        <v>184</v>
      </c>
      <c r="AO11" s="17" t="s">
        <v>61</v>
      </c>
      <c r="AP11" s="17">
        <f>Line2!AP9</f>
        <v>0</v>
      </c>
      <c r="AQ11" s="17">
        <f>Line2!AQ9</f>
        <v>0</v>
      </c>
      <c r="AR11" s="17">
        <f>Line2!AR9</f>
        <v>0</v>
      </c>
      <c r="AS11" s="17">
        <f>Line2!AS9</f>
        <v>0</v>
      </c>
      <c r="AT11" s="17">
        <f>Line2!AT9</f>
        <v>0</v>
      </c>
      <c r="AU11" s="17">
        <f>Line2!AU9</f>
        <v>0</v>
      </c>
    </row>
    <row r="12" spans="2:47" ht="18.75">
      <c r="B12" s="18" t="s">
        <v>44</v>
      </c>
      <c r="C12" s="20">
        <f>Line3!C52</f>
        <v>0.4</v>
      </c>
      <c r="D12" s="20">
        <f>Line3!D52</f>
        <v>1.4</v>
      </c>
      <c r="E12" s="20">
        <f>Line3!E52</f>
        <v>2</v>
      </c>
      <c r="F12" s="20">
        <f>Line3!F52</f>
        <v>2.4</v>
      </c>
      <c r="G12" s="20">
        <f>Line3!G52</f>
        <v>2.8</v>
      </c>
      <c r="H12" s="20">
        <f>Line3!H52</f>
        <v>3</v>
      </c>
      <c r="AO12" s="18" t="s">
        <v>44</v>
      </c>
      <c r="AP12" s="20">
        <f>Line3!AP52</f>
        <v>0</v>
      </c>
      <c r="AQ12" s="20">
        <f>Line3!AQ52</f>
        <v>0</v>
      </c>
      <c r="AR12" s="20">
        <f>Line3!AR52</f>
        <v>0</v>
      </c>
      <c r="AS12" s="20">
        <f>Line3!AS52</f>
        <v>0</v>
      </c>
      <c r="AT12" s="20">
        <f>Line3!AT52</f>
        <v>0</v>
      </c>
      <c r="AU12" s="20">
        <f>Line3!AU52</f>
        <v>0</v>
      </c>
    </row>
    <row r="13" spans="2:47" ht="18.75">
      <c r="B13" s="18" t="s">
        <v>19</v>
      </c>
      <c r="C13" s="20">
        <f>Line1!C16</f>
        <v>0</v>
      </c>
      <c r="D13" s="20">
        <f>Line1!D16</f>
        <v>2</v>
      </c>
      <c r="E13" s="20">
        <f>Line1!E16</f>
        <v>2</v>
      </c>
      <c r="F13" s="20">
        <f>Line1!F16</f>
        <v>0.8</v>
      </c>
      <c r="G13" s="20">
        <f>Line1!G16</f>
        <v>1.2</v>
      </c>
      <c r="H13" s="20">
        <f>Line1!H16</f>
        <v>1.4</v>
      </c>
      <c r="AO13" s="18" t="s">
        <v>19</v>
      </c>
      <c r="AP13" s="20">
        <f>Line1!AP16</f>
        <v>0</v>
      </c>
      <c r="AQ13" s="20">
        <f>Line1!AQ16</f>
        <v>0</v>
      </c>
      <c r="AR13" s="20">
        <f>Line1!AR16</f>
        <v>0</v>
      </c>
      <c r="AS13" s="20">
        <f>Line1!AS16</f>
        <v>0</v>
      </c>
      <c r="AT13" s="20">
        <f>Line1!AT16</f>
        <v>0</v>
      </c>
      <c r="AU13" s="20">
        <f>Line1!AU16</f>
        <v>0</v>
      </c>
    </row>
    <row r="14" spans="2:47" ht="18.75">
      <c r="B14" s="18" t="s">
        <v>48</v>
      </c>
      <c r="C14" s="20">
        <f>Line3!C28</f>
        <v>0.2</v>
      </c>
      <c r="D14" s="20">
        <f>Line3!D28</f>
        <v>1.2</v>
      </c>
      <c r="E14" s="20">
        <f>Line3!E28</f>
        <v>1.8</v>
      </c>
      <c r="F14" s="20">
        <f>Line3!F28</f>
        <v>2</v>
      </c>
      <c r="G14" s="20">
        <f>Line3!G28</f>
        <v>2.4</v>
      </c>
      <c r="H14" s="20">
        <f>Line3!H28</f>
        <v>2.6</v>
      </c>
      <c r="AO14" s="18" t="s">
        <v>48</v>
      </c>
      <c r="AP14" s="20">
        <f>Line3!AP28</f>
        <v>0</v>
      </c>
      <c r="AQ14" s="20">
        <f>Line3!AQ28</f>
        <v>0</v>
      </c>
      <c r="AR14" s="20">
        <f>Line3!AR28</f>
        <v>0</v>
      </c>
      <c r="AS14" s="20">
        <f>Line3!AS28</f>
        <v>0</v>
      </c>
      <c r="AT14" s="20">
        <f>Line3!AT28</f>
        <v>0</v>
      </c>
      <c r="AU14" s="20">
        <f>Line3!AU28</f>
        <v>0</v>
      </c>
    </row>
    <row r="15" spans="2:47" ht="18.75">
      <c r="B15" s="17" t="s">
        <v>62</v>
      </c>
      <c r="C15" s="19">
        <f t="shared" ref="C15:G15" si="5">AVERAGE(C12:C14)</f>
        <v>0.20000000000000004</v>
      </c>
      <c r="D15" s="19">
        <f t="shared" si="5"/>
        <v>1.5333333333333332</v>
      </c>
      <c r="E15" s="19">
        <f t="shared" si="5"/>
        <v>1.9333333333333333</v>
      </c>
      <c r="F15" s="19">
        <f t="shared" si="5"/>
        <v>1.7333333333333334</v>
      </c>
      <c r="G15" s="19">
        <f t="shared" si="5"/>
        <v>2.1333333333333333</v>
      </c>
      <c r="H15" s="19">
        <f t="shared" ref="H15" si="6">AVERAGE(H12:H14)</f>
        <v>2.3333333333333335</v>
      </c>
      <c r="L15" s="36">
        <f>1-(C15/C42)</f>
        <v>0.95744680851063824</v>
      </c>
      <c r="M15" s="36">
        <f t="shared" ref="M15:Q15" si="7">1-(D15/D42)</f>
        <v>0.73563218390804597</v>
      </c>
      <c r="N15" s="36">
        <f t="shared" si="7"/>
        <v>0.70256410256410251</v>
      </c>
      <c r="O15" s="36">
        <f t="shared" si="7"/>
        <v>0.73737373737373735</v>
      </c>
      <c r="P15" s="36">
        <f t="shared" si="7"/>
        <v>0.70370370370370372</v>
      </c>
      <c r="Q15" s="36">
        <f t="shared" si="7"/>
        <v>0.68468468468468469</v>
      </c>
      <c r="AO15" s="17" t="s">
        <v>62</v>
      </c>
      <c r="AP15" s="19">
        <f t="shared" ref="AP15:AU15" si="8">AVERAGE(AP12:AP14)</f>
        <v>0</v>
      </c>
      <c r="AQ15" s="19">
        <f t="shared" si="8"/>
        <v>0</v>
      </c>
      <c r="AR15" s="19">
        <f t="shared" si="8"/>
        <v>0</v>
      </c>
      <c r="AS15" s="19">
        <f t="shared" si="8"/>
        <v>0</v>
      </c>
      <c r="AT15" s="19">
        <f t="shared" si="8"/>
        <v>0</v>
      </c>
      <c r="AU15" s="19">
        <f t="shared" si="8"/>
        <v>0</v>
      </c>
    </row>
    <row r="16" spans="2:47" ht="18.75">
      <c r="B16" s="18" t="s">
        <v>60</v>
      </c>
      <c r="C16" s="20">
        <f t="shared" ref="C16:G16" si="9">_xlfn.STDEV.P(C12:C14)</f>
        <v>0.16329931618554519</v>
      </c>
      <c r="D16" s="20">
        <f t="shared" si="9"/>
        <v>0.33993463423952003</v>
      </c>
      <c r="E16" s="20">
        <f t="shared" si="9"/>
        <v>9.4280904158206322E-2</v>
      </c>
      <c r="F16" s="20">
        <f t="shared" si="9"/>
        <v>0.67986926847903806</v>
      </c>
      <c r="G16" s="20">
        <f t="shared" si="9"/>
        <v>0.67986926847903706</v>
      </c>
      <c r="H16" s="20">
        <f t="shared" ref="H16" si="10">_xlfn.STDEV.P(H12:H14)</f>
        <v>0.67986926847903772</v>
      </c>
      <c r="AO16" s="18" t="s">
        <v>60</v>
      </c>
      <c r="AP16" s="20">
        <f t="shared" ref="AP16:AU16" si="11">_xlfn.STDEV.P(AP12:AP14)</f>
        <v>0</v>
      </c>
      <c r="AQ16" s="20">
        <f t="shared" si="11"/>
        <v>0</v>
      </c>
      <c r="AR16" s="20">
        <f t="shared" si="11"/>
        <v>0</v>
      </c>
      <c r="AS16" s="20">
        <f t="shared" si="11"/>
        <v>0</v>
      </c>
      <c r="AT16" s="20">
        <f t="shared" si="11"/>
        <v>0</v>
      </c>
      <c r="AU16" s="20">
        <f t="shared" si="11"/>
        <v>0</v>
      </c>
    </row>
    <row r="17" spans="2:47" ht="18.75">
      <c r="B17" s="18"/>
      <c r="C17" s="18"/>
      <c r="D17" s="18"/>
      <c r="E17" s="18"/>
      <c r="F17" s="18"/>
      <c r="G17" s="31"/>
      <c r="H17" s="31"/>
      <c r="AO17" s="18"/>
      <c r="AP17" s="18"/>
      <c r="AQ17" s="18"/>
      <c r="AR17" s="18"/>
      <c r="AS17" s="18"/>
      <c r="AT17" s="31"/>
      <c r="AU17" s="31"/>
    </row>
    <row r="18" spans="2:47" ht="18.75">
      <c r="B18" s="17" t="s">
        <v>63</v>
      </c>
      <c r="C18" s="17">
        <f>Line3!C9</f>
        <v>36</v>
      </c>
      <c r="D18" s="17">
        <f>Line3!D9</f>
        <v>62</v>
      </c>
      <c r="E18" s="17">
        <f>Line3!E9</f>
        <v>90</v>
      </c>
      <c r="F18" s="17">
        <f>Line3!F9</f>
        <v>122</v>
      </c>
      <c r="G18" s="17">
        <f>Line3!G9</f>
        <v>155</v>
      </c>
      <c r="H18" s="17">
        <f>Line3!H9</f>
        <v>184</v>
      </c>
      <c r="K18" s="17" t="s">
        <v>63</v>
      </c>
      <c r="L18" s="17">
        <v>36</v>
      </c>
      <c r="M18" s="17">
        <v>62</v>
      </c>
      <c r="N18" s="17">
        <v>90</v>
      </c>
      <c r="O18" s="17">
        <v>122</v>
      </c>
      <c r="P18" s="17">
        <v>155</v>
      </c>
      <c r="Q18" s="17">
        <v>184</v>
      </c>
      <c r="AO18" s="17" t="s">
        <v>63</v>
      </c>
      <c r="AP18" s="17">
        <f>Line3!AP9</f>
        <v>0</v>
      </c>
      <c r="AQ18" s="17">
        <f>Line3!AQ9</f>
        <v>0</v>
      </c>
      <c r="AR18" s="17">
        <f>Line3!AR9</f>
        <v>0</v>
      </c>
      <c r="AS18" s="17">
        <f>Line3!AS9</f>
        <v>0</v>
      </c>
      <c r="AT18" s="17">
        <f>Line3!AT9</f>
        <v>0</v>
      </c>
      <c r="AU18" s="17">
        <f>Line3!AU9</f>
        <v>0</v>
      </c>
    </row>
    <row r="19" spans="2:47" ht="18.75">
      <c r="B19" s="18" t="s">
        <v>49</v>
      </c>
      <c r="C19" s="20">
        <f>Line4!C52</f>
        <v>0</v>
      </c>
      <c r="D19" s="20">
        <f>Line4!D52</f>
        <v>1.6</v>
      </c>
      <c r="E19" s="20">
        <f>Line4!E52</f>
        <v>2.2000000000000002</v>
      </c>
      <c r="F19" s="20">
        <f>Line4!F52</f>
        <v>2.2000000000000002</v>
      </c>
      <c r="G19" s="20">
        <f>Line4!G52</f>
        <v>2.4</v>
      </c>
      <c r="H19" s="20">
        <f>Line4!H52</f>
        <v>2.6</v>
      </c>
      <c r="AO19" s="18" t="s">
        <v>49</v>
      </c>
      <c r="AP19" s="20">
        <f>Line4!AP52</f>
        <v>0</v>
      </c>
      <c r="AQ19" s="20">
        <f>Line4!AQ52</f>
        <v>0</v>
      </c>
      <c r="AR19" s="20">
        <f>Line4!AR52</f>
        <v>0</v>
      </c>
      <c r="AS19" s="20">
        <f>Line4!AS52</f>
        <v>0</v>
      </c>
      <c r="AT19" s="20">
        <f>Line4!AT52</f>
        <v>0</v>
      </c>
      <c r="AU19" s="20">
        <f>Line4!AU52</f>
        <v>0</v>
      </c>
    </row>
    <row r="20" spans="2:47" ht="18.75">
      <c r="B20" s="18" t="s">
        <v>37</v>
      </c>
      <c r="C20" s="20">
        <f>Line2!C28</f>
        <v>0</v>
      </c>
      <c r="D20" s="20">
        <f>Line2!D28</f>
        <v>1.6</v>
      </c>
      <c r="E20" s="20">
        <f>Line2!E28</f>
        <v>2.2000000000000002</v>
      </c>
      <c r="F20" s="20">
        <f>Line2!F28</f>
        <v>1.2</v>
      </c>
      <c r="G20" s="20">
        <f>Line2!G28</f>
        <v>1.6</v>
      </c>
      <c r="H20" s="20">
        <f>Line2!H28</f>
        <v>1.8</v>
      </c>
      <c r="AO20" s="18" t="s">
        <v>37</v>
      </c>
      <c r="AP20" s="20">
        <f>Line2!AP28</f>
        <v>0</v>
      </c>
      <c r="AQ20" s="20">
        <f>Line2!AQ28</f>
        <v>0</v>
      </c>
      <c r="AR20" s="20">
        <f>Line2!AR28</f>
        <v>0</v>
      </c>
      <c r="AS20" s="20">
        <f>Line2!AS28</f>
        <v>0</v>
      </c>
      <c r="AT20" s="20">
        <f>Line2!AT28</f>
        <v>0</v>
      </c>
      <c r="AU20" s="20">
        <f>Line2!AU28</f>
        <v>0</v>
      </c>
    </row>
    <row r="21" spans="2:47" ht="18.75">
      <c r="B21" s="18" t="s">
        <v>41</v>
      </c>
      <c r="C21" s="20">
        <f>Line3!C16</f>
        <v>0.4</v>
      </c>
      <c r="D21" s="20">
        <f>Line3!D16</f>
        <v>1.8</v>
      </c>
      <c r="E21" s="20">
        <f>Line3!E16</f>
        <v>2.2000000000000002</v>
      </c>
      <c r="F21" s="20">
        <f>Line3!F16</f>
        <v>1.8</v>
      </c>
      <c r="G21" s="20">
        <f>Line3!G16</f>
        <v>2.4</v>
      </c>
      <c r="H21" s="20">
        <f>Line3!H16</f>
        <v>2.6</v>
      </c>
      <c r="AO21" s="18" t="s">
        <v>41</v>
      </c>
      <c r="AP21" s="20">
        <f>Line3!AP16</f>
        <v>0</v>
      </c>
      <c r="AQ21" s="20">
        <f>Line3!AQ16</f>
        <v>0</v>
      </c>
      <c r="AR21" s="20">
        <f>Line3!AR16</f>
        <v>0</v>
      </c>
      <c r="AS21" s="20">
        <f>Line3!AS16</f>
        <v>0</v>
      </c>
      <c r="AT21" s="20">
        <f>Line3!AT16</f>
        <v>0</v>
      </c>
      <c r="AU21" s="20">
        <f>Line3!AU16</f>
        <v>0</v>
      </c>
    </row>
    <row r="22" spans="2:47" ht="18.75">
      <c r="B22" s="17" t="s">
        <v>64</v>
      </c>
      <c r="C22" s="19">
        <f t="shared" ref="C22:F22" si="12">AVERAGE(C19:C21)</f>
        <v>0.13333333333333333</v>
      </c>
      <c r="D22" s="19">
        <f t="shared" si="12"/>
        <v>1.6666666666666667</v>
      </c>
      <c r="E22" s="19">
        <f t="shared" si="12"/>
        <v>2.2000000000000002</v>
      </c>
      <c r="F22" s="19">
        <f t="shared" si="12"/>
        <v>1.7333333333333334</v>
      </c>
      <c r="G22" s="19">
        <f t="shared" ref="G22:H22" si="13">AVERAGE(G19:G21)</f>
        <v>2.1333333333333333</v>
      </c>
      <c r="H22" s="19">
        <f t="shared" si="13"/>
        <v>2.3333333333333335</v>
      </c>
      <c r="L22" s="36">
        <f>1-(C22/C42)</f>
        <v>0.97163120567375882</v>
      </c>
      <c r="M22" s="36">
        <f t="shared" ref="M22:Q22" si="14">1-(D22/D42)</f>
        <v>0.71264367816091956</v>
      </c>
      <c r="N22" s="36">
        <f t="shared" si="14"/>
        <v>0.66153846153846152</v>
      </c>
      <c r="O22" s="36">
        <f t="shared" si="14"/>
        <v>0.73737373737373735</v>
      </c>
      <c r="P22" s="36">
        <f t="shared" si="14"/>
        <v>0.70370370370370372</v>
      </c>
      <c r="Q22" s="36">
        <f t="shared" si="14"/>
        <v>0.68468468468468469</v>
      </c>
      <c r="AO22" s="17" t="s">
        <v>64</v>
      </c>
      <c r="AP22" s="19">
        <f t="shared" ref="AP22:AU22" si="15">AVERAGE(AP19:AP21)</f>
        <v>0</v>
      </c>
      <c r="AQ22" s="19">
        <f t="shared" si="15"/>
        <v>0</v>
      </c>
      <c r="AR22" s="19">
        <f t="shared" si="15"/>
        <v>0</v>
      </c>
      <c r="AS22" s="19">
        <f t="shared" si="15"/>
        <v>0</v>
      </c>
      <c r="AT22" s="19">
        <f t="shared" si="15"/>
        <v>0</v>
      </c>
      <c r="AU22" s="19">
        <f t="shared" si="15"/>
        <v>0</v>
      </c>
    </row>
    <row r="23" spans="2:47" ht="18.75">
      <c r="B23" s="18" t="s">
        <v>60</v>
      </c>
      <c r="C23" s="20">
        <f t="shared" ref="C23:F23" si="16">_xlfn.STDEV.P(C19:C21)</f>
        <v>0.1885618083164127</v>
      </c>
      <c r="D23" s="20">
        <f t="shared" si="16"/>
        <v>9.4280904158206322E-2</v>
      </c>
      <c r="E23" s="20">
        <f t="shared" si="16"/>
        <v>0</v>
      </c>
      <c r="F23" s="20">
        <f t="shared" si="16"/>
        <v>0.41096093353126506</v>
      </c>
      <c r="G23" s="20">
        <f t="shared" ref="G23:H23" si="17">_xlfn.STDEV.P(G19:G21)</f>
        <v>0.37712361663282445</v>
      </c>
      <c r="H23" s="20">
        <f t="shared" si="17"/>
        <v>0.37712361663282551</v>
      </c>
      <c r="AO23" s="18" t="s">
        <v>60</v>
      </c>
      <c r="AP23" s="20">
        <f t="shared" ref="AP23:AU23" si="18">_xlfn.STDEV.P(AP19:AP21)</f>
        <v>0</v>
      </c>
      <c r="AQ23" s="20">
        <f t="shared" si="18"/>
        <v>0</v>
      </c>
      <c r="AR23" s="20">
        <f t="shared" si="18"/>
        <v>0</v>
      </c>
      <c r="AS23" s="20">
        <f t="shared" si="18"/>
        <v>0</v>
      </c>
      <c r="AT23" s="20">
        <f t="shared" si="18"/>
        <v>0</v>
      </c>
      <c r="AU23" s="20">
        <f t="shared" si="18"/>
        <v>0</v>
      </c>
    </row>
    <row r="24" spans="2:47" ht="18.75">
      <c r="B24" s="18"/>
      <c r="C24" s="20"/>
      <c r="D24" s="20"/>
      <c r="E24" s="20"/>
      <c r="F24" s="20"/>
      <c r="G24" s="20"/>
      <c r="H24" s="20"/>
      <c r="AO24" s="18"/>
      <c r="AP24" s="20"/>
      <c r="AQ24" s="20"/>
      <c r="AR24" s="20"/>
      <c r="AS24" s="20"/>
      <c r="AT24" s="20"/>
      <c r="AU24" s="20"/>
    </row>
    <row r="25" spans="2:47" ht="18.75">
      <c r="B25" s="17" t="s">
        <v>65</v>
      </c>
      <c r="C25" s="17">
        <f>Line4!C9</f>
        <v>36</v>
      </c>
      <c r="D25" s="17">
        <f>Line4!D9</f>
        <v>62</v>
      </c>
      <c r="E25" s="17">
        <f>Line4!E9</f>
        <v>90</v>
      </c>
      <c r="F25" s="17">
        <f>Line4!F9</f>
        <v>122</v>
      </c>
      <c r="G25" s="17">
        <f>Line4!G9</f>
        <v>155</v>
      </c>
      <c r="H25" s="17">
        <f>Line4!H9</f>
        <v>184</v>
      </c>
      <c r="K25" s="17" t="s">
        <v>65</v>
      </c>
      <c r="L25" s="17">
        <v>36</v>
      </c>
      <c r="M25" s="17">
        <v>62</v>
      </c>
      <c r="N25" s="17">
        <v>90</v>
      </c>
      <c r="O25" s="17">
        <v>122</v>
      </c>
      <c r="P25" s="17">
        <v>155</v>
      </c>
      <c r="Q25" s="17">
        <v>184</v>
      </c>
      <c r="AO25" s="17" t="s">
        <v>65</v>
      </c>
      <c r="AP25" s="17">
        <f>Line4!AP9</f>
        <v>0</v>
      </c>
      <c r="AQ25" s="17">
        <f>Line4!AQ9</f>
        <v>0</v>
      </c>
      <c r="AR25" s="17">
        <f>Line4!AR9</f>
        <v>0</v>
      </c>
      <c r="AS25" s="17">
        <f>Line4!AS9</f>
        <v>0</v>
      </c>
      <c r="AT25" s="17">
        <f>Line4!AT9</f>
        <v>0</v>
      </c>
      <c r="AU25" s="17">
        <f>Line4!AU9</f>
        <v>0</v>
      </c>
    </row>
    <row r="26" spans="2:47" ht="18.75">
      <c r="B26" s="18" t="s">
        <v>30</v>
      </c>
      <c r="C26" s="20">
        <f>Line1!C52</f>
        <v>0</v>
      </c>
      <c r="D26" s="20">
        <f>Line1!D52</f>
        <v>1.8</v>
      </c>
      <c r="E26" s="20">
        <f>Line1!E52</f>
        <v>2</v>
      </c>
      <c r="F26" s="20">
        <f>Line1!F52</f>
        <v>1.6</v>
      </c>
      <c r="G26" s="20">
        <f>Line1!G52</f>
        <v>2</v>
      </c>
      <c r="H26" s="20">
        <f>Line1!H52</f>
        <v>2.2000000000000002</v>
      </c>
      <c r="AO26" s="18" t="s">
        <v>30</v>
      </c>
      <c r="AP26" s="20">
        <f>Line1!AP52</f>
        <v>0</v>
      </c>
      <c r="AQ26" s="20">
        <f>Line1!AQ52</f>
        <v>0</v>
      </c>
      <c r="AR26" s="20">
        <f>Line1!AR52</f>
        <v>0</v>
      </c>
      <c r="AS26" s="20">
        <f>Line1!AS52</f>
        <v>0</v>
      </c>
      <c r="AT26" s="20">
        <f>Line1!AT52</f>
        <v>0</v>
      </c>
      <c r="AU26" s="20">
        <f>Line1!AU52</f>
        <v>0</v>
      </c>
    </row>
    <row r="27" spans="2:47" ht="18.75">
      <c r="B27" s="18" t="s">
        <v>46</v>
      </c>
      <c r="C27" s="20">
        <f>Line4!C16</f>
        <v>0.3</v>
      </c>
      <c r="D27" s="20">
        <f>Line4!D16</f>
        <v>1.6</v>
      </c>
      <c r="E27" s="20">
        <f>Line4!E16</f>
        <v>2.2000000000000002</v>
      </c>
      <c r="F27" s="20">
        <f>Line4!F16</f>
        <v>1.6</v>
      </c>
      <c r="G27" s="20">
        <f>Line4!G16</f>
        <v>2</v>
      </c>
      <c r="H27" s="20">
        <f>Line4!H16</f>
        <v>2.2000000000000002</v>
      </c>
      <c r="AO27" s="18" t="s">
        <v>46</v>
      </c>
      <c r="AP27" s="20">
        <f>Line4!AP16</f>
        <v>0</v>
      </c>
      <c r="AQ27" s="20">
        <f>Line4!AQ16</f>
        <v>0</v>
      </c>
      <c r="AR27" s="20">
        <f>Line4!AR16</f>
        <v>0</v>
      </c>
      <c r="AS27" s="20">
        <f>Line4!AS16</f>
        <v>0</v>
      </c>
      <c r="AT27" s="20">
        <f>Line4!AT16</f>
        <v>0</v>
      </c>
      <c r="AU27" s="20">
        <f>Line4!AU16</f>
        <v>0</v>
      </c>
    </row>
    <row r="28" spans="2:47" ht="18.75">
      <c r="B28" s="18" t="s">
        <v>53</v>
      </c>
      <c r="C28" s="20">
        <f>Line5!C40</f>
        <v>0.4</v>
      </c>
      <c r="D28" s="20">
        <f>Line5!D40</f>
        <v>1.6</v>
      </c>
      <c r="E28" s="20">
        <f>Line5!E40</f>
        <v>2.2000000000000002</v>
      </c>
      <c r="F28" s="20">
        <f>Line5!F40</f>
        <v>2.2000000000000002</v>
      </c>
      <c r="G28" s="20">
        <f>Line5!G40</f>
        <v>2.6</v>
      </c>
      <c r="H28" s="20">
        <f>Line5!H40</f>
        <v>2.8</v>
      </c>
      <c r="AO28" s="18" t="s">
        <v>53</v>
      </c>
      <c r="AP28" s="20">
        <f>Line5!AP40</f>
        <v>0</v>
      </c>
      <c r="AQ28" s="20">
        <f>Line5!AQ40</f>
        <v>0</v>
      </c>
      <c r="AR28" s="20">
        <f>Line5!AR40</f>
        <v>0</v>
      </c>
      <c r="AS28" s="20">
        <f>Line5!AS40</f>
        <v>0</v>
      </c>
      <c r="AT28" s="20">
        <f>Line5!AT40</f>
        <v>0</v>
      </c>
      <c r="AU28" s="20">
        <f>Line5!AU40</f>
        <v>0</v>
      </c>
    </row>
    <row r="29" spans="2:47" ht="18.75">
      <c r="B29" s="17" t="s">
        <v>66</v>
      </c>
      <c r="C29" s="19">
        <f t="shared" ref="C29:G29" si="19">AVERAGE(C26:C28)</f>
        <v>0.23333333333333331</v>
      </c>
      <c r="D29" s="19">
        <f t="shared" si="19"/>
        <v>1.6666666666666667</v>
      </c>
      <c r="E29" s="19">
        <f t="shared" si="19"/>
        <v>2.1333333333333333</v>
      </c>
      <c r="F29" s="19">
        <f t="shared" si="19"/>
        <v>1.8</v>
      </c>
      <c r="G29" s="19">
        <f t="shared" si="19"/>
        <v>2.1999999999999997</v>
      </c>
      <c r="H29" s="19">
        <f t="shared" ref="H29" si="20">AVERAGE(H26:H28)</f>
        <v>2.4</v>
      </c>
      <c r="L29" s="36">
        <f>1-(C29/C42)</f>
        <v>0.95035460992907805</v>
      </c>
      <c r="M29" s="36">
        <f t="shared" ref="M29:Q29" si="21">1-(D29/D42)</f>
        <v>0.71264367816091956</v>
      </c>
      <c r="N29" s="36">
        <f t="shared" si="21"/>
        <v>0.67179487179487185</v>
      </c>
      <c r="O29" s="36">
        <f t="shared" si="21"/>
        <v>0.72727272727272729</v>
      </c>
      <c r="P29" s="36">
        <f t="shared" si="21"/>
        <v>0.69444444444444442</v>
      </c>
      <c r="Q29" s="36">
        <f t="shared" si="21"/>
        <v>0.67567567567567566</v>
      </c>
      <c r="AO29" s="17" t="s">
        <v>66</v>
      </c>
      <c r="AP29" s="19">
        <f t="shared" ref="AP29:AU29" si="22">AVERAGE(AP26:AP28)</f>
        <v>0</v>
      </c>
      <c r="AQ29" s="19">
        <f t="shared" si="22"/>
        <v>0</v>
      </c>
      <c r="AR29" s="19">
        <f t="shared" si="22"/>
        <v>0</v>
      </c>
      <c r="AS29" s="19">
        <f t="shared" si="22"/>
        <v>0</v>
      </c>
      <c r="AT29" s="19">
        <f t="shared" si="22"/>
        <v>0</v>
      </c>
      <c r="AU29" s="19">
        <f t="shared" si="22"/>
        <v>0</v>
      </c>
    </row>
    <row r="30" spans="2:47" ht="18.75">
      <c r="B30" s="18" t="s">
        <v>60</v>
      </c>
      <c r="C30" s="20">
        <f t="shared" ref="C30:G30" si="23">_xlfn.STDEV.P(C26:C28)</f>
        <v>0.16996731711975951</v>
      </c>
      <c r="D30" s="20">
        <f t="shared" si="23"/>
        <v>9.4280904158206322E-2</v>
      </c>
      <c r="E30" s="20">
        <f t="shared" si="23"/>
        <v>9.4280904158206433E-2</v>
      </c>
      <c r="F30" s="20">
        <f t="shared" si="23"/>
        <v>0.28284271247461878</v>
      </c>
      <c r="G30" s="20">
        <f t="shared" si="23"/>
        <v>0.28284271247462017</v>
      </c>
      <c r="H30" s="20">
        <f t="shared" ref="H30" si="24">_xlfn.STDEV.P(H26:H28)</f>
        <v>0.28284271247461878</v>
      </c>
      <c r="AO30" s="18" t="s">
        <v>60</v>
      </c>
      <c r="AP30" s="20">
        <f t="shared" ref="AP30:AU30" si="25">_xlfn.STDEV.P(AP26:AP28)</f>
        <v>0</v>
      </c>
      <c r="AQ30" s="20">
        <f t="shared" si="25"/>
        <v>0</v>
      </c>
      <c r="AR30" s="20">
        <f t="shared" si="25"/>
        <v>0</v>
      </c>
      <c r="AS30" s="20">
        <f t="shared" si="25"/>
        <v>0</v>
      </c>
      <c r="AT30" s="20">
        <f t="shared" si="25"/>
        <v>0</v>
      </c>
      <c r="AU30" s="20">
        <f t="shared" si="25"/>
        <v>0</v>
      </c>
    </row>
    <row r="31" spans="2:47" ht="18.75">
      <c r="B31" s="18"/>
      <c r="C31" s="18"/>
      <c r="D31" s="18"/>
      <c r="E31" s="18"/>
      <c r="F31" s="18"/>
      <c r="AO31" s="18"/>
      <c r="AP31" s="18"/>
      <c r="AQ31" s="18"/>
      <c r="AR31" s="18"/>
      <c r="AS31" s="18"/>
    </row>
    <row r="32" spans="2:47" ht="18.75">
      <c r="B32" s="17" t="s">
        <v>67</v>
      </c>
      <c r="C32" s="17">
        <f>Line5!C9</f>
        <v>36</v>
      </c>
      <c r="D32" s="17">
        <f>Line5!D9</f>
        <v>62</v>
      </c>
      <c r="E32" s="17">
        <f>Line5!E9</f>
        <v>90</v>
      </c>
      <c r="F32" s="17">
        <f>Line5!F9</f>
        <v>122</v>
      </c>
      <c r="G32" s="17">
        <f>Line5!G9</f>
        <v>155</v>
      </c>
      <c r="H32" s="17">
        <f>Line5!H9</f>
        <v>184</v>
      </c>
      <c r="K32" s="17" t="s">
        <v>67</v>
      </c>
      <c r="L32" s="17">
        <v>36</v>
      </c>
      <c r="M32" s="17">
        <v>62</v>
      </c>
      <c r="N32" s="17">
        <v>90</v>
      </c>
      <c r="O32" s="17">
        <v>122</v>
      </c>
      <c r="P32" s="17">
        <v>155</v>
      </c>
      <c r="Q32" s="17">
        <v>184</v>
      </c>
      <c r="AO32" s="17" t="s">
        <v>67</v>
      </c>
      <c r="AP32" s="17">
        <f>Line5!AP9</f>
        <v>0</v>
      </c>
      <c r="AQ32" s="17">
        <f>Line5!AQ9</f>
        <v>0</v>
      </c>
      <c r="AR32" s="17">
        <f>Line5!AR9</f>
        <v>0</v>
      </c>
      <c r="AS32" s="17">
        <f>Line5!AS9</f>
        <v>0</v>
      </c>
      <c r="AT32" s="17">
        <f>Line5!AT9</f>
        <v>0</v>
      </c>
      <c r="AU32" s="17">
        <f>Line5!AU9</f>
        <v>0</v>
      </c>
    </row>
    <row r="33" spans="2:47" ht="18.75">
      <c r="B33" s="18" t="s">
        <v>39</v>
      </c>
      <c r="C33" s="20">
        <f>Line2!C52</f>
        <v>0</v>
      </c>
      <c r="D33" s="20">
        <f>Line2!D52</f>
        <v>1.4</v>
      </c>
      <c r="E33" s="20">
        <f>Line2!E52</f>
        <v>1.8</v>
      </c>
      <c r="F33" s="20">
        <f>Line2!F52</f>
        <v>1.8</v>
      </c>
      <c r="G33" s="20">
        <f>Line2!G52</f>
        <v>2.4</v>
      </c>
      <c r="H33" s="20">
        <f>Line2!H52</f>
        <v>2.6</v>
      </c>
      <c r="AO33" s="18" t="s">
        <v>39</v>
      </c>
      <c r="AP33" s="20">
        <f>Line2!AP52</f>
        <v>0</v>
      </c>
      <c r="AQ33" s="20">
        <f>Line2!AQ52</f>
        <v>0</v>
      </c>
      <c r="AR33" s="20">
        <f>Line2!AR52</f>
        <v>0</v>
      </c>
      <c r="AS33" s="20">
        <f>Line2!AS52</f>
        <v>0</v>
      </c>
      <c r="AT33" s="20">
        <f>Line2!AT52</f>
        <v>0</v>
      </c>
      <c r="AU33" s="20">
        <f>Line2!AU52</f>
        <v>0</v>
      </c>
    </row>
    <row r="34" spans="2:47" ht="18.75">
      <c r="B34" s="18" t="s">
        <v>42</v>
      </c>
      <c r="C34" s="20">
        <f>Line3!C28</f>
        <v>0.2</v>
      </c>
      <c r="D34" s="20">
        <f>Line3!D28</f>
        <v>1.2</v>
      </c>
      <c r="E34" s="20">
        <f>Line3!E28</f>
        <v>1.8</v>
      </c>
      <c r="F34" s="20">
        <f>Line3!F28</f>
        <v>2</v>
      </c>
      <c r="G34" s="20">
        <f>Line3!G28</f>
        <v>2.4</v>
      </c>
      <c r="H34" s="20">
        <f>Line3!H28</f>
        <v>2.6</v>
      </c>
      <c r="AO34" s="18" t="s">
        <v>42</v>
      </c>
      <c r="AP34" s="20">
        <f>Line3!AP28</f>
        <v>0</v>
      </c>
      <c r="AQ34" s="20">
        <f>Line3!AQ28</f>
        <v>0</v>
      </c>
      <c r="AR34" s="20">
        <f>Line3!AR28</f>
        <v>0</v>
      </c>
      <c r="AS34" s="20">
        <f>Line3!AS28</f>
        <v>0</v>
      </c>
      <c r="AT34" s="20">
        <f>Line3!AT28</f>
        <v>0</v>
      </c>
      <c r="AU34" s="20">
        <f>Line3!AU28</f>
        <v>0</v>
      </c>
    </row>
    <row r="35" spans="2:47" ht="18.75">
      <c r="B35" s="18" t="s">
        <v>52</v>
      </c>
      <c r="C35" s="20">
        <f>Line5!C28</f>
        <v>0</v>
      </c>
      <c r="D35" s="20">
        <f>Line5!D28</f>
        <v>1</v>
      </c>
      <c r="E35" s="20">
        <f>Line5!E28</f>
        <v>1.8</v>
      </c>
      <c r="F35" s="20">
        <f>Line5!F28</f>
        <v>2</v>
      </c>
      <c r="G35" s="20">
        <f>Line5!G28</f>
        <v>2.4</v>
      </c>
      <c r="H35" s="20">
        <f>Line5!H28</f>
        <v>2.6</v>
      </c>
      <c r="AO35" s="18" t="s">
        <v>52</v>
      </c>
      <c r="AP35" s="20">
        <f>Line5!AP28</f>
        <v>0</v>
      </c>
      <c r="AQ35" s="20">
        <f>Line5!AQ28</f>
        <v>0</v>
      </c>
      <c r="AR35" s="20">
        <f>Line5!AR28</f>
        <v>0</v>
      </c>
      <c r="AS35" s="20">
        <f>Line5!AS28</f>
        <v>0</v>
      </c>
      <c r="AT35" s="20">
        <f>Line5!AT28</f>
        <v>0</v>
      </c>
      <c r="AU35" s="20">
        <f>Line5!AU28</f>
        <v>0</v>
      </c>
    </row>
    <row r="36" spans="2:47" ht="18.75">
      <c r="B36" s="17" t="s">
        <v>68</v>
      </c>
      <c r="C36" s="19">
        <f t="shared" ref="C36:G36" si="26">AVERAGE(C33:C35)</f>
        <v>6.6666666666666666E-2</v>
      </c>
      <c r="D36" s="19">
        <f t="shared" si="26"/>
        <v>1.2</v>
      </c>
      <c r="E36" s="19">
        <f t="shared" si="26"/>
        <v>1.8</v>
      </c>
      <c r="F36" s="19">
        <f t="shared" si="26"/>
        <v>1.9333333333333333</v>
      </c>
      <c r="G36" s="19">
        <f t="shared" si="26"/>
        <v>2.4</v>
      </c>
      <c r="H36" s="19">
        <f t="shared" ref="H36" si="27">AVERAGE(H33:H35)</f>
        <v>2.6</v>
      </c>
      <c r="L36" s="36">
        <f>1-(C36/C42)</f>
        <v>0.98581560283687941</v>
      </c>
      <c r="M36" s="36">
        <f t="shared" ref="M36:Q36" si="28">1-(D36/D42)</f>
        <v>0.7931034482758621</v>
      </c>
      <c r="N36" s="36">
        <f t="shared" si="28"/>
        <v>0.72307692307692306</v>
      </c>
      <c r="O36" s="36">
        <f t="shared" si="28"/>
        <v>0.70707070707070707</v>
      </c>
      <c r="P36" s="36">
        <f t="shared" si="28"/>
        <v>0.66666666666666663</v>
      </c>
      <c r="Q36" s="36">
        <f t="shared" si="28"/>
        <v>0.64864864864864868</v>
      </c>
      <c r="AO36" s="17" t="s">
        <v>68</v>
      </c>
      <c r="AP36" s="19">
        <f t="shared" ref="AP36:AU36" si="29">AVERAGE(AP33:AP35)</f>
        <v>0</v>
      </c>
      <c r="AQ36" s="19">
        <f t="shared" si="29"/>
        <v>0</v>
      </c>
      <c r="AR36" s="19">
        <f t="shared" si="29"/>
        <v>0</v>
      </c>
      <c r="AS36" s="19">
        <f t="shared" si="29"/>
        <v>0</v>
      </c>
      <c r="AT36" s="19">
        <f t="shared" si="29"/>
        <v>0</v>
      </c>
      <c r="AU36" s="19">
        <f t="shared" si="29"/>
        <v>0</v>
      </c>
    </row>
    <row r="37" spans="2:47" ht="18.75">
      <c r="B37" s="18" t="s">
        <v>60</v>
      </c>
      <c r="C37" s="20">
        <f t="shared" ref="C37:G37" si="30">_xlfn.STDEV.P(C33:C35)</f>
        <v>9.428090415820635E-2</v>
      </c>
      <c r="D37" s="20">
        <f t="shared" si="30"/>
        <v>0.16329931618554588</v>
      </c>
      <c r="E37" s="20">
        <f t="shared" si="30"/>
        <v>0</v>
      </c>
      <c r="F37" s="20">
        <f t="shared" si="30"/>
        <v>9.4280904158206322E-2</v>
      </c>
      <c r="G37" s="20">
        <f t="shared" si="30"/>
        <v>0</v>
      </c>
      <c r="H37" s="20">
        <f t="shared" ref="H37" si="31">_xlfn.STDEV.P(H33:H35)</f>
        <v>0</v>
      </c>
      <c r="AO37" s="18" t="s">
        <v>60</v>
      </c>
      <c r="AP37" s="20">
        <f t="shared" ref="AP37:AU37" si="32">_xlfn.STDEV.P(AP33:AP35)</f>
        <v>0</v>
      </c>
      <c r="AQ37" s="20">
        <f t="shared" si="32"/>
        <v>0</v>
      </c>
      <c r="AR37" s="20">
        <f t="shared" si="32"/>
        <v>0</v>
      </c>
      <c r="AS37" s="20">
        <f t="shared" si="32"/>
        <v>0</v>
      </c>
      <c r="AT37" s="20">
        <f t="shared" si="32"/>
        <v>0</v>
      </c>
      <c r="AU37" s="20">
        <f t="shared" si="32"/>
        <v>0</v>
      </c>
    </row>
    <row r="38" spans="2:47" ht="18.75">
      <c r="B38" s="18"/>
      <c r="C38" s="18"/>
      <c r="D38" s="18"/>
      <c r="E38" s="18"/>
      <c r="F38" s="18"/>
      <c r="G38" s="31"/>
      <c r="H38" s="31"/>
      <c r="AO38" s="18"/>
      <c r="AP38" s="18"/>
      <c r="AQ38" s="18"/>
      <c r="AR38" s="18"/>
      <c r="AS38" s="18"/>
      <c r="AT38" s="31"/>
      <c r="AU38" s="31"/>
    </row>
    <row r="39" spans="2:47" ht="18.75">
      <c r="B39" s="17" t="s">
        <v>69</v>
      </c>
      <c r="C39" s="17">
        <v>36</v>
      </c>
      <c r="D39" s="17">
        <v>62</v>
      </c>
      <c r="E39" s="17">
        <v>90</v>
      </c>
      <c r="F39" s="17">
        <v>122</v>
      </c>
      <c r="G39" s="17">
        <v>155</v>
      </c>
      <c r="H39" s="17">
        <v>184</v>
      </c>
      <c r="AO39" s="17" t="s">
        <v>69</v>
      </c>
      <c r="AP39" s="17">
        <v>36</v>
      </c>
      <c r="AQ39" s="17">
        <v>62</v>
      </c>
      <c r="AR39" s="17">
        <v>90</v>
      </c>
      <c r="AS39" s="17">
        <v>122</v>
      </c>
      <c r="AT39" s="17">
        <v>155</v>
      </c>
      <c r="AU39" s="17">
        <v>184</v>
      </c>
    </row>
    <row r="40" spans="2:47" ht="18.75">
      <c r="B40" s="18" t="s">
        <v>29</v>
      </c>
      <c r="C40" s="20">
        <f>Line1!C40</f>
        <v>5.6</v>
      </c>
      <c r="D40" s="20">
        <f>Line1!D40</f>
        <v>5.8</v>
      </c>
      <c r="E40" s="20">
        <f>Line1!E40</f>
        <v>6.2</v>
      </c>
      <c r="F40" s="20">
        <f>Line1!F40</f>
        <v>5.8</v>
      </c>
      <c r="G40" s="20">
        <f>Line1!G40</f>
        <v>6.6</v>
      </c>
      <c r="H40" s="20">
        <f>Line1!H40</f>
        <v>6.8</v>
      </c>
      <c r="AO40" s="18" t="s">
        <v>29</v>
      </c>
      <c r="AP40" s="20">
        <f>Line1!AP40</f>
        <v>0</v>
      </c>
      <c r="AQ40" s="20">
        <f>Line1!AQ40</f>
        <v>0</v>
      </c>
      <c r="AR40" s="20">
        <f>Line1!AR40</f>
        <v>0</v>
      </c>
      <c r="AS40" s="20">
        <f>Line1!AS40</f>
        <v>0</v>
      </c>
      <c r="AT40" s="20">
        <f>Line1!AT40</f>
        <v>0</v>
      </c>
      <c r="AU40" s="20">
        <f>Line1!AU40</f>
        <v>0</v>
      </c>
    </row>
    <row r="41" spans="2:47" ht="18.75">
      <c r="B41" s="18" t="s">
        <v>47</v>
      </c>
      <c r="C41" s="20">
        <f>Line4!C28</f>
        <v>3.8</v>
      </c>
      <c r="D41" s="20">
        <f>Line4!D28</f>
        <v>5.8</v>
      </c>
      <c r="E41" s="20">
        <f>Line4!E28</f>
        <v>6.8</v>
      </c>
      <c r="F41" s="20">
        <f>Line4!F28</f>
        <v>7.4</v>
      </c>
      <c r="G41" s="20">
        <f>Line4!G28</f>
        <v>7.8</v>
      </c>
      <c r="H41" s="20">
        <f>Line4!H28</f>
        <v>8</v>
      </c>
      <c r="AO41" s="18" t="s">
        <v>47</v>
      </c>
      <c r="AP41" s="20">
        <f>Line4!AP28</f>
        <v>0</v>
      </c>
      <c r="AQ41" s="20">
        <f>Line4!AQ28</f>
        <v>0</v>
      </c>
      <c r="AR41" s="20">
        <f>Line4!AR28</f>
        <v>0</v>
      </c>
      <c r="AS41" s="20">
        <f>Line4!AS28</f>
        <v>0</v>
      </c>
      <c r="AT41" s="20">
        <f>Line4!AT28</f>
        <v>0</v>
      </c>
      <c r="AU41" s="20">
        <f>Line4!AU28</f>
        <v>0</v>
      </c>
    </row>
    <row r="42" spans="2:47" ht="18.75">
      <c r="B42" s="17" t="s">
        <v>68</v>
      </c>
      <c r="C42" s="19">
        <f t="shared" ref="C42:H42" si="33">AVERAGE(C40:C41)</f>
        <v>4.6999999999999993</v>
      </c>
      <c r="D42" s="19">
        <f t="shared" si="33"/>
        <v>5.8</v>
      </c>
      <c r="E42" s="19">
        <f t="shared" si="33"/>
        <v>6.5</v>
      </c>
      <c r="F42" s="19">
        <f t="shared" si="33"/>
        <v>6.6</v>
      </c>
      <c r="G42" s="19">
        <f t="shared" si="33"/>
        <v>7.1999999999999993</v>
      </c>
      <c r="H42" s="19">
        <f t="shared" si="33"/>
        <v>7.4</v>
      </c>
      <c r="V42" s="9" t="s">
        <v>70</v>
      </c>
      <c r="AO42" s="17" t="s">
        <v>68</v>
      </c>
      <c r="AP42" s="19">
        <f t="shared" ref="AP42:AU42" si="34">AVERAGE(AP40:AP41)</f>
        <v>0</v>
      </c>
      <c r="AQ42" s="19">
        <f t="shared" si="34"/>
        <v>0</v>
      </c>
      <c r="AR42" s="19">
        <f t="shared" si="34"/>
        <v>0</v>
      </c>
      <c r="AS42" s="19">
        <f t="shared" si="34"/>
        <v>0</v>
      </c>
      <c r="AT42" s="19">
        <f t="shared" si="34"/>
        <v>0</v>
      </c>
      <c r="AU42" s="19">
        <f t="shared" si="34"/>
        <v>0</v>
      </c>
    </row>
    <row r="43" spans="2:47" ht="18.75">
      <c r="B43" s="18" t="s">
        <v>60</v>
      </c>
      <c r="C43" s="20">
        <f t="shared" ref="C43:H43" si="35">_xlfn.STDEV.P(C40:C41)</f>
        <v>0.90000000000000324</v>
      </c>
      <c r="D43" s="20">
        <f t="shared" si="35"/>
        <v>0</v>
      </c>
      <c r="E43" s="20">
        <f t="shared" si="35"/>
        <v>0.29999999999999982</v>
      </c>
      <c r="F43" s="20">
        <f t="shared" si="35"/>
        <v>0.80000000000000482</v>
      </c>
      <c r="G43" s="20">
        <f t="shared" si="35"/>
        <v>0.60000000000000009</v>
      </c>
      <c r="H43" s="20">
        <f t="shared" si="35"/>
        <v>0.60000000000000009</v>
      </c>
      <c r="AO43" s="18" t="s">
        <v>60</v>
      </c>
      <c r="AP43" s="20">
        <f t="shared" ref="AP43:AU43" si="36">_xlfn.STDEV.P(AP40:AP41)</f>
        <v>0</v>
      </c>
      <c r="AQ43" s="20">
        <f t="shared" si="36"/>
        <v>0</v>
      </c>
      <c r="AR43" s="20">
        <f t="shared" si="36"/>
        <v>0</v>
      </c>
      <c r="AS43" s="20">
        <f t="shared" si="36"/>
        <v>0</v>
      </c>
      <c r="AT43" s="20">
        <f t="shared" si="36"/>
        <v>0</v>
      </c>
      <c r="AU43" s="20">
        <f t="shared" si="36"/>
        <v>0</v>
      </c>
    </row>
    <row r="44" spans="2:47" ht="18.75">
      <c r="B44" s="18"/>
      <c r="C44" s="18"/>
      <c r="D44" s="18"/>
      <c r="E44" s="18"/>
      <c r="F44" s="18"/>
      <c r="G44" s="31"/>
      <c r="H44" s="31"/>
      <c r="AO44" s="18"/>
      <c r="AP44" s="18"/>
      <c r="AQ44" s="18"/>
      <c r="AR44" s="18"/>
      <c r="AS44" s="18"/>
      <c r="AT44" s="31"/>
      <c r="AU44" s="31"/>
    </row>
    <row r="45" spans="2:47" ht="18.75">
      <c r="B45" s="17" t="s">
        <v>71</v>
      </c>
      <c r="C45" s="17">
        <v>36</v>
      </c>
      <c r="D45" s="17">
        <v>62</v>
      </c>
      <c r="E45" s="17">
        <v>90</v>
      </c>
      <c r="F45" s="17">
        <v>122</v>
      </c>
      <c r="G45" s="17">
        <v>155</v>
      </c>
      <c r="H45" s="17">
        <v>184</v>
      </c>
      <c r="AO45" s="17" t="s">
        <v>71</v>
      </c>
      <c r="AP45" s="17">
        <v>36</v>
      </c>
      <c r="AQ45" s="17">
        <v>62</v>
      </c>
      <c r="AR45" s="17">
        <v>90</v>
      </c>
      <c r="AS45" s="17">
        <v>122</v>
      </c>
      <c r="AT45" s="17">
        <v>155</v>
      </c>
      <c r="AU45" s="17">
        <v>184</v>
      </c>
    </row>
    <row r="46" spans="2:47" ht="18.75">
      <c r="B46" s="18" t="s">
        <v>54</v>
      </c>
      <c r="C46" s="20">
        <f>Line5!C52</f>
        <v>3</v>
      </c>
      <c r="D46" s="20">
        <f>Line5!D52</f>
        <v>4.8</v>
      </c>
      <c r="E46" s="20">
        <f>Line5!E52</f>
        <v>5.6</v>
      </c>
      <c r="F46" s="20">
        <f>Line5!F52</f>
        <v>6.1</v>
      </c>
      <c r="G46" s="20">
        <f>Line5!G52</f>
        <v>5.6</v>
      </c>
      <c r="H46" s="20">
        <f>Line5!H52</f>
        <v>6.6</v>
      </c>
      <c r="AO46" s="18" t="s">
        <v>54</v>
      </c>
      <c r="AP46" s="20">
        <f>Line5!AP52</f>
        <v>0</v>
      </c>
      <c r="AQ46" s="20">
        <f>Line5!AQ52</f>
        <v>0</v>
      </c>
      <c r="AR46" s="20">
        <f>Line5!AR52</f>
        <v>0</v>
      </c>
      <c r="AS46" s="20">
        <f>Line5!AS52</f>
        <v>0</v>
      </c>
      <c r="AT46" s="20">
        <f>Line5!AT52</f>
        <v>0</v>
      </c>
      <c r="AU46" s="20">
        <f>Line5!AU52</f>
        <v>0</v>
      </c>
    </row>
    <row r="47" spans="2:47" ht="18.75">
      <c r="B47" s="18" t="s">
        <v>43</v>
      </c>
      <c r="C47" s="20">
        <f>Line3!C40</f>
        <v>4.2</v>
      </c>
      <c r="D47" s="20">
        <f>Line3!D40</f>
        <v>5.8</v>
      </c>
      <c r="E47" s="20">
        <f>Line3!E40</f>
        <v>6.4</v>
      </c>
      <c r="F47" s="20">
        <f>Line3!F40</f>
        <v>6.4</v>
      </c>
      <c r="G47" s="20">
        <f>Line3!G40</f>
        <v>6.8</v>
      </c>
      <c r="H47" s="20">
        <f>Line3!H40</f>
        <v>7</v>
      </c>
      <c r="AO47" s="18" t="s">
        <v>43</v>
      </c>
      <c r="AP47" s="20">
        <f>Line3!AP40</f>
        <v>0</v>
      </c>
      <c r="AQ47" s="20">
        <f>Line3!AQ40</f>
        <v>0</v>
      </c>
      <c r="AR47" s="20">
        <f>Line3!AR40</f>
        <v>0</v>
      </c>
      <c r="AS47" s="20">
        <f>Line3!AS40</f>
        <v>0</v>
      </c>
      <c r="AT47" s="20">
        <f>Line3!AT40</f>
        <v>0</v>
      </c>
      <c r="AU47" s="20">
        <f>Line3!AU40</f>
        <v>0</v>
      </c>
    </row>
    <row r="48" spans="2:47" ht="18.75">
      <c r="B48" s="18" t="s">
        <v>28</v>
      </c>
      <c r="C48" s="20">
        <f>Line1!C28</f>
        <v>4.5999999999999996</v>
      </c>
      <c r="D48" s="20">
        <f>Line1!D28</f>
        <v>5.7</v>
      </c>
      <c r="E48" s="20">
        <f>Line1!E28</f>
        <v>5.9</v>
      </c>
      <c r="F48" s="20">
        <f>Line1!F28</f>
        <v>4.9000000000000004</v>
      </c>
      <c r="G48" s="20">
        <f>Line1!G28</f>
        <v>5.5</v>
      </c>
      <c r="H48" s="20">
        <f>Line1!H28</f>
        <v>5.7</v>
      </c>
      <c r="AO48" s="18" t="s">
        <v>28</v>
      </c>
      <c r="AP48" s="20">
        <f>Line1!AP28</f>
        <v>0</v>
      </c>
      <c r="AQ48" s="20">
        <f>Line1!AQ28</f>
        <v>0</v>
      </c>
      <c r="AR48" s="20">
        <f>Line1!AR28</f>
        <v>0</v>
      </c>
      <c r="AS48" s="20">
        <f>Line1!AS28</f>
        <v>0</v>
      </c>
      <c r="AT48" s="20">
        <f>Line1!AT28</f>
        <v>0</v>
      </c>
      <c r="AU48" s="20">
        <f>Line1!AU28</f>
        <v>0</v>
      </c>
    </row>
    <row r="49" spans="2:47" ht="18.75">
      <c r="B49" s="17" t="s">
        <v>68</v>
      </c>
      <c r="C49" s="19">
        <f t="shared" ref="C49:G49" si="37">AVERAGE(C46:C48)</f>
        <v>3.9333333333333336</v>
      </c>
      <c r="D49" s="19">
        <f t="shared" si="37"/>
        <v>5.4333333333333336</v>
      </c>
      <c r="E49" s="19">
        <f t="shared" si="37"/>
        <v>5.9666666666666659</v>
      </c>
      <c r="F49" s="19">
        <f t="shared" si="37"/>
        <v>5.8</v>
      </c>
      <c r="G49" s="19">
        <f t="shared" si="37"/>
        <v>5.9666666666666659</v>
      </c>
      <c r="H49" s="19">
        <f t="shared" ref="H49" si="38">AVERAGE(H46:H48)</f>
        <v>6.4333333333333336</v>
      </c>
      <c r="AO49" s="17" t="s">
        <v>68</v>
      </c>
      <c r="AP49" s="19">
        <f t="shared" ref="AP49:AU49" si="39">AVERAGE(AP46:AP48)</f>
        <v>0</v>
      </c>
      <c r="AQ49" s="19">
        <f t="shared" si="39"/>
        <v>0</v>
      </c>
      <c r="AR49" s="19">
        <f t="shared" si="39"/>
        <v>0</v>
      </c>
      <c r="AS49" s="19">
        <f t="shared" si="39"/>
        <v>0</v>
      </c>
      <c r="AT49" s="19">
        <f t="shared" si="39"/>
        <v>0</v>
      </c>
      <c r="AU49" s="19">
        <f t="shared" si="39"/>
        <v>0</v>
      </c>
    </row>
    <row r="50" spans="2:47" ht="18.75">
      <c r="B50" s="18" t="s">
        <v>60</v>
      </c>
      <c r="C50" s="20">
        <f t="shared" ref="C50:G50" si="40">_xlfn.STDEV.P(C46:C48)</f>
        <v>0.67986926847903539</v>
      </c>
      <c r="D50" s="20">
        <f t="shared" si="40"/>
        <v>0.44969125210773481</v>
      </c>
      <c r="E50" s="20">
        <f t="shared" si="40"/>
        <v>0.32998316455372245</v>
      </c>
      <c r="F50" s="20">
        <f t="shared" si="40"/>
        <v>0.64807406984079341</v>
      </c>
      <c r="G50" s="20">
        <f t="shared" si="40"/>
        <v>0.59066817155564499</v>
      </c>
      <c r="H50" s="20">
        <f t="shared" ref="H50" si="41">_xlfn.STDEV.P(H46:H48)</f>
        <v>0.54365021434333616</v>
      </c>
      <c r="AO50" s="18" t="s">
        <v>60</v>
      </c>
      <c r="AP50" s="20">
        <f t="shared" ref="AP50:AU50" si="42">_xlfn.STDEV.P(AP46:AP48)</f>
        <v>0</v>
      </c>
      <c r="AQ50" s="20">
        <f t="shared" si="42"/>
        <v>0</v>
      </c>
      <c r="AR50" s="20">
        <f t="shared" si="42"/>
        <v>0</v>
      </c>
      <c r="AS50" s="20">
        <f t="shared" si="42"/>
        <v>0</v>
      </c>
      <c r="AT50" s="20">
        <f t="shared" si="42"/>
        <v>0</v>
      </c>
      <c r="AU50" s="20">
        <f t="shared" si="42"/>
        <v>0</v>
      </c>
    </row>
    <row r="51" spans="2:47" ht="18.75">
      <c r="B51" s="18"/>
      <c r="C51" s="18"/>
      <c r="D51" s="18"/>
      <c r="E51" s="18"/>
      <c r="F51" s="18"/>
      <c r="G51" s="31"/>
      <c r="H51" s="31"/>
      <c r="AO51" s="18"/>
      <c r="AP51" s="18"/>
      <c r="AQ51" s="18"/>
      <c r="AR51" s="18"/>
      <c r="AS51" s="18"/>
      <c r="AT51" s="31"/>
      <c r="AU51" s="31"/>
    </row>
  </sheetData>
  <mergeCells count="2">
    <mergeCell ref="C3:H3"/>
    <mergeCell ref="AP3:AU3"/>
  </mergeCells>
  <phoneticPr fontId="11" type="noConversion"/>
  <conditionalFormatting sqref="L8:Q8">
    <cfRule type="cellIs" dxfId="9" priority="1" operator="greaterThan">
      <formula>0.75</formula>
    </cfRule>
    <cfRule type="cellIs" dxfId="8" priority="2" operator="lessThan">
      <formula>0.75</formula>
    </cfRule>
  </conditionalFormatting>
  <conditionalFormatting sqref="L15:Q15">
    <cfRule type="cellIs" dxfId="7" priority="3" operator="greaterThan">
      <formula>0.75</formula>
    </cfRule>
    <cfRule type="cellIs" dxfId="6" priority="4" operator="lessThan">
      <formula>0.75</formula>
    </cfRule>
  </conditionalFormatting>
  <conditionalFormatting sqref="L22:Q22">
    <cfRule type="cellIs" dxfId="5" priority="5" operator="greaterThan">
      <formula>0.75</formula>
    </cfRule>
    <cfRule type="cellIs" dxfId="4" priority="6" operator="lessThan">
      <formula>0.75</formula>
    </cfRule>
  </conditionalFormatting>
  <conditionalFormatting sqref="L29:Q29">
    <cfRule type="cellIs" dxfId="3" priority="7" operator="greaterThan">
      <formula>0.75</formula>
    </cfRule>
    <cfRule type="cellIs" dxfId="2" priority="8" operator="lessThan">
      <formula>0.75</formula>
    </cfRule>
  </conditionalFormatting>
  <conditionalFormatting sqref="L36:Q36">
    <cfRule type="cellIs" dxfId="1" priority="9" operator="greaterThan">
      <formula>0.75</formula>
    </cfRule>
    <cfRule type="cellIs" dxfId="0" priority="10" operator="lessThan">
      <formula>0.75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01F4A-4BF1-417F-B9B9-61DB34EDBA39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6A2758127607A4D8E64BE394FE377D4" ma:contentTypeVersion="13" ma:contentTypeDescription="Skapa ett nytt dokument." ma:contentTypeScope="" ma:versionID="c540015a9ac7f0b0d45a3ca4d36923df">
  <xsd:schema xmlns:xsd="http://www.w3.org/2001/XMLSchema" xmlns:xs="http://www.w3.org/2001/XMLSchema" xmlns:p="http://schemas.microsoft.com/office/2006/metadata/properties" xmlns:ns2="e16f3856-6088-4a39-9316-3c99ecc057c9" xmlns:ns3="17d7603b-6b8d-43b6-9fbc-3c031badec51" targetNamespace="http://schemas.microsoft.com/office/2006/metadata/properties" ma:root="true" ma:fieldsID="c1f21888b982d92f1249988587f4c886" ns2:_="" ns3:_="">
    <xsd:import namespace="e16f3856-6088-4a39-9316-3c99ecc057c9"/>
    <xsd:import namespace="17d7603b-6b8d-43b6-9fbc-3c031badec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6f3856-6088-4a39-9316-3c99ecc057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ildmarkeringar" ma:readOnly="false" ma:fieldId="{5cf76f15-5ced-4ddc-b409-7134ff3c332f}" ma:taxonomyMulti="true" ma:sspId="416e829d-f284-4ff7-8186-3ac0651d97b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d7603b-6b8d-43b6-9fbc-3c031badec5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02fcc90-e2ee-474a-81b1-3cbbd02b34d2}" ma:internalName="TaxCatchAll" ma:showField="CatchAllData" ma:web="17d7603b-6b8d-43b6-9fbc-3c031badec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16f3856-6088-4a39-9316-3c99ecc057c9">
      <Terms xmlns="http://schemas.microsoft.com/office/infopath/2007/PartnerControls"/>
    </lcf76f155ced4ddcb4097134ff3c332f>
    <TaxCatchAll xmlns="17d7603b-6b8d-43b6-9fbc-3c031badec5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A57AE4-E952-4A7F-A954-1D8F510A40FC}"/>
</file>

<file path=customXml/itemProps2.xml><?xml version="1.0" encoding="utf-8"?>
<ds:datastoreItem xmlns:ds="http://schemas.openxmlformats.org/officeDocument/2006/customXml" ds:itemID="{2F23514F-C31B-4728-926C-74698A815459}"/>
</file>

<file path=customXml/itemProps3.xml><?xml version="1.0" encoding="utf-8"?>
<ds:datastoreItem xmlns:ds="http://schemas.openxmlformats.org/officeDocument/2006/customXml" ds:itemID="{99FBBD1B-621A-4DE6-ADB2-93AEDC07F1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Lovisa Bodin</dc:creator>
  <cp:keywords/>
  <dc:description/>
  <cp:lastModifiedBy>Malte Pedersen</cp:lastModifiedBy>
  <cp:revision/>
  <dcterms:created xsi:type="dcterms:W3CDTF">2019-05-24T11:50:47Z</dcterms:created>
  <dcterms:modified xsi:type="dcterms:W3CDTF">2025-02-20T13:19:35Z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0x01010056A2758127607A4D8E64BE394FE377D4</vt:lpwstr>
  </property>
  <property fmtid="{D5CDD505-2E9C-101B-9397-08002B2CF9AE}" pid="3" name="MediaServiceImageTags">
    <vt:lpwstr/>
  </property>
  <property fmtid="{D5CDD505-2E9C-101B-9397-08002B2CF9AE}" pid="4" name="MSIP_Label_680afd86-dcf7-4483-b9eb-5af1dcd104e1_Enabled">
    <vt:lpwstr>true</vt:lpwstr>
  </property>
  <property fmtid="{D5CDD505-2E9C-101B-9397-08002B2CF9AE}" pid="5" name="MSIP_Label_680afd86-dcf7-4483-b9eb-5af1dcd104e1_SetDate">
    <vt:lpwstr>2024-02-26T12:52:44Z</vt:lpwstr>
  </property>
  <property fmtid="{D5CDD505-2E9C-101B-9397-08002B2CF9AE}" pid="6" name="MSIP_Label_680afd86-dcf7-4483-b9eb-5af1dcd104e1_Method">
    <vt:lpwstr>Standard</vt:lpwstr>
  </property>
  <property fmtid="{D5CDD505-2E9C-101B-9397-08002B2CF9AE}" pid="7" name="MSIP_Label_680afd86-dcf7-4483-b9eb-5af1dcd104e1_Name">
    <vt:lpwstr>K2 Intern</vt:lpwstr>
  </property>
  <property fmtid="{D5CDD505-2E9C-101B-9397-08002B2CF9AE}" pid="8" name="MSIP_Label_680afd86-dcf7-4483-b9eb-5af1dcd104e1_SiteId">
    <vt:lpwstr>5a9809cf-0bcb-413a-838a-09ecc40cc9e8</vt:lpwstr>
  </property>
  <property fmtid="{D5CDD505-2E9C-101B-9397-08002B2CF9AE}" pid="9" name="MSIP_Label_680afd86-dcf7-4483-b9eb-5af1dcd104e1_ActionId">
    <vt:lpwstr>c113aba3-4775-496d-9389-a711b18e8c97</vt:lpwstr>
  </property>
  <property fmtid="{D5CDD505-2E9C-101B-9397-08002B2CF9AE}" pid="10" name="MSIP_Label_680afd86-dcf7-4483-b9eb-5af1dcd104e1_ContentBits">
    <vt:lpwstr>0</vt:lpwstr>
  </property>
</Properties>
</file>