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2E48BE0C-3763-40E3-B71D-58D183F88E6D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H71" i="1"/>
  <c r="H69" i="1"/>
  <c r="H68" i="1"/>
  <c r="H65" i="1"/>
  <c r="H66" i="1"/>
  <c r="G66" i="1"/>
  <c r="G65" i="1"/>
  <c r="H60" i="1"/>
  <c r="H61" i="1"/>
  <c r="G61" i="1"/>
  <c r="G60" i="1"/>
  <c r="Q104" i="1"/>
  <c r="P104" i="1"/>
  <c r="Q103" i="1"/>
  <c r="P103" i="1"/>
  <c r="P101" i="1"/>
  <c r="Q101" i="1"/>
  <c r="Q100" i="1"/>
  <c r="P100" i="1"/>
  <c r="R71" i="1"/>
  <c r="R70" i="1"/>
  <c r="R79" i="1" l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R12" i="1" s="1"/>
  <c r="O13" i="1"/>
  <c r="O14" i="1"/>
  <c r="R14" i="1" s="1"/>
  <c r="O10" i="1"/>
  <c r="R10" i="1" s="1"/>
  <c r="N11" i="1"/>
  <c r="Q11" i="1" s="1"/>
  <c r="N12" i="1"/>
  <c r="N13" i="1"/>
  <c r="Q13" i="1" s="1"/>
  <c r="N14" i="1"/>
  <c r="N10" i="1"/>
  <c r="Q12" i="1" l="1"/>
  <c r="R13" i="1"/>
  <c r="R11" i="1"/>
  <c r="R16" i="1" s="1"/>
  <c r="Q10" i="1"/>
  <c r="Q14" i="1"/>
  <c r="R82" i="1"/>
  <c r="R84" i="1"/>
  <c r="Q87" i="1"/>
  <c r="Q82" i="1"/>
  <c r="H27" i="1"/>
  <c r="Q16" i="1" l="1"/>
  <c r="R87" i="1"/>
  <c r="R88" i="1"/>
  <c r="Q85" i="1"/>
  <c r="Q84" i="1"/>
  <c r="H36" i="1"/>
  <c r="H35" i="1"/>
  <c r="H38" i="1" s="1"/>
  <c r="H34" i="1"/>
  <c r="H33" i="1"/>
  <c r="H39" i="1" s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<sst xmlns="http://schemas.openxmlformats.org/spreadsheetml/2006/main" count="109" uniqueCount="88">
  <si>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</si>
  <si>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</si>
  <si>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</si>
  <si>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</si>
  <si>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</si>
  <si>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</si>
  <si>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</si>
  <si>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</si>
  <si>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</si>
  <si>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</si>
  <si>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</si>
  <si>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</si>
  <si>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</si>
  <si>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</si>
  <si>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</si>
  <si>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</si>
  <si>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</si>
  <si>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</si>
  <si>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</si>
  <si>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</si>
  <si>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</si>
  <si>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</si>
  <si>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</si>
  <si>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</si>
  <si>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</si>
  <si>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</si>
  <si>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</si>
  <si>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</si>
  <si>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</si>
  <si>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</si>
  <si>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</si>
  <si>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</si>
  <si>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</si>
  <si>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</si>
  <si>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</si>
  <si>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</si>
  <si>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</si>
  <si>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</si>
  <si>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</si>
  <si>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</si>
  <si>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</si>
  <si>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</si>
  <si>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</si>
  <si>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</si>
  <si>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</si>
  <si>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</si>
  <si>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</si>
  <si>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</si>
  <si>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</si>
  <si>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</si>
  <si>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</si>
  <si>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</si>
  <si>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</si>
  <si>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</si>
  <si>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</si>
  <si>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</si>
  <si>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</si>
  <si>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</si>
  <si>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</si>
  <si>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</si>
  <si>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</si>
  <si>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</si>
  <si>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</si>
  <si>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</si>
  <si>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</si>
  <si>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</si>
  <si>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</si>
  <si>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</si>
  <si>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</si>
  <si>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</si>
  <si>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</si>
  <si>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</si>
  <si>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</si>
  <si>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</si>
  <si>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</si>
  <si>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</si>
  <si>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</si>
  <si>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</si>
  <si>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</si>
  <si>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</si>
  <si>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</si>
  <si>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</si>
  <si>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</si>
  <si>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</si>
  <si>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</si>
  <si>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point2</t>
  </si>
  <si>
    <t>Y,X [mm]</t>
  </si>
  <si>
    <t>1/COEF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</si>
</sst>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1.669</c:v>
                </c:pt>
                <c:pt idx="1">
                  <c:v>5.4190000000000005</c:v>
                </c:pt>
                <c:pt idx="2">
                  <c:v>5.4190000000000005</c:v>
                </c:pt>
                <c:pt idx="3">
                  <c:v>1.669</c:v>
                </c:pt>
                <c:pt idx="4">
                  <c:v>1.669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0.46700000000000003</c:v>
                </c:pt>
                <c:pt idx="1">
                  <c:v>0.46700000000000003</c:v>
                </c:pt>
                <c:pt idx="2">
                  <c:v>-7.8660000000000005</c:v>
                </c:pt>
                <c:pt idx="3">
                  <c:v>-7.8660000000000005</c:v>
                </c:pt>
                <c:pt idx="4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3.5440000000000005</c:v>
                </c:pt>
                <c:pt idx="1">
                  <c:v>3.5440000000000005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0.46700000000000003</c:v>
                </c:pt>
                <c:pt idx="1">
                  <c:v>-7.8660000000000005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1.669</c:v>
                </c:pt>
                <c:pt idx="1">
                  <c:v>5.4190000000000005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-3.6995000000000005</c:v>
                </c:pt>
                <c:pt idx="1">
                  <c:v>-3.6995000000000005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104"/>
  <sheetViews>
    <sheetView tabSelected="1" topLeftCell="A36" zoomScale="60" zoomScaleNormal="60" workbookViewId="0">
      <selection activeCell="H73" sqref="H73"/>
    </sheetView>
  </sheetViews>
  <sheetFormatPr defaultRowHeight="14.25" x14ac:dyDescent="0.2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10" max="10" width="9.375" bestFit="1" customWidth="1"/>
    <col min="16" max="16" width="10.25" customWidth="1"/>
  </cols>
  <sheetData>
    <row r="1" spans="1:42" x14ac:dyDescent="0.2">
      <c r="A1" s="5" t="s">
        <v>22</v>
      </c>
    </row>
    <row r="2" spans="1:42" x14ac:dyDescent="0.2">
      <c r="A2" t="s">
        <v>23</v>
      </c>
      <c r="P2" t="s">
        <v>67</v>
      </c>
      <c r="Q2" s="8" t="s">
        <v>65</v>
      </c>
      <c r="R2" s="8" t="s">
        <v>66</v>
      </c>
    </row>
    <row r="3" spans="1:42" x14ac:dyDescent="0.2">
      <c r="P3" t="s">
        <v>68</v>
      </c>
      <c r="Q3" s="8">
        <v>0</v>
      </c>
      <c r="R3" s="8">
        <v>0</v>
      </c>
    </row>
    <row r="4" spans="1:42" x14ac:dyDescent="0.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 x14ac:dyDescent="0.2">
      <c r="Q5" s="8">
        <v>11</v>
      </c>
      <c r="R5" s="8">
        <v>-17</v>
      </c>
    </row>
    <row r="6" spans="1:42" ht="17.25" x14ac:dyDescent="0.2">
      <c r="A6" s="1" t="s">
        <v>1</v>
      </c>
      <c r="Q6" s="8">
        <v>0</v>
      </c>
      <c r="R6" s="8">
        <v>-17</v>
      </c>
    </row>
    <row r="7" spans="1:42" x14ac:dyDescent="0.2">
      <c r="A7" s="2" t="s">
        <v>2</v>
      </c>
      <c r="Q7" s="8">
        <v>0</v>
      </c>
      <c r="R7" s="8">
        <v>0</v>
      </c>
    </row>
    <row r="8" spans="1:42" ht="17.25" x14ac:dyDescent="0.2">
      <c r="A8" s="3" t="s">
        <v>3</v>
      </c>
      <c r="N8" t="s">
        <v>70</v>
      </c>
    </row>
    <row r="9" spans="1:42" ht="17.25" x14ac:dyDescent="0.2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 x14ac:dyDescent="0.2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 x14ac:dyDescent="0.2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 x14ac:dyDescent="0.2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 x14ac:dyDescent="0.2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 x14ac:dyDescent="0.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 x14ac:dyDescent="0.2">
      <c r="A15" s="3" t="s">
        <v>0</v>
      </c>
      <c r="B15" s="4" t="s">
        <v>8</v>
      </c>
    </row>
    <row r="16" spans="1:42" x14ac:dyDescent="0.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 x14ac:dyDescent="0.2">
      <c r="A18" t="s">
        <v>26</v>
      </c>
      <c r="E18" t="s">
        <v>24</v>
      </c>
    </row>
    <row r="19" spans="1:17" x14ac:dyDescent="0.2">
      <c r="E19" t="s">
        <v>25</v>
      </c>
    </row>
    <row r="20" spans="1:17" ht="13.5" customHeight="1" x14ac:dyDescent="0.2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 x14ac:dyDescent="0.2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 x14ac:dyDescent="0.2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 x14ac:dyDescent="0.2">
      <c r="G24" t="s">
        <v>44</v>
      </c>
    </row>
    <row r="25" spans="1:17" x14ac:dyDescent="0.2">
      <c r="A25" s="6"/>
      <c r="B25" s="6" t="s">
        <v>7</v>
      </c>
      <c r="C25" s="6" t="s">
        <v>0</v>
      </c>
    </row>
    <row r="26" spans="1:17" x14ac:dyDescent="0.2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 x14ac:dyDescent="0.2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 x14ac:dyDescent="0.2">
      <c r="G28" t="s">
        <v>47</v>
      </c>
      <c r="H28">
        <f>H27*1000</f>
        <v>222.6825</v>
      </c>
    </row>
    <row r="30" spans="1:17" x14ac:dyDescent="0.2">
      <c r="A30" t="s">
        <v>30</v>
      </c>
      <c r="F30" s="5" t="s">
        <v>49</v>
      </c>
      <c r="G30" t="s">
        <v>50</v>
      </c>
    </row>
    <row r="31" spans="1:17" x14ac:dyDescent="0.2">
      <c r="B31" t="s">
        <v>28</v>
      </c>
      <c r="C31" t="s">
        <v>29</v>
      </c>
      <c r="G31" s="5" t="s">
        <v>56</v>
      </c>
    </row>
    <row r="32" spans="1:17" x14ac:dyDescent="0.2">
      <c r="B32">
        <v>40.810494300000002</v>
      </c>
      <c r="C32">
        <v>-96.689130800000001</v>
      </c>
      <c r="G32" s="5"/>
    </row>
    <row r="33" spans="2:8" x14ac:dyDescent="0.2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 x14ac:dyDescent="0.2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 x14ac:dyDescent="0.2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 x14ac:dyDescent="0.2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 x14ac:dyDescent="0.2">
      <c r="B37">
        <v>40.810901299999998</v>
      </c>
      <c r="C37">
        <v>-96.689129500000007</v>
      </c>
    </row>
    <row r="38" spans="2:8" x14ac:dyDescent="0.2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 x14ac:dyDescent="0.2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 x14ac:dyDescent="0.2">
      <c r="B40">
        <v>40.810997800000003</v>
      </c>
      <c r="C40">
        <v>-96.688996000000003</v>
      </c>
    </row>
    <row r="41" spans="2:8" x14ac:dyDescent="0.2">
      <c r="B41">
        <v>40.811018099999998</v>
      </c>
      <c r="C41">
        <v>-96.688941700000001</v>
      </c>
      <c r="G41" s="5" t="s">
        <v>57</v>
      </c>
    </row>
    <row r="42" spans="2:8" x14ac:dyDescent="0.2">
      <c r="B42">
        <v>40.811034800000002</v>
      </c>
      <c r="C42">
        <v>-96.688892100000004</v>
      </c>
    </row>
    <row r="43" spans="2:8" x14ac:dyDescent="0.2">
      <c r="B43">
        <v>40.811051599999999</v>
      </c>
      <c r="C43">
        <v>-96.688799500000002</v>
      </c>
      <c r="G43" t="s">
        <v>64</v>
      </c>
    </row>
    <row r="44" spans="2:8" x14ac:dyDescent="0.2">
      <c r="B44">
        <v>40.811084000000001</v>
      </c>
      <c r="C44">
        <v>-96.688731099999998</v>
      </c>
      <c r="G44" t="s">
        <v>63</v>
      </c>
    </row>
    <row r="45" spans="2:8" x14ac:dyDescent="0.2">
      <c r="B45">
        <v>40.811149999999998</v>
      </c>
      <c r="C45">
        <v>-96.688690899999997</v>
      </c>
    </row>
    <row r="46" spans="2:8" x14ac:dyDescent="0.2">
      <c r="B46">
        <v>40.811249500000002</v>
      </c>
      <c r="C46">
        <v>-96.688685500000005</v>
      </c>
      <c r="G46" t="s">
        <v>62</v>
      </c>
    </row>
    <row r="47" spans="2:8" x14ac:dyDescent="0.2">
      <c r="B47">
        <v>40.811295200000004</v>
      </c>
      <c r="C47">
        <v>-96.688648000000001</v>
      </c>
    </row>
    <row r="48" spans="2:8" x14ac:dyDescent="0.2">
      <c r="B48">
        <v>40.811365199999997</v>
      </c>
      <c r="C48">
        <v>-96.688583600000001</v>
      </c>
      <c r="G48" t="s">
        <v>60</v>
      </c>
    </row>
    <row r="49" spans="2:8" x14ac:dyDescent="0.2">
      <c r="B49">
        <v>40.811436299999997</v>
      </c>
      <c r="C49">
        <v>-96.688574200000005</v>
      </c>
    </row>
    <row r="50" spans="2:8" x14ac:dyDescent="0.2">
      <c r="B50">
        <v>40.811520600000001</v>
      </c>
      <c r="C50">
        <v>-96.688608900000006</v>
      </c>
      <c r="G50" t="s">
        <v>61</v>
      </c>
    </row>
    <row r="51" spans="2:8" x14ac:dyDescent="0.2">
      <c r="B51">
        <v>40.811566300000003</v>
      </c>
      <c r="C51">
        <v>-96.688666600000005</v>
      </c>
      <c r="G51" s="5"/>
    </row>
    <row r="52" spans="2:8" x14ac:dyDescent="0.2">
      <c r="B52">
        <v>40.811594700000001</v>
      </c>
      <c r="C52">
        <v>-96.688717499999996</v>
      </c>
      <c r="G52" s="5" t="s">
        <v>55</v>
      </c>
    </row>
    <row r="53" spans="2:8" x14ac:dyDescent="0.2">
      <c r="B53">
        <v>40.811673900000002</v>
      </c>
      <c r="C53">
        <v>-96.688775199999995</v>
      </c>
    </row>
    <row r="54" spans="2:8" x14ac:dyDescent="0.2">
      <c r="B54">
        <v>40.811719500000002</v>
      </c>
      <c r="C54">
        <v>-96.688779199999999</v>
      </c>
      <c r="G54" s="5" t="s">
        <v>81</v>
      </c>
    </row>
    <row r="55" spans="2:8" x14ac:dyDescent="0.2">
      <c r="B55">
        <v>40.811813399999998</v>
      </c>
      <c r="C55">
        <v>-96.688735699999995</v>
      </c>
    </row>
    <row r="56" spans="2:8" x14ac:dyDescent="0.2">
      <c r="B56">
        <v>40.811899199999999</v>
      </c>
      <c r="C56">
        <v>-96.688716200000002</v>
      </c>
      <c r="G56" t="s">
        <v>82</v>
      </c>
    </row>
    <row r="57" spans="2:8" x14ac:dyDescent="0.2">
      <c r="B57">
        <v>40.811943800000002</v>
      </c>
      <c r="C57">
        <v>-96.688692099999997</v>
      </c>
    </row>
    <row r="58" spans="2:8" x14ac:dyDescent="0.2">
      <c r="B58">
        <v>40.811992600000004</v>
      </c>
      <c r="C58">
        <v>-96.688673300000005</v>
      </c>
      <c r="G58" t="s">
        <v>83</v>
      </c>
    </row>
    <row r="59" spans="2:8" x14ac:dyDescent="0.2">
      <c r="B59">
        <v>40.812033200000002</v>
      </c>
      <c r="C59">
        <v>-96.688637099999994</v>
      </c>
      <c r="G59" t="s">
        <v>84</v>
      </c>
      <c r="H59" t="s">
        <v>86</v>
      </c>
    </row>
    <row r="60" spans="2:8" x14ac:dyDescent="0.2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</row>
    <row r="61" spans="2:8" x14ac:dyDescent="0.2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</row>
    <row r="62" spans="2:8" x14ac:dyDescent="0.2">
      <c r="B62">
        <v>40.812021000000001</v>
      </c>
      <c r="C62">
        <v>-96.688399700000005</v>
      </c>
    </row>
    <row r="63" spans="2:8" x14ac:dyDescent="0.2">
      <c r="B63">
        <v>40.811991599999999</v>
      </c>
      <c r="C63">
        <v>-96.688331300000002</v>
      </c>
      <c r="G63" t="s">
        <v>85</v>
      </c>
    </row>
    <row r="64" spans="2:8" x14ac:dyDescent="0.2">
      <c r="B64">
        <v>40.811976299999998</v>
      </c>
      <c r="C64">
        <v>-96.688227999999995</v>
      </c>
      <c r="G64" t="s">
        <v>84</v>
      </c>
      <c r="H64" t="s">
        <v>86</v>
      </c>
    </row>
    <row r="65" spans="1:18" x14ac:dyDescent="0.2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 x14ac:dyDescent="0.2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 x14ac:dyDescent="0.2">
      <c r="B67">
        <v>40.811956500000001</v>
      </c>
      <c r="C67">
        <v>-96.688014100000004</v>
      </c>
    </row>
    <row r="68" spans="1:18" x14ac:dyDescent="0.2">
      <c r="G68" t="s">
        <v>62</v>
      </c>
      <c r="H68">
        <f>(H60-H65)/H39</f>
        <v>27688.795976844434</v>
      </c>
    </row>
    <row r="69" spans="1:18" x14ac:dyDescent="0.2">
      <c r="A69" t="s">
        <v>37</v>
      </c>
      <c r="C69" s="4" t="s">
        <v>38</v>
      </c>
      <c r="G69" t="s">
        <v>60</v>
      </c>
      <c r="H69">
        <f>(H61-H66)/H38</f>
        <v>20264.409574938942</v>
      </c>
    </row>
    <row r="70" spans="1:18" x14ac:dyDescent="0.2">
      <c r="P70" t="s">
        <v>76</v>
      </c>
      <c r="Q70">
        <v>-1.18586005365013</v>
      </c>
      <c r="R70">
        <f>10.9732045528581-3.75</f>
        <v>7.2232045528580997</v>
      </c>
    </row>
    <row r="71" spans="1:18" x14ac:dyDescent="0.2">
      <c r="A71" t="s">
        <v>39</v>
      </c>
      <c r="B71">
        <v>96</v>
      </c>
      <c r="G71" t="s">
        <v>55</v>
      </c>
      <c r="H71">
        <f>H68/H69</f>
        <v>1.3663756584888245</v>
      </c>
      <c r="P71" t="s">
        <v>77</v>
      </c>
      <c r="Q71">
        <v>0</v>
      </c>
      <c r="R71">
        <f>-17.7259100656024-(-8.333)</f>
        <v>-9.3929100656023987</v>
      </c>
    </row>
    <row r="72" spans="1:18" x14ac:dyDescent="0.2">
      <c r="A72" t="s">
        <v>40</v>
      </c>
      <c r="B72">
        <v>800</v>
      </c>
      <c r="G72" t="s">
        <v>87</v>
      </c>
      <c r="H72">
        <f>1/H71</f>
        <v>0.73186315475348385</v>
      </c>
    </row>
    <row r="73" spans="1:18" x14ac:dyDescent="0.2">
      <c r="A73" t="s">
        <v>41</v>
      </c>
      <c r="B73">
        <v>360</v>
      </c>
      <c r="P73" t="s">
        <v>75</v>
      </c>
      <c r="Q73">
        <v>1.669</v>
      </c>
      <c r="R73">
        <v>0.46700000000000003</v>
      </c>
    </row>
    <row r="75" spans="1:18" x14ac:dyDescent="0.2">
      <c r="A75" t="s">
        <v>42</v>
      </c>
      <c r="P75" t="s">
        <v>73</v>
      </c>
      <c r="Q75" s="8" t="s">
        <v>65</v>
      </c>
      <c r="R75" s="8" t="s">
        <v>66</v>
      </c>
    </row>
    <row r="76" spans="1:18" x14ac:dyDescent="0.2">
      <c r="A76" t="s">
        <v>40</v>
      </c>
      <c r="B76">
        <f>B72/$B$71</f>
        <v>8.3333333333333339</v>
      </c>
      <c r="P76" t="s">
        <v>74</v>
      </c>
      <c r="Q76" s="8">
        <f>0+$Q$73</f>
        <v>1.669</v>
      </c>
      <c r="R76" s="8">
        <f>0+$R$73</f>
        <v>0.46700000000000003</v>
      </c>
    </row>
    <row r="77" spans="1:18" x14ac:dyDescent="0.2">
      <c r="A77" t="s">
        <v>41</v>
      </c>
      <c r="B77">
        <f>B73/$B$71</f>
        <v>3.75</v>
      </c>
      <c r="Q77" s="8">
        <f>3.75+$Q$73</f>
        <v>5.4190000000000005</v>
      </c>
      <c r="R77" s="8">
        <f>0+$R$73</f>
        <v>0.46700000000000003</v>
      </c>
    </row>
    <row r="78" spans="1:18" x14ac:dyDescent="0.2">
      <c r="Q78" s="8">
        <f>3.75+$Q$73</f>
        <v>5.4190000000000005</v>
      </c>
      <c r="R78" s="8">
        <f>-8.333+$R$73</f>
        <v>-7.8660000000000005</v>
      </c>
    </row>
    <row r="79" spans="1:18" x14ac:dyDescent="0.2">
      <c r="A79" t="s">
        <v>43</v>
      </c>
      <c r="Q79" s="8">
        <f t="shared" ref="Q79:Q80" si="4">0+$Q$73</f>
        <v>1.669</v>
      </c>
      <c r="R79" s="8">
        <f>-8.333+$R$73</f>
        <v>-7.8660000000000005</v>
      </c>
    </row>
    <row r="80" spans="1:18" x14ac:dyDescent="0.2">
      <c r="A80" t="s">
        <v>40</v>
      </c>
      <c r="B80">
        <f>B72/$B$71*25.4</f>
        <v>211.66666666666666</v>
      </c>
      <c r="Q80" s="8">
        <f t="shared" si="4"/>
        <v>1.669</v>
      </c>
      <c r="R80" s="8">
        <f t="shared" ref="R80" si="5">0+$R$73</f>
        <v>0.46700000000000003</v>
      </c>
    </row>
    <row r="81" spans="1:18" x14ac:dyDescent="0.2">
      <c r="A81" t="s">
        <v>41</v>
      </c>
      <c r="B81">
        <f>B73/$B$71*25.4</f>
        <v>95.25</v>
      </c>
      <c r="Q81" s="8"/>
      <c r="R81" s="8"/>
    </row>
    <row r="82" spans="1:18" x14ac:dyDescent="0.2">
      <c r="P82" t="s">
        <v>78</v>
      </c>
      <c r="Q82" s="8">
        <f>AVERAGE(Q76:Q79)</f>
        <v>3.5440000000000005</v>
      </c>
      <c r="R82" s="8">
        <f>AVERAGE(R76:R79)</f>
        <v>-3.6995000000000005</v>
      </c>
    </row>
    <row r="83" spans="1:18" x14ac:dyDescent="0.2">
      <c r="Q83" s="8"/>
      <c r="R83" s="8"/>
    </row>
    <row r="84" spans="1:18" x14ac:dyDescent="0.2">
      <c r="Q84">
        <f>Q82</f>
        <v>3.5440000000000005</v>
      </c>
      <c r="R84">
        <f>R76</f>
        <v>0.46700000000000003</v>
      </c>
    </row>
    <row r="85" spans="1:18" x14ac:dyDescent="0.2">
      <c r="Q85">
        <f>Q82</f>
        <v>3.5440000000000005</v>
      </c>
      <c r="R85">
        <f>R79</f>
        <v>-7.8660000000000005</v>
      </c>
    </row>
    <row r="87" spans="1:18" x14ac:dyDescent="0.2">
      <c r="Q87">
        <f>Q76</f>
        <v>1.669</v>
      </c>
      <c r="R87">
        <f>R82</f>
        <v>-3.6995000000000005</v>
      </c>
    </row>
    <row r="88" spans="1:18" x14ac:dyDescent="0.2">
      <c r="Q88">
        <f>Q78</f>
        <v>5.4190000000000005</v>
      </c>
      <c r="R88">
        <f>R82</f>
        <v>-3.6995000000000005</v>
      </c>
    </row>
    <row r="90" spans="1:18" x14ac:dyDescent="0.2">
      <c r="P90" t="s">
        <v>42</v>
      </c>
    </row>
    <row r="91" spans="1:18" x14ac:dyDescent="0.2">
      <c r="P91" t="s">
        <v>79</v>
      </c>
    </row>
    <row r="92" spans="1:18" x14ac:dyDescent="0.2">
      <c r="P92">
        <v>4.29</v>
      </c>
      <c r="Q92">
        <v>-7.835</v>
      </c>
    </row>
    <row r="93" spans="1:18" x14ac:dyDescent="0.2">
      <c r="P93">
        <v>6.1649999999999991</v>
      </c>
      <c r="Q93">
        <v>-12.0015</v>
      </c>
    </row>
    <row r="94" spans="1:18" x14ac:dyDescent="0.2">
      <c r="P94" t="s">
        <v>80</v>
      </c>
    </row>
    <row r="95" spans="1:18" x14ac:dyDescent="0.2">
      <c r="P95">
        <v>1.669</v>
      </c>
      <c r="Q95">
        <v>0.46700000000000003</v>
      </c>
    </row>
    <row r="96" spans="1:18" x14ac:dyDescent="0.2">
      <c r="P96">
        <v>3.5440000000000005</v>
      </c>
      <c r="Q96">
        <v>-3.6995000000000005</v>
      </c>
    </row>
    <row r="98" spans="16:17" x14ac:dyDescent="0.2">
      <c r="P98" t="s">
        <v>43</v>
      </c>
    </row>
    <row r="99" spans="16:17" x14ac:dyDescent="0.2">
      <c r="P99" t="s">
        <v>79</v>
      </c>
    </row>
    <row r="100" spans="16:17" x14ac:dyDescent="0.2">
      <c r="P100">
        <f>P92*25.4</f>
        <v>108.96599999999999</v>
      </c>
      <c r="Q100">
        <f>Q92*25.4</f>
        <v>-199.00899999999999</v>
      </c>
    </row>
    <row r="101" spans="16:17" x14ac:dyDescent="0.2">
      <c r="P101">
        <f>P93*25.4</f>
        <v>156.59099999999998</v>
      </c>
      <c r="Q101">
        <f>Q93*25.4</f>
        <v>-304.8381</v>
      </c>
    </row>
    <row r="102" spans="16:17" x14ac:dyDescent="0.2">
      <c r="P102" t="s">
        <v>80</v>
      </c>
    </row>
    <row r="103" spans="16:17" x14ac:dyDescent="0.2">
      <c r="P103">
        <f>P95*25.4</f>
        <v>42.392600000000002</v>
      </c>
      <c r="Q103">
        <f>Q95*25.4</f>
        <v>11.861800000000001</v>
      </c>
    </row>
    <row r="104" spans="16:17" x14ac:dyDescent="0.2">
      <c r="P104">
        <f>P96*25.4</f>
        <v>90.017600000000002</v>
      </c>
      <c r="Q104">
        <f>Q96*25.4</f>
        <v>-93.967300000000009</v>
      </c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2024-12-20T16:47:50Z</dcterms:modified>
</cp:coreProperties>
</file>