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lk\Documents\"/>
    </mc:Choice>
  </mc:AlternateContent>
  <bookViews>
    <workbookView xWindow="0" yWindow="0" windowWidth="28800" windowHeight="1221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08" i="1" l="1"/>
  <c r="G415" i="1"/>
  <c r="K421" i="1" l="1"/>
  <c r="K423" i="1" s="1"/>
  <c r="K427" i="1" s="1"/>
  <c r="F417" i="1"/>
  <c r="F419" i="1"/>
  <c r="F418" i="1"/>
  <c r="AK281" i="1"/>
  <c r="K422" i="1" l="1"/>
  <c r="K425" i="1" s="1"/>
  <c r="CL281" i="1"/>
  <c r="CK281" i="1"/>
  <c r="CJ281" i="1"/>
  <c r="CI281" i="1"/>
  <c r="CH281" i="1"/>
  <c r="CG281" i="1"/>
  <c r="CF281" i="1"/>
  <c r="CE281" i="1"/>
  <c r="CD281" i="1"/>
  <c r="CC281" i="1"/>
  <c r="CB281" i="1"/>
  <c r="CA281" i="1"/>
  <c r="BZ281" i="1"/>
  <c r="BY281" i="1"/>
  <c r="BX281" i="1"/>
  <c r="BW281" i="1"/>
  <c r="BV281" i="1"/>
  <c r="BU281" i="1"/>
  <c r="BT281" i="1"/>
  <c r="BS281" i="1"/>
  <c r="BR281" i="1"/>
  <c r="BQ281" i="1"/>
  <c r="BP281" i="1"/>
  <c r="BO281" i="1"/>
  <c r="BN281" i="1"/>
  <c r="BM281" i="1"/>
  <c r="BL281" i="1"/>
  <c r="BK281" i="1"/>
  <c r="BJ281" i="1"/>
  <c r="BI281" i="1"/>
  <c r="BH281" i="1"/>
  <c r="BG281" i="1"/>
  <c r="BF281" i="1"/>
  <c r="BE281" i="1"/>
  <c r="BD281" i="1"/>
  <c r="BC281" i="1"/>
  <c r="BB281" i="1"/>
  <c r="BA281" i="1"/>
  <c r="AZ281" i="1"/>
  <c r="AY281" i="1"/>
  <c r="AX281" i="1"/>
  <c r="AW281" i="1"/>
  <c r="AV281" i="1"/>
  <c r="AU281" i="1"/>
  <c r="AT281" i="1"/>
  <c r="AS281" i="1"/>
  <c r="AR281" i="1"/>
  <c r="AQ281" i="1"/>
  <c r="AP281" i="1"/>
  <c r="AO281" i="1"/>
  <c r="AN281" i="1"/>
  <c r="AM281" i="1"/>
  <c r="AL281" i="1"/>
  <c r="AJ281" i="1"/>
  <c r="AI281" i="1"/>
  <c r="AH281" i="1"/>
  <c r="AG281" i="1"/>
  <c r="AF281" i="1"/>
  <c r="AE281" i="1"/>
  <c r="AD281" i="1"/>
  <c r="AC281" i="1"/>
  <c r="AB281" i="1"/>
  <c r="AA281" i="1"/>
  <c r="Z281" i="1"/>
  <c r="Y281" i="1"/>
  <c r="X281" i="1"/>
  <c r="W281" i="1"/>
  <c r="V281" i="1"/>
  <c r="U281" i="1"/>
  <c r="T281" i="1"/>
  <c r="S281" i="1"/>
  <c r="R281" i="1"/>
  <c r="CL279" i="1"/>
  <c r="CL282" i="1" s="1"/>
  <c r="CK279" i="1"/>
  <c r="CK282" i="1" s="1"/>
  <c r="CJ279" i="1"/>
  <c r="CJ282" i="1" s="1"/>
  <c r="CI279" i="1"/>
  <c r="CI282" i="1" s="1"/>
  <c r="CH279" i="1"/>
  <c r="CH282" i="1" s="1"/>
  <c r="CG279" i="1"/>
  <c r="CG282" i="1" s="1"/>
  <c r="CF279" i="1"/>
  <c r="CF282" i="1" s="1"/>
  <c r="CE279" i="1"/>
  <c r="CE282" i="1" s="1"/>
  <c r="CD279" i="1"/>
  <c r="CD282" i="1" s="1"/>
  <c r="CC279" i="1"/>
  <c r="CC282" i="1" s="1"/>
  <c r="CB279" i="1"/>
  <c r="CB282" i="1" s="1"/>
  <c r="CA279" i="1"/>
  <c r="CA282" i="1" s="1"/>
  <c r="BZ279" i="1"/>
  <c r="BZ282" i="1" s="1"/>
  <c r="BY279" i="1"/>
  <c r="BY282" i="1" s="1"/>
  <c r="BX279" i="1"/>
  <c r="BX282" i="1" s="1"/>
  <c r="BW279" i="1"/>
  <c r="BW282" i="1" s="1"/>
  <c r="BV279" i="1"/>
  <c r="BV282" i="1" s="1"/>
  <c r="BU279" i="1"/>
  <c r="BU282" i="1" s="1"/>
  <c r="BT279" i="1"/>
  <c r="BT282" i="1" s="1"/>
  <c r="BS279" i="1"/>
  <c r="BS282" i="1" s="1"/>
  <c r="BR279" i="1"/>
  <c r="BR282" i="1" s="1"/>
  <c r="BQ279" i="1"/>
  <c r="BQ282" i="1" s="1"/>
  <c r="BP279" i="1"/>
  <c r="BP282" i="1" s="1"/>
  <c r="BO279" i="1"/>
  <c r="BO282" i="1" s="1"/>
  <c r="BN279" i="1"/>
  <c r="BN282" i="1" s="1"/>
  <c r="BM279" i="1"/>
  <c r="BM282" i="1" s="1"/>
  <c r="BL279" i="1"/>
  <c r="BL282" i="1" s="1"/>
  <c r="BK279" i="1"/>
  <c r="BK282" i="1" s="1"/>
  <c r="BJ279" i="1"/>
  <c r="BJ282" i="1" s="1"/>
  <c r="BI279" i="1"/>
  <c r="BI282" i="1" s="1"/>
  <c r="BH279" i="1"/>
  <c r="BH282" i="1" s="1"/>
  <c r="BG279" i="1"/>
  <c r="BG282" i="1" s="1"/>
  <c r="BF279" i="1"/>
  <c r="BF282" i="1" s="1"/>
  <c r="BE279" i="1"/>
  <c r="BE282" i="1" s="1"/>
  <c r="BD279" i="1"/>
  <c r="BD282" i="1" s="1"/>
  <c r="BC279" i="1"/>
  <c r="BC282" i="1" s="1"/>
  <c r="BB279" i="1"/>
  <c r="BB282" i="1" s="1"/>
  <c r="BA279" i="1"/>
  <c r="BA282" i="1" s="1"/>
  <c r="AZ279" i="1"/>
  <c r="AZ282" i="1" s="1"/>
  <c r="AY279" i="1"/>
  <c r="AY282" i="1" s="1"/>
  <c r="AX279" i="1"/>
  <c r="AX282" i="1" s="1"/>
  <c r="AW279" i="1"/>
  <c r="AW282" i="1" s="1"/>
  <c r="AV279" i="1"/>
  <c r="AV282" i="1" s="1"/>
  <c r="AU279" i="1"/>
  <c r="AU282" i="1" s="1"/>
  <c r="AT279" i="1"/>
  <c r="AT282" i="1" s="1"/>
  <c r="AS279" i="1"/>
  <c r="AS282" i="1" s="1"/>
  <c r="AR279" i="1"/>
  <c r="AR282" i="1" s="1"/>
  <c r="AQ279" i="1"/>
  <c r="AQ282" i="1" s="1"/>
  <c r="AP279" i="1"/>
  <c r="AP282" i="1" s="1"/>
  <c r="AO279" i="1"/>
  <c r="AO282" i="1" s="1"/>
  <c r="AN279" i="1"/>
  <c r="AN282" i="1" s="1"/>
  <c r="AM279" i="1"/>
  <c r="AM282" i="1" s="1"/>
  <c r="AL279" i="1"/>
  <c r="AL282" i="1" s="1"/>
  <c r="AK279" i="1"/>
  <c r="AK282" i="1" s="1"/>
  <c r="AJ279" i="1"/>
  <c r="AJ282" i="1" s="1"/>
  <c r="AI279" i="1"/>
  <c r="AI282" i="1" s="1"/>
  <c r="AH279" i="1"/>
  <c r="AH282" i="1" s="1"/>
  <c r="AG279" i="1"/>
  <c r="AG282" i="1" s="1"/>
  <c r="AF279" i="1"/>
  <c r="AF282" i="1" s="1"/>
  <c r="AE279" i="1"/>
  <c r="AE282" i="1" s="1"/>
  <c r="AD279" i="1"/>
  <c r="AD282" i="1" s="1"/>
  <c r="AC279" i="1"/>
  <c r="AC282" i="1" s="1"/>
  <c r="AB279" i="1"/>
  <c r="AB282" i="1" s="1"/>
  <c r="AA279" i="1"/>
  <c r="AA282" i="1" s="1"/>
  <c r="Z279" i="1"/>
  <c r="Z282" i="1" s="1"/>
  <c r="Y279" i="1"/>
  <c r="Y282" i="1" s="1"/>
  <c r="X279" i="1"/>
  <c r="X282" i="1" s="1"/>
  <c r="W279" i="1"/>
  <c r="W282" i="1" s="1"/>
  <c r="V279" i="1"/>
  <c r="V282" i="1" s="1"/>
  <c r="U279" i="1"/>
  <c r="U282" i="1" s="1"/>
  <c r="T279" i="1"/>
  <c r="T282" i="1" s="1"/>
  <c r="S279" i="1"/>
  <c r="S282" i="1" s="1"/>
  <c r="R279" i="1"/>
  <c r="R282" i="1" s="1"/>
  <c r="K426" i="1" l="1"/>
  <c r="K424" i="1"/>
  <c r="Z198" i="1"/>
  <c r="Y197" i="1"/>
  <c r="Z197" i="1" s="1"/>
  <c r="Z200" i="1" s="1"/>
  <c r="J197" i="1"/>
  <c r="K197" i="1" s="1"/>
  <c r="K198" i="1"/>
  <c r="E196" i="1" s="1"/>
  <c r="T196" i="1" l="1"/>
  <c r="T197" i="1"/>
  <c r="E197" i="1"/>
  <c r="L32" i="1"/>
  <c r="L33" i="1"/>
  <c r="L34" i="1"/>
  <c r="L31" i="1"/>
  <c r="K32" i="1"/>
  <c r="K33" i="1"/>
  <c r="K34" i="1"/>
  <c r="H31" i="1"/>
  <c r="K31" i="1" s="1"/>
  <c r="M33" i="1" l="1"/>
  <c r="M34" i="1"/>
  <c r="M31" i="1"/>
  <c r="M32" i="1"/>
</calcChain>
</file>

<file path=xl/sharedStrings.xml><?xml version="1.0" encoding="utf-8"?>
<sst xmlns="http://schemas.openxmlformats.org/spreadsheetml/2006/main" count="729" uniqueCount="613">
  <si>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</si>
  <si>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</si>
  <si>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</si>
  <si>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</si>
  <si>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</si>
  <si>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</si>
  <si>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</si>
  <si>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</si>
  <si>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</si>
  <si>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</si>
  <si>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</si>
  <si>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</si>
  <si>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</si>
  <si>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</si>
  <si>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</si>
  <si>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</si>
  <si>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</si>
  <si>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</si>
  <si>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</si>
  <si>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</si>
  <si>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</si>
  <si>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</si>
  <si>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</si>
  <si>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</si>
  <si>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</si>
  <si>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</si>
  <si>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</si>
  <si>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</si>
  <si>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</si>
  <si>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</si>
  <si>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</si>
  <si>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</si>
  <si>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</si>
  <si>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</si>
  <si>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</si>
  <si>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</si>
  <si>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</si>
  <si>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</si>
  <si>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</si>
  <si>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</si>
  <si>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</si>
  <si>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</si>
  <si>
    <t>a 3D sketch representing a rotating doughnut (a blue arrow gives information about the motion -right hand rule-, axis of rotation and direction)</t>
  </si>
  <si>
    <t>2. System of reference</t>
  </si>
  <si>
    <t>A video mentioned in the sources illustrates the notion of variation of angular momentum. This variation can be in magnitude or in direction or both. For a given body, the variation in angular momentum is due to the variation in angular velocity. The notion of impulse is also useful and lies behind what it is seen in the video (in which an operator applies a torque to a wheel to give -or impulse- a rotating motion). At the end of the impulse step, the wheel achieves a state of constant angular velocity (in direction and norm) applied to the system consisting of a rotating wheel.</t>
  </si>
  <si>
    <t>3. 3D representation of the rotating system</t>
  </si>
  <si>
    <t>In bullet 1., even if a rotating object can be described simply algebraically, it is 3D in reality. Consequently, it is also convenient to use a space frame of representation and related 3D coordinates (for example, X, Y, Z). Meaning that the rotation attributes are also 3D (for instance, Tx, Ty, Tz, or Om_x, Om_y, Om_z for a torque, and an angular velocity).</t>
  </si>
  <si>
    <t>cos Om t</t>
  </si>
  <si>
    <t>sin Om t</t>
  </si>
  <si>
    <t>-sin Om t</t>
  </si>
  <si>
    <t>=</t>
  </si>
  <si>
    <t>R</t>
  </si>
  <si>
    <t>R x cos Om t</t>
  </si>
  <si>
    <t>-R x sin Om t</t>
  </si>
  <si>
    <t>or</t>
  </si>
  <si>
    <t>OM</t>
  </si>
  <si>
    <t>Rewriting the simple basic rotation of a wheel , for any point of the wheel M(R,0,0), in the 3D reference frame for an observer located at the center of rotation (0,0,0), rotating at a constant angular velocity Om, in the galilean referential</t>
  </si>
  <si>
    <t>Om</t>
  </si>
  <si>
    <t>(om=ω)</t>
  </si>
  <si>
    <t>also</t>
  </si>
  <si>
    <r>
      <rPr>
        <b/>
        <sz val="11"/>
        <color theme="1"/>
        <rFont val="Calibri"/>
        <family val="2"/>
        <scheme val="minor"/>
      </rPr>
      <t>OM</t>
    </r>
    <r>
      <rPr>
        <sz val="11"/>
        <color theme="1"/>
        <rFont val="Calibri"/>
        <family val="2"/>
        <scheme val="minor"/>
      </rPr>
      <t xml:space="preserve"> x </t>
    </r>
    <r>
      <rPr>
        <b/>
        <sz val="11"/>
        <color theme="1"/>
        <rFont val="Calibri"/>
        <family val="2"/>
        <scheme val="minor"/>
      </rPr>
      <t>Om</t>
    </r>
  </si>
  <si>
    <t>Om x R</t>
  </si>
  <si>
    <t xml:space="preserve"> for any</t>
  </si>
  <si>
    <r>
      <t xml:space="preserve">with an angular velocity vector </t>
    </r>
    <r>
      <rPr>
        <b/>
        <sz val="11"/>
        <color theme="1"/>
        <rFont val="Calibri"/>
        <family val="2"/>
        <scheme val="minor"/>
      </rPr>
      <t>Om</t>
    </r>
  </si>
  <si>
    <t>a hoop of mass M and radius R has an inertia</t>
  </si>
  <si>
    <t>Ixx</t>
  </si>
  <si>
    <t>Iyy</t>
  </si>
  <si>
    <t>Izz</t>
  </si>
  <si>
    <t>M R²</t>
  </si>
  <si>
    <t>-Ixy</t>
  </si>
  <si>
    <t>-Ixz</t>
  </si>
  <si>
    <t>-Iyx</t>
  </si>
  <si>
    <t>-Iyz</t>
  </si>
  <si>
    <t>-Izx</t>
  </si>
  <si>
    <t>-Izy</t>
  </si>
  <si>
    <t>Ix</t>
  </si>
  <si>
    <t>Iy</t>
  </si>
  <si>
    <t>Iz</t>
  </si>
  <si>
    <t>about the principal axes of the hoop</t>
  </si>
  <si>
    <r>
      <rPr>
        <b/>
        <sz val="11"/>
        <color theme="1"/>
        <rFont val="Calibri"/>
        <family val="2"/>
        <scheme val="minor"/>
      </rPr>
      <t xml:space="preserve">L </t>
    </r>
    <r>
      <rPr>
        <sz val="11"/>
        <color theme="1"/>
        <rFont val="Wide Latin"/>
        <family val="1"/>
      </rPr>
      <t>= I</t>
    </r>
    <r>
      <rPr>
        <sz val="11"/>
        <color theme="1"/>
        <rFont val="Calibri"/>
        <family val="2"/>
        <scheme val="minor"/>
      </rPr>
      <t xml:space="preserve">  </t>
    </r>
    <r>
      <rPr>
        <b/>
        <sz val="11"/>
        <color theme="1"/>
        <rFont val="Calibri"/>
        <family val="2"/>
        <scheme val="minor"/>
      </rPr>
      <t>Om</t>
    </r>
  </si>
  <si>
    <t>L</t>
  </si>
  <si>
    <t>for any moment of inertia of axial symmetry i about any j axis of rotation (https://ocw.mit.edu/courses/16-07-dynamics-fall-2009/dd277ec654440f4c2b5b07d6c286c3fd_MIT16_07F09_Lec26.pdf)</t>
  </si>
  <si>
    <t xml:space="preserve"> Om</t>
  </si>
  <si>
    <t xml:space="preserve"> rotates to</t>
  </si>
  <si>
    <t xml:space="preserve"> I</t>
  </si>
  <si>
    <r>
      <t xml:space="preserve">For example, Izz = M R², and transverse moments 0.5 M R² ( </t>
    </r>
    <r>
      <rPr>
        <sz val="11"/>
        <color theme="1"/>
        <rFont val="Wide Latin"/>
        <family val="1"/>
      </rPr>
      <t>I_</t>
    </r>
    <r>
      <rPr>
        <sz val="11"/>
        <color theme="1"/>
        <rFont val="Calibri"/>
        <family val="2"/>
        <scheme val="minor"/>
      </rPr>
      <t>ij = -0.5 M R²)</t>
    </r>
  </si>
  <si>
    <t>moments of inertia matrix, moments of inertia tensor</t>
  </si>
  <si>
    <t>4. How to find the north with a rotating device?</t>
  </si>
  <si>
    <t>Suppose, an observer like us or a seaman, at the surface of the earth, wants to find the axis of rotation of the earth (we bet here that everybody knows that the Earth rotates about its own axis).</t>
  </si>
  <si>
    <t>In the frame of reference of the rotating Earth, everything and everyone rotates, at the same angular velocity (7.27 10^-5 rad/s). An airplane, which has no friction, no connection, with the earth does not rotate with this frame of reference. In fact, an object with no link with the Earth, does not rotate with the Earth and stays in the same position. So, relative to the rotating Earth, with no connection or no way to give motion, an object stays with no motion.</t>
  </si>
  <si>
    <t>Earth seen from the North top view</t>
  </si>
  <si>
    <t>(1)</t>
  </si>
  <si>
    <t>(2)</t>
  </si>
  <si>
    <t>The motionless compass does not change in position</t>
  </si>
  <si>
    <t>The compass rotates relative to a motionless Earth (an observer rotates with the Earth)</t>
  </si>
  <si>
    <t>Also, a device in connection with the rotating Earth for a while, will get -acquire- the angular velocity of the Earth, but, once disconnected will keep the same angular velocity, because of its inertia.</t>
  </si>
  <si>
    <t>Perhaps, a device with no connection with the Earth stays in the same position. Or, a device with a very simple connection, perhaps perfect, that allows to carry the device with no friction to avoid transferring motion, like an axis with no friction would see the device motionless for an observer on the Earth.</t>
  </si>
  <si>
    <t>5. Euler angles</t>
  </si>
  <si>
    <t>https://demonstrations.wolfram.com/Gyroscope/</t>
  </si>
  <si>
    <t>Illustration of a gyroscope with three gimbals able to rotate about their second symmetry axis.</t>
  </si>
  <si>
    <t>The spinning angles are called spin 1, spin 2 and spin 3 in this webpage.</t>
  </si>
  <si>
    <t>6. Gyroscope models</t>
  </si>
  <si>
    <t xml:space="preserve">Here another online: </t>
  </si>
  <si>
    <t>https://iwant2study.org/lookangejss/02_newtonianmechanics_10rotationalmotion/ejss_model_gyroscope/</t>
  </si>
  <si>
    <t>How to compare with?</t>
  </si>
  <si>
    <t>Additional conceptual code, here:</t>
  </si>
  <si>
    <t>https://codesandbox.io/p/sandbox/gyroscope-zs6qwm?file=%2Fsrc%2FAccelerometer.js</t>
  </si>
  <si>
    <t>Illustrating the gyro with different assumptions and effects (Precession and Nutation).</t>
  </si>
  <si>
    <t>https://www.youtube.com/watch?v=XHGKIzCcVa0</t>
  </si>
  <si>
    <t>https://sg.iwant2study.org/ospsg/index.php/interactive-resources/physics/02-newtonian-mechanics/10-rotational-motion/823-gyroscope</t>
  </si>
  <si>
    <t>Code and settings:</t>
  </si>
  <si>
    <t>The disc can spin about its main axis.</t>
  </si>
  <si>
    <t>7. The resistant Gyroscope</t>
  </si>
  <si>
    <t>Summary:</t>
  </si>
  <si>
    <t xml:space="preserve"> in bullet 5 and 6, we have elements of modeling that can help to describe an operating gyroscope</t>
  </si>
  <si>
    <t>New facts:</t>
  </si>
  <si>
    <t>One of the issue is that the spinning Earth is subject to a cosmic torque caused by the combined action of gravity forces of other celestial bodies (mainly the Sun and the Moon). A reason why the spinning Earth precesses.</t>
  </si>
  <si>
    <t>The torque caused by the two opposing forces Fg and −Fg causes a change in the angular momentum L in the direction of that torque. This causes the top to precess.</t>
  </si>
  <si>
    <t>Here is a sketch of a spinning body, subject to the moment of the gravity, a cause of its own precession.</t>
  </si>
  <si>
    <t>At this point, it is not clear if the spinning device has to be initially setup to certain operating conditions and constraints. We may think that it could mimic or model an Earth (https://en.wikipedia.org/wiki/File:AxialTiltObliquity.png).</t>
  </si>
  <si>
    <t xml:space="preserve"> in bullet 4, we have an initial idea that a rotating device could allow to point to a desired direction, either because it is calibrated in geometry and operating conditions or because it is isolated from external constraints</t>
  </si>
  <si>
    <t>Linear momentum (p = m v)</t>
  </si>
  <si>
    <r>
      <rPr>
        <b/>
        <sz val="11"/>
        <color theme="1"/>
        <rFont val="Calibri"/>
        <family val="2"/>
        <scheme val="minor"/>
      </rPr>
      <t>r</t>
    </r>
    <r>
      <rPr>
        <sz val="11"/>
        <color theme="1"/>
        <rFont val="Calibri"/>
        <family val="2"/>
        <scheme val="minor"/>
      </rPr>
      <t xml:space="preserve"> x </t>
    </r>
    <r>
      <rPr>
        <b/>
        <sz val="11"/>
        <color theme="1"/>
        <rFont val="Calibri"/>
        <family val="2"/>
        <scheme val="minor"/>
      </rPr>
      <t>F</t>
    </r>
  </si>
  <si>
    <t>Torque (moment of a force)</t>
  </si>
  <si>
    <t>kg⋅m/s</t>
  </si>
  <si>
    <r>
      <rPr>
        <b/>
        <sz val="11"/>
        <color theme="1"/>
        <rFont val="Calibri"/>
        <family val="2"/>
        <scheme val="minor"/>
      </rPr>
      <t>r</t>
    </r>
    <r>
      <rPr>
        <sz val="11"/>
        <color theme="1"/>
        <rFont val="Calibri"/>
        <family val="2"/>
        <scheme val="minor"/>
      </rPr>
      <t xml:space="preserve"> x m </t>
    </r>
    <r>
      <rPr>
        <b/>
        <sz val="11"/>
        <color theme="1"/>
        <rFont val="Calibri"/>
        <family val="2"/>
        <scheme val="minor"/>
      </rPr>
      <t>v</t>
    </r>
  </si>
  <si>
    <t>https://en.wikipedia.org/wiki/Nutation</t>
  </si>
  <si>
    <t>Here below, is a frame by frame view of a spinning disc rotating counter-clockwise on its main axis (1), subject to an angular momentum on a input axis (counterclockwise, green), for instance caused by a torque applied to the spinning axis, resulting to a resistant angular momentum on a output axis (blue) (2), subject to an angular momentum clockwise applied as an input on the green axis, resulting in a reaction on the blue axis (also clockwise).</t>
  </si>
  <si>
    <t>Here below, is a conceptual sketch showing how a rotating disc is subject to a torque caused by the spinning Earth; an improvement of this sketch has to use gimbals (allowing the disc to position according to the applied torque).</t>
  </si>
  <si>
    <t>i, j, k</t>
  </si>
  <si>
    <t>j x k = i</t>
  </si>
  <si>
    <t>i x j = k</t>
  </si>
  <si>
    <t>k x i = j</t>
  </si>
  <si>
    <r>
      <rPr>
        <b/>
        <sz val="11"/>
        <color theme="1"/>
        <rFont val="Calibri"/>
        <family val="2"/>
        <scheme val="minor"/>
      </rPr>
      <t>r</t>
    </r>
    <r>
      <rPr>
        <sz val="11"/>
        <color theme="1"/>
        <rFont val="Calibri"/>
        <family val="2"/>
        <scheme val="minor"/>
      </rPr>
      <t xml:space="preserve"> , </t>
    </r>
    <r>
      <rPr>
        <b/>
        <sz val="11"/>
        <color theme="1"/>
        <rFont val="Calibri"/>
        <family val="2"/>
        <scheme val="minor"/>
      </rPr>
      <t xml:space="preserve">F , τ </t>
    </r>
  </si>
  <si>
    <r>
      <rPr>
        <b/>
        <sz val="11"/>
        <color theme="1"/>
        <rFont val="Calibri"/>
        <family val="2"/>
        <scheme val="minor"/>
      </rPr>
      <t>r</t>
    </r>
    <r>
      <rPr>
        <sz val="11"/>
        <color theme="1"/>
        <rFont val="Calibri"/>
        <family val="2"/>
        <scheme val="minor"/>
      </rPr>
      <t xml:space="preserve"> x </t>
    </r>
    <r>
      <rPr>
        <b/>
        <sz val="11"/>
        <color theme="1"/>
        <rFont val="Calibri"/>
        <family val="2"/>
        <scheme val="minor"/>
      </rPr>
      <t xml:space="preserve">F = τ </t>
    </r>
  </si>
  <si>
    <t>Below is the illustration of a so-called "counter-intuitive" effect of a torque applied to a rotating rigid body:
(1) left, a non-rotating disc on its axis, will tilt in the plane of the applied forces -yellow arrows- (causing the torque);
(2) right, the rotating disc, subject to a torque will tilt in the plane of the applied torque (arrow with gray head)</t>
  </si>
  <si>
    <t>Thus, above the rotating disc subject to the torque as shown on the green axis (input), will tilt in the same plane (spinning axis, green axis) causing a rotation about the blue axis (output)</t>
  </si>
  <si>
    <t>The 3D model is in the directory, and can be open with a glb viewer or online (https://gltf-viewer.donmccurdy.com/)</t>
  </si>
  <si>
    <t>https://github.com/Frederic-jyrg/ouitoo/blob/main/info-plotting/gyro/rotating%20disc%20full.glb</t>
  </si>
  <si>
    <t>https://gltf-viewer.donmccurdy.com/</t>
  </si>
  <si>
    <t>viewer</t>
  </si>
  <si>
    <t>model</t>
  </si>
  <si>
    <t>torque free or torque neglected</t>
  </si>
  <si>
    <t>body=disc</t>
  </si>
  <si>
    <t>main symmetry axis inertia</t>
  </si>
  <si>
    <t>perpendicular symmetry axes inertia</t>
  </si>
  <si>
    <t>Ip = 0.25 x M x R^2 + 1/12 M x H^2</t>
  </si>
  <si>
    <t>Is = 0.5 x M x R^2</t>
  </si>
  <si>
    <r>
      <t>tilt angle (</t>
    </r>
    <r>
      <rPr>
        <sz val="11"/>
        <color theme="1"/>
        <rFont val="Calibri"/>
        <family val="2"/>
      </rPr>
      <t>α)</t>
    </r>
  </si>
  <si>
    <t>Precession rate</t>
  </si>
  <si>
    <r>
      <t>ω</t>
    </r>
    <r>
      <rPr>
        <vertAlign val="subscript"/>
        <sz val="11"/>
        <color theme="1"/>
        <rFont val="Calibri"/>
        <family val="2"/>
        <scheme val="minor"/>
      </rPr>
      <t>p</t>
    </r>
  </si>
  <si>
    <r>
      <t>= (Is/Ip/cos(α)) x ω</t>
    </r>
    <r>
      <rPr>
        <vertAlign val="subscript"/>
        <sz val="11"/>
        <color theme="1"/>
        <rFont val="Calibri"/>
        <family val="2"/>
        <scheme val="minor"/>
      </rPr>
      <t>s</t>
    </r>
  </si>
  <si>
    <t>body=sphere</t>
  </si>
  <si>
    <t>Is = 2/5 x M x R^2</t>
  </si>
  <si>
    <t>Ip = 2/5 x M x R^2</t>
  </si>
  <si>
    <t>Spinning speed</t>
  </si>
  <si>
    <r>
      <t>ω</t>
    </r>
    <r>
      <rPr>
        <vertAlign val="subscript"/>
        <sz val="11"/>
        <color theme="1"/>
        <rFont val="Calibri"/>
        <family val="2"/>
        <scheme val="minor"/>
      </rPr>
      <t>s</t>
    </r>
  </si>
  <si>
    <t>Is</t>
  </si>
  <si>
    <t>Ip</t>
  </si>
  <si>
    <t>cos(α)</t>
  </si>
  <si>
    <t>10 rev/s</t>
  </si>
  <si>
    <t>torque induced</t>
  </si>
  <si>
    <t>(α)=(moment of inertia, axis of symmetry)</t>
  </si>
  <si>
    <t>(θ)=(spinning axis, precession axis)</t>
  </si>
  <si>
    <t>mg</t>
  </si>
  <si>
    <t>kg⋅m/s²</t>
  </si>
  <si>
    <t>r</t>
  </si>
  <si>
    <t>m</t>
  </si>
  <si>
    <r>
      <t>sin(</t>
    </r>
    <r>
      <rPr>
        <sz val="11"/>
        <color theme="1"/>
        <rFont val="Calibri"/>
        <family val="2"/>
      </rPr>
      <t>θ</t>
    </r>
    <r>
      <rPr>
        <sz val="11"/>
        <color theme="1"/>
        <rFont val="Calibri"/>
        <family val="2"/>
        <scheme val="minor"/>
      </rPr>
      <t>)</t>
    </r>
  </si>
  <si>
    <r>
      <t>= m x g x r /Is/sin(θ) / ω</t>
    </r>
    <r>
      <rPr>
        <vertAlign val="subscript"/>
        <sz val="11"/>
        <color theme="1"/>
        <rFont val="Calibri"/>
        <family val="2"/>
        <scheme val="minor"/>
      </rPr>
      <t>s</t>
    </r>
  </si>
  <si>
    <t>[m]</t>
  </si>
  <si>
    <t>[N]</t>
  </si>
  <si>
    <r>
      <rPr>
        <b/>
        <sz val="11"/>
        <color theme="1"/>
        <rFont val="Calibri"/>
        <family val="2"/>
        <scheme val="minor"/>
      </rPr>
      <t>r</t>
    </r>
    <r>
      <rPr>
        <sz val="11"/>
        <color theme="1"/>
        <rFont val="Calibri"/>
        <family val="2"/>
        <scheme val="minor"/>
      </rPr>
      <t/>
    </r>
  </si>
  <si>
    <r>
      <t xml:space="preserve">F = </t>
    </r>
    <r>
      <rPr>
        <sz val="11"/>
        <color theme="1"/>
        <rFont val="Calibri"/>
        <family val="2"/>
        <scheme val="minor"/>
      </rPr>
      <t xml:space="preserve">m </t>
    </r>
    <r>
      <rPr>
        <b/>
        <sz val="11"/>
        <color theme="1"/>
        <rFont val="Calibri"/>
        <family val="2"/>
        <scheme val="minor"/>
      </rPr>
      <t>g</t>
    </r>
  </si>
  <si>
    <t>r sin(θ)</t>
  </si>
  <si>
    <t>r cos(θ)</t>
  </si>
  <si>
    <t>m g r sin(θ)</t>
  </si>
  <si>
    <r>
      <t xml:space="preserve">d </t>
    </r>
    <r>
      <rPr>
        <b/>
        <sz val="11"/>
        <color theme="1"/>
        <rFont val="Calibri"/>
        <family val="2"/>
        <scheme val="minor"/>
      </rPr>
      <t>L</t>
    </r>
    <r>
      <rPr>
        <sz val="11"/>
        <color theme="1"/>
        <rFont val="Calibri"/>
        <family val="2"/>
        <scheme val="minor"/>
      </rPr>
      <t xml:space="preserve"> = </t>
    </r>
    <r>
      <rPr>
        <b/>
        <sz val="11"/>
        <color theme="1"/>
        <rFont val="Calibri"/>
        <family val="2"/>
        <scheme val="minor"/>
      </rPr>
      <t>τ</t>
    </r>
    <r>
      <rPr>
        <sz val="11"/>
        <color theme="1"/>
        <rFont val="Calibri"/>
        <family val="2"/>
        <scheme val="minor"/>
      </rPr>
      <t xml:space="preserve">  dt</t>
    </r>
  </si>
  <si>
    <t>m g r sin(θ) dt</t>
  </si>
  <si>
    <t>- m g</t>
  </si>
  <si>
    <r>
      <t xml:space="preserve">d L = L sin(θ) sin (d </t>
    </r>
    <r>
      <rPr>
        <sz val="11"/>
        <color theme="1"/>
        <rFont val="Symbol"/>
        <family val="1"/>
        <charset val="2"/>
      </rPr>
      <t>f )</t>
    </r>
    <r>
      <rPr>
        <sz val="11"/>
        <color theme="1"/>
        <rFont val="Calibri"/>
        <family val="2"/>
        <scheme val="minor"/>
      </rPr>
      <t xml:space="preserve"> = L sin(θ) d</t>
    </r>
    <r>
      <rPr>
        <sz val="11"/>
        <color theme="1"/>
        <rFont val="Symbol"/>
        <family val="1"/>
        <charset val="2"/>
      </rPr>
      <t xml:space="preserve"> f</t>
    </r>
  </si>
  <si>
    <r>
      <t>m g r sin(θ) dt = L sin(θ) d</t>
    </r>
    <r>
      <rPr>
        <sz val="11"/>
        <color theme="1"/>
        <rFont val="Symbol"/>
        <family val="1"/>
        <charset val="2"/>
      </rPr>
      <t xml:space="preserve"> f</t>
    </r>
  </si>
  <si>
    <r>
      <t>ω</t>
    </r>
    <r>
      <rPr>
        <vertAlign val="subscript"/>
        <sz val="11"/>
        <color theme="1"/>
        <rFont val="Calibri"/>
        <family val="2"/>
        <scheme val="minor"/>
      </rPr>
      <t>p</t>
    </r>
    <r>
      <rPr>
        <sz val="11"/>
        <color theme="1"/>
        <rFont val="Calibri"/>
        <family val="2"/>
        <scheme val="minor"/>
      </rPr>
      <t xml:space="preserve"> ?</t>
    </r>
  </si>
  <si>
    <r>
      <t>ω</t>
    </r>
    <r>
      <rPr>
        <vertAlign val="subscript"/>
        <sz val="11"/>
        <color theme="1"/>
        <rFont val="Calibri"/>
        <family val="2"/>
        <scheme val="minor"/>
      </rPr>
      <t>p</t>
    </r>
    <r>
      <rPr>
        <sz val="11"/>
        <color theme="1"/>
        <rFont val="Calibri"/>
        <family val="2"/>
        <scheme val="minor"/>
      </rPr>
      <t xml:space="preserve"> = m g r /L =  m g r / Is / ω </t>
    </r>
  </si>
  <si>
    <t>hint: torque free precession derivation</t>
  </si>
  <si>
    <t>https://www.google.com/search?q=derivation+of+precession+rate+with+no+torque&amp;sca_esv=b07fa04fa9278463&amp;rlz=1C1CHBD_enUS1144US1144&amp;ei=nrGCZ-2VDtmm5NoPjbe-iQk&amp;ved=0ahUKEwjt3PLVn-6KAxVZE1kFHY2bL5EQ4dUDCBA&amp;uact=5&amp;oq=derivation+of+precession+rate+with+no+torque&amp;gs_lp=Egxnd3Mtd2l6LXNlcnAiLGRlcml2YXRpb24gb2YgcHJlY2Vzc2lvbiByYXRlIHdpdGggbm8gdG9ycXVlMgUQIRigATIFECEYoAEyBRAhGKABMgUQIRifBTIFECEYnwVI7WVQ5whYlE9wAngBkAEAmAFZoAHfCaoBAjIwuAEDyAEA-AEBmAIWoAK1CsICChAAGLADGNYEGEfCAgUQIRirAsICBxAhGKABGAqYAwCIBgGQBgiSBwIyMqAHkZAB&amp;sclient=gws-wiz-serp&amp;safe=active&amp;ssui=on</t>
  </si>
  <si>
    <t>8. The eight shape</t>
  </si>
  <si>
    <t>Here is a 8 shape described by a user handling a mobile device for the calibration of attitude angles.</t>
  </si>
  <si>
    <t>y</t>
  </si>
  <si>
    <t>9. Attitude angles</t>
  </si>
  <si>
    <t>A user describes a circle with one's right hand [Deg] ------&gt;</t>
  </si>
  <si>
    <t>model: inversion of the Y component while the Y component accounts for two times the X component  ---------&gt;</t>
  </si>
  <si>
    <t>-----------&gt;</t>
  </si>
  <si>
    <t>horizontal -------------------------------------------------&gt;</t>
  </si>
  <si>
    <t>vertical ---------------------------------------------&gt;</t>
  </si>
  <si>
    <t>https://en.wikipedia.org/wiki/Euler_angles</t>
  </si>
  <si>
    <t>Here, I want to compare, so-called Euler angles (see wikipedia article, ref 9 above) to this online:</t>
  </si>
  <si>
    <t>The ref 9 proposes definitions for attitude angles, euler angles: α, β, γ, or ψ, θ, φ or Yaw, Pitch, Roll</t>
  </si>
  <si>
    <t xml:space="preserve">In this gyroscope demonstration, the third gimbal (inner) relates to the roll (spin 3), the second gimbal relates to the pitch (spin 2), the outer gimbal relates to the yaw (spin1). </t>
  </si>
  <si>
    <t>Here is the continuation of bullet 5 about attitude angles.</t>
  </si>
  <si>
    <t>yaw</t>
  </si>
  <si>
    <t>pitch</t>
  </si>
  <si>
    <t>yr</t>
  </si>
  <si>
    <t>roll</t>
  </si>
  <si>
    <t>py</t>
  </si>
  <si>
    <t>2 (right)</t>
  </si>
  <si>
    <t>5 (left)</t>
  </si>
  <si>
    <t>in degrees</t>
  </si>
  <si>
    <t>illustration 1 (user view -front-)</t>
  </si>
  <si>
    <t>illustration 2 (from front right)</t>
  </si>
  <si>
    <t>order</t>
  </si>
  <si>
    <t>pyr</t>
  </si>
  <si>
    <t>According to ref 9 the final position seen in the illustrations can be achieved by following the order of chained rotations given in the table.</t>
  </si>
  <si>
    <t>https://github.com/Frederic-jyrg/ouitoo/blob/main/info-plotting/gyro/mobile-attitude.glb</t>
  </si>
  <si>
    <t>Viewer:</t>
  </si>
  <si>
    <t>3D Model (to manipulate):</t>
  </si>
  <si>
    <t>Illustrations on the right show the mobile phone in various positions in a 8 shape figure described by a user (there is a x -blue-, y -red- and z, -black- basis for reference.
Complaint: these positions are too difficult to achieve by describing the 8 shape with one hand. Position 5 could be the same than position 2. Position 6 could be position 1.
The positions are all achieved from an initial state of the phone oriented front to back with the z axis (black) vertical (horizontal phone, with yaw, pitch and roll at 0).</t>
  </si>
  <si>
    <t>Here, attitude angles describe the position of a mobile device.</t>
  </si>
  <si>
    <t>10. Summary</t>
  </si>
  <si>
    <t>Tip 1: A rotating device can be used to point the north direction because it is submitted to the spin of the Earth</t>
  </si>
  <si>
    <t>Tip 2: The rotating device can have a state described with attitude angles</t>
  </si>
  <si>
    <t xml:space="preserve">The 8 shape figure describes a sequence of locations of a user right hand in the user's front view, handling a mobile phone. </t>
  </si>
  <si>
    <t>Tip 3: The rotating device submitted to an external torque becomes subject to the torque caused by the gravity.</t>
  </si>
  <si>
    <t>Tip 4: A mobile device can have a position described with attitude angles, and can use a rotating device like a gyroscope or a gyrocompass to point the north direction, itself in a position described by attitude angles</t>
  </si>
  <si>
    <t>11. Gyroscope on Android</t>
  </si>
  <si>
    <t>https://developer.android.com/develop/sensors-and-location/sensors/sensors_motion#sensors-motion-gyro</t>
  </si>
  <si>
    <r>
      <t xml:space="preserve">This ref, cell above, gives the information how to use the sensors on a smartphone mobile (android, see </t>
    </r>
    <r>
      <rPr>
        <b/>
        <sz val="11"/>
        <color rgb="FF0000FF"/>
        <rFont val="Calibri"/>
        <family val="2"/>
        <scheme val="minor"/>
      </rPr>
      <t>https://en.wikipedia.org/wiki/Mobile_operating_system</t>
    </r>
    <r>
      <rPr>
        <sz val="11"/>
        <color theme="1"/>
        <rFont val="Calibri"/>
        <family val="2"/>
        <scheme val="minor"/>
      </rPr>
      <t xml:space="preserve"> for more mobiles Operating Systems)</t>
    </r>
  </si>
  <si>
    <t>For iOS, the sensorkit is available to developers. See https://developer.apple.com/documentation/CoreMotion for gyro sensors.</t>
  </si>
  <si>
    <t>TYPE_GYROSCOPE</t>
  </si>
  <si>
    <t>SensorEvent.values[0]</t>
  </si>
  <si>
    <t>Rate of rotation around the x axis.</t>
  </si>
  <si>
    <t>SensorEvent.values[1]</t>
  </si>
  <si>
    <t>Rate of rotation around the y axis.</t>
  </si>
  <si>
    <t>SensorEvent.values[2]</t>
  </si>
  <si>
    <t>Rate of rotation around the z axis.</t>
  </si>
  <si>
    <t>TYPE_GYROSCOPE_UNCALIBRATED</t>
  </si>
  <si>
    <t>Rate of rotation (without drift compensation) around the x axis.</t>
  </si>
  <si>
    <t>Rate of rotation (without drift compensation) around the y axis.</t>
  </si>
  <si>
    <t>Rate of rotation (without drift compensation) around the z axis.</t>
  </si>
  <si>
    <t>SensorEvent.values[3]</t>
  </si>
  <si>
    <t>Estimated drift around the x axis.</t>
  </si>
  <si>
    <t>SensorEvent.values[4]</t>
  </si>
  <si>
    <t>Estimated drift around the y axis.</t>
  </si>
  <si>
    <t>SensorEvent.values[5]</t>
  </si>
  <si>
    <t>Estimated drift around the z axis.</t>
  </si>
  <si>
    <t>The sensors data are provided by using the following parameters:</t>
  </si>
  <si>
    <t>Example (android):</t>
  </si>
  <si>
    <r>
      <t>Code sample in</t>
    </r>
    <r>
      <rPr>
        <b/>
        <sz val="11"/>
        <color theme="1"/>
        <rFont val="Calibri"/>
        <family val="2"/>
        <scheme val="minor"/>
      </rPr>
      <t xml:space="preserve"> https://en.wikipedia.org/wiki/Kotlin_(programming_language)</t>
    </r>
  </si>
  <si>
    <t>Code sample java</t>
  </si>
  <si>
    <t>a. the rotation sample has components [event.values[0], event.values[1], event.values[2]]</t>
  </si>
  <si>
    <t>or, perhaps, [SensorEvent.values[0], SensorEvent.values[1], SensorEvent.values[2]]</t>
  </si>
  <si>
    <t>in rad/s</t>
  </si>
  <si>
    <t>That makes sense with thetaOverTwo = omegaMagnitude * dT / 2.0 to compute a value of rotation angle theta/2 in rad or (deg), with omegaMagnitude in rad/s (hence, omegaMagnitude = sqrt(axisX * axisX + axisY * axisY + axisZ * axisZ) in rad/s)</t>
  </si>
  <si>
    <t>Example:</t>
  </si>
  <si>
    <t>event.values[1]</t>
  </si>
  <si>
    <t>event.values[2]</t>
  </si>
  <si>
    <t>event.values[0]</t>
  </si>
  <si>
    <t>deltaRotationVector = FloatArray(4)</t>
  </si>
  <si>
    <t>timestamp=0</t>
  </si>
  <si>
    <t>omegaMagnitude: Float = sqrt(axisX * axisX + axisY * axisY + axisZ * axisZ)</t>
  </si>
  <si>
    <t>NS2S: convection factor from nano seconds to seconds</t>
  </si>
  <si>
    <t>NS2S=1e-9</t>
  </si>
  <si>
    <t>b. timestamp or event.timestamp are in nano sec</t>
  </si>
  <si>
    <t xml:space="preserve"> (event.timestamp - timestamp) * NS2S</t>
  </si>
  <si>
    <t>dT calculation in sec =</t>
  </si>
  <si>
    <t>axisX: Float = event.values[0]</t>
  </si>
  <si>
    <t>axisY: Float = event.values[1]</t>
  </si>
  <si>
    <t>axisZ: Float = event.values[2]</t>
  </si>
  <si>
    <t>omegaMagnitude</t>
  </si>
  <si>
    <t>axisX /= omegaMagnitude</t>
  </si>
  <si>
    <t>axisY /= omegaMagnitude</t>
  </si>
  <si>
    <t>axisZ /= omegaMagnitude</t>
  </si>
  <si>
    <t>True if epsilon=1e-3 for instance</t>
  </si>
  <si>
    <t>thetaOverTwo: Float = omegaMagnitude * dT / 2.0f</t>
  </si>
  <si>
    <t>sinThetaOverTwo: Float = sin(thetaOverTwo)</t>
  </si>
  <si>
    <t>cosThetaOverTwo: Float = cos(thetaOverTwo)</t>
  </si>
  <si>
    <t>deltaRotationVector[0] = sinThetaOverTwo * axisX</t>
  </si>
  <si>
    <t>deltaRotationVector[1] = sinThetaOverTwo * axisY</t>
  </si>
  <si>
    <t>deltaRotationVector[2] = sinThetaOverTwo * axisZ</t>
  </si>
  <si>
    <t>deltaRotationVector[3] = cosThetaOverTwo</t>
  </si>
  <si>
    <t>rad</t>
  </si>
  <si>
    <t>s</t>
  </si>
  <si>
    <t>sin</t>
  </si>
  <si>
    <t>cos</t>
  </si>
  <si>
    <t>Numerical application for the sample above</t>
  </si>
  <si>
    <t>.</t>
  </si>
  <si>
    <t>12. Magnetometer sensor on Android</t>
  </si>
  <si>
    <t>Additional tutorials</t>
  </si>
  <si>
    <t>Hence, the mems gyroscope of the mobile device provides rotations of the mobile itself about X, Y, Z axes, but not the Polaris direction (latitude, longitude coordinates system), that needs to be derived from the magnetometer sensor (providing the magnetic north direction). Here,the terminology Polaris direction is used, not True North, to avoid confusion with the Geographic North (easting, northing coordinates system).</t>
  </si>
  <si>
    <t>https://google-developer-training.github.io/android-developer-advanced-course-practicals/unit-1-expand-the-user-experience/lesson-3-sensors/3-2-p-working-with-sensor-based-orientation/3-2-p-working-with-sensor-based-orientation.html</t>
  </si>
  <si>
    <t>https://www.kodeco.com/10838302-sensors-tutorial-for-android-getting-started/page/1</t>
  </si>
  <si>
    <t>https://www.kodeco.com/10838302-sensors-tutorial-for-android-getting-started#:~:text=replaced%20this%20sensor.-,Combining%20Sensor%20Data%20With%20Sensor%20Fusion,-Typically%2C%20you%20can</t>
  </si>
  <si>
    <t>Combining Sensor Data With Sensor Fusion</t>
  </si>
  <si>
    <r>
      <t>Typically, you can develop a compass just with a magnetometer. If you want more accurate data, however, you can combine a magnetometer with an accelerometer. This method of using data from two or more sensors to get a more accurate result is known as </t>
    </r>
    <r>
      <rPr>
        <b/>
        <sz val="12"/>
        <color rgb="FF14161E"/>
        <rFont val="Segoe UI"/>
        <family val="2"/>
      </rPr>
      <t>Sensor Fusion</t>
    </r>
    <r>
      <rPr>
        <sz val="12"/>
        <color rgb="FF14161E"/>
        <rFont val="Segoe UI"/>
        <family val="2"/>
      </rPr>
      <t>.</t>
    </r>
  </si>
  <si>
    <t>Now, it’s time to start putting to use all this information. You already have the starter app up and running. You are going to start adding implementation details in order to make the compass functional. Head over to the next section to begin.</t>
  </si>
  <si>
    <t>Setting up Sensors</t>
  </si>
  <si>
    <r>
      <t>Open </t>
    </r>
    <r>
      <rPr>
        <b/>
        <sz val="12"/>
        <color rgb="FF14161E"/>
        <rFont val="Segoe UI"/>
        <family val="2"/>
      </rPr>
      <t>LocatyService.kt</t>
    </r>
    <r>
      <rPr>
        <sz val="12"/>
        <color rgb="FF14161E"/>
        <rFont val="Segoe UI"/>
        <family val="2"/>
      </rPr>
      <t> and create a variable to hold the reference to </t>
    </r>
    <r>
      <rPr>
        <sz val="10"/>
        <color rgb="FF14161E"/>
        <rFont val="Relative Mono"/>
      </rPr>
      <t>SensorManager</t>
    </r>
    <r>
      <rPr>
        <sz val="12"/>
        <color rgb="FF14161E"/>
        <rFont val="Segoe UI"/>
        <family val="2"/>
      </rPr>
      <t>:</t>
    </r>
  </si>
  <si>
    <r>
      <t>private</t>
    </r>
    <r>
      <rPr>
        <sz val="10"/>
        <color rgb="FF14161E"/>
        <rFont val="Relative Mono"/>
        <family val="3"/>
      </rPr>
      <t xml:space="preserve"> </t>
    </r>
    <r>
      <rPr>
        <sz val="10"/>
        <color rgb="FF6B2372"/>
        <rFont val="Relative Mono"/>
        <family val="3"/>
      </rPr>
      <t>lateinit</t>
    </r>
    <r>
      <rPr>
        <sz val="10"/>
        <color rgb="FF14161E"/>
        <rFont val="Relative Mono"/>
        <family val="3"/>
      </rPr>
      <t xml:space="preserve"> </t>
    </r>
    <r>
      <rPr>
        <sz val="10"/>
        <color rgb="FF6B2372"/>
        <rFont val="Relative Mono"/>
        <family val="3"/>
      </rPr>
      <t>var</t>
    </r>
    <r>
      <rPr>
        <sz val="10"/>
        <color rgb="FF14161E"/>
        <rFont val="Relative Mono"/>
        <family val="3"/>
      </rPr>
      <t xml:space="preserve"> sensorManager: SensorManager</t>
    </r>
  </si>
  <si>
    <r>
      <t>Android Studio now prompts you to import </t>
    </r>
    <r>
      <rPr>
        <sz val="10"/>
        <color rgb="FF14161E"/>
        <rFont val="Relative Mono"/>
      </rPr>
      <t>SensorManager</t>
    </r>
    <r>
      <rPr>
        <sz val="12"/>
        <color rgb="FF14161E"/>
        <rFont val="Segoe UI"/>
        <family val="2"/>
      </rPr>
      <t>, so import </t>
    </r>
    <r>
      <rPr>
        <b/>
        <sz val="12"/>
        <color rgb="FF14161E"/>
        <rFont val="Segoe UI"/>
        <family val="2"/>
      </rPr>
      <t>android.hardware.SensorManager</t>
    </r>
    <r>
      <rPr>
        <sz val="12"/>
        <color rgb="FF14161E"/>
        <rFont val="Segoe UI"/>
        <family val="2"/>
      </rPr>
      <t>.</t>
    </r>
  </si>
  <si>
    <r>
      <t>Next, in </t>
    </r>
    <r>
      <rPr>
        <sz val="10"/>
        <color rgb="FF14161E"/>
        <rFont val="Relative Mono"/>
      </rPr>
      <t>onCreate</t>
    </r>
    <r>
      <rPr>
        <sz val="12"/>
        <color rgb="FF14161E"/>
        <rFont val="Segoe UI"/>
        <family val="2"/>
      </rPr>
      <t>, add the following code:</t>
    </r>
  </si>
  <si>
    <t>// 1</t>
  </si>
  <si>
    <r>
      <t xml:space="preserve">sensorManager = getSystemService(SENSOR_SERVICE) </t>
    </r>
    <r>
      <rPr>
        <sz val="10"/>
        <color rgb="FF6B2372"/>
        <rFont val="Relative Mono"/>
        <family val="3"/>
      </rPr>
      <t>as</t>
    </r>
    <r>
      <rPr>
        <sz val="10"/>
        <color rgb="FF14161E"/>
        <rFont val="Relative Mono"/>
        <family val="3"/>
      </rPr>
      <t xml:space="preserve"> SensorManager</t>
    </r>
  </si>
  <si>
    <t>// 2</t>
  </si>
  <si>
    <t>sensorManager.getDefaultSensor(Sensor.TYPE_ACCELEROMETER)?.also { accelerometer -&gt;</t>
  </si>
  <si>
    <r>
      <t xml:space="preserve">  sensorManager.registerListener(</t>
    </r>
    <r>
      <rPr>
        <sz val="10"/>
        <color rgb="FF6B2372"/>
        <rFont val="Relative Mono"/>
        <family val="3"/>
      </rPr>
      <t>this</t>
    </r>
    <r>
      <rPr>
        <sz val="10"/>
        <color rgb="FF14161E"/>
        <rFont val="Relative Mono"/>
        <family val="3"/>
      </rPr>
      <t>, accelerometer, SensorManager.SENSOR_DELAY_NORMAL, SensorManager.SENSOR_DELAY_UI)</t>
    </r>
  </si>
  <si>
    <t>}</t>
  </si>
  <si>
    <t>// 3</t>
  </si>
  <si>
    <t>sensorManager.getDefaultSensor(Sensor.TYPE_MAGNETIC_FIELD)?.also { magneticField -&gt;</t>
  </si>
  <si>
    <r>
      <t xml:space="preserve">  sensorManager.registerListener(</t>
    </r>
    <r>
      <rPr>
        <sz val="10"/>
        <color rgb="FF6B2372"/>
        <rFont val="Relative Mono"/>
        <family val="3"/>
      </rPr>
      <t>this</t>
    </r>
    <r>
      <rPr>
        <sz val="10"/>
        <color rgb="FF14161E"/>
        <rFont val="Relative Mono"/>
        <family val="3"/>
      </rPr>
      <t>, magneticField, SensorManager.SENSOR_DELAY_NORMAL, SensorManager.SENSOR_DELAY_UI)</t>
    </r>
  </si>
  <si>
    <r>
      <t>After you add the code above, import </t>
    </r>
    <r>
      <rPr>
        <b/>
        <sz val="12"/>
        <color rgb="FF14161E"/>
        <rFont val="Segoe UI"/>
        <family val="2"/>
      </rPr>
      <t>android.hardware.Sensor</t>
    </r>
    <r>
      <rPr>
        <sz val="12"/>
        <color rgb="FF14161E"/>
        <rFont val="Segoe UI"/>
        <family val="2"/>
      </rPr>
      <t>.</t>
    </r>
  </si>
  <si>
    <t>Here’s a step-by-step explanation of what the code above does:</t>
  </si>
  <si>
    <r>
      <t>1. Initializes </t>
    </r>
    <r>
      <rPr>
        <sz val="10"/>
        <color rgb="FF14161E"/>
        <rFont val="Relative Mono"/>
      </rPr>
      <t>SensorManager</t>
    </r>
    <r>
      <rPr>
        <sz val="12"/>
        <color rgb="FF14161E"/>
        <rFont val="Segoe UI"/>
        <family val="2"/>
      </rPr>
      <t>.</t>
    </r>
  </si>
  <si>
    <t>2. Registers a sensor event callback to listen to changes in the accelerometer.</t>
  </si>
  <si>
    <t>3. Registers a sensor event callback to listen to changes in the magnetometer.</t>
  </si>
  <si>
    <t>Android SDK provides four constants, which inform the Android system how often to tap into the computed events:</t>
  </si>
  <si>
    <r>
      <t>1. SENSOR_DELAY_FASTEST</t>
    </r>
    <r>
      <rPr>
        <sz val="12"/>
        <color rgb="FF14161E"/>
        <rFont val="Segoe UI"/>
        <family val="2"/>
      </rPr>
      <t>: Gets sensors data as soon as possible</t>
    </r>
  </si>
  <si>
    <r>
      <t>2. SENSOR_DELAY_GAME</t>
    </r>
    <r>
      <rPr>
        <sz val="12"/>
        <color rgb="FF14161E"/>
        <rFont val="Segoe UI"/>
        <family val="2"/>
      </rPr>
      <t>: Gets sensors data at a rate suitable for games</t>
    </r>
  </si>
  <si>
    <r>
      <t>3. SENSOR_DELAY_UI</t>
    </r>
    <r>
      <rPr>
        <sz val="12"/>
        <color rgb="FF14161E"/>
        <rFont val="Segoe UI"/>
        <family val="2"/>
      </rPr>
      <t>: Gets sensors data at a rate suitable for working with user interfaces</t>
    </r>
  </si>
  <si>
    <r>
      <t>4. SENSOR_DELAY_NORMAL</t>
    </r>
    <r>
      <rPr>
        <sz val="12"/>
        <color rgb="FF14161E"/>
        <rFont val="Segoe UI"/>
        <family val="2"/>
      </rPr>
      <t>: Gets sensors data at a rate suitable for screen orientation changes</t>
    </r>
  </si>
  <si>
    <r>
      <t>To listen to the event changes in the sensors, you need to implement the interface </t>
    </r>
    <r>
      <rPr>
        <sz val="10"/>
        <color rgb="FF14161E"/>
        <rFont val="Relative Mono"/>
      </rPr>
      <t>SensorEventListener</t>
    </r>
    <r>
      <rPr>
        <sz val="12"/>
        <color rgb="FF14161E"/>
        <rFont val="Segoe UI"/>
        <family val="2"/>
      </rPr>
      <t> and override its methods </t>
    </r>
    <r>
      <rPr>
        <sz val="10"/>
        <color rgb="FF14161E"/>
        <rFont val="Relative Mono"/>
      </rPr>
      <t>onAccuracyChanged</t>
    </r>
    <r>
      <rPr>
        <sz val="12"/>
        <color rgb="FF14161E"/>
        <rFont val="Segoe UI"/>
        <family val="2"/>
      </rPr>
      <t> and </t>
    </r>
    <r>
      <rPr>
        <sz val="10"/>
        <color rgb="FF14161E"/>
        <rFont val="Relative Mono"/>
      </rPr>
      <t>onSensorChanged</t>
    </r>
    <r>
      <rPr>
        <sz val="12"/>
        <color rgb="FF14161E"/>
        <rFont val="Segoe UI"/>
        <family val="2"/>
      </rPr>
      <t>.</t>
    </r>
  </si>
  <si>
    <t>To do that, start by adding the following imports:</t>
  </si>
  <si>
    <r>
      <t>import</t>
    </r>
    <r>
      <rPr>
        <sz val="10"/>
        <color rgb="FF14161E"/>
        <rFont val="Relative Mono"/>
        <family val="3"/>
      </rPr>
      <t xml:space="preserve"> android.hardware.SensorEvent</t>
    </r>
  </si>
  <si>
    <r>
      <t>import</t>
    </r>
    <r>
      <rPr>
        <sz val="10"/>
        <color rgb="FF14161E"/>
        <rFont val="Relative Mono"/>
        <family val="3"/>
      </rPr>
      <t xml:space="preserve"> android.hardware.SensorEventListener</t>
    </r>
  </si>
  <si>
    <r>
      <t>After that, implement </t>
    </r>
    <r>
      <rPr>
        <sz val="10"/>
        <color rgb="FF14161E"/>
        <rFont val="Relative Mono"/>
      </rPr>
      <t>SensorEventListener</t>
    </r>
    <r>
      <rPr>
        <sz val="12"/>
        <color rgb="FF14161E"/>
        <rFont val="Segoe UI"/>
        <family val="2"/>
      </rPr>
      <t> in </t>
    </r>
    <r>
      <rPr>
        <sz val="10"/>
        <color rgb="FF14161E"/>
        <rFont val="Relative Mono"/>
      </rPr>
      <t>LocatyService</t>
    </r>
    <r>
      <rPr>
        <sz val="12"/>
        <color rgb="FF14161E"/>
        <rFont val="Segoe UI"/>
        <family val="2"/>
      </rPr>
      <t>:</t>
    </r>
  </si>
  <si>
    <r>
      <t>class</t>
    </r>
    <r>
      <rPr>
        <sz val="10"/>
        <color rgb="FF14161E"/>
        <rFont val="Relative Mono"/>
        <family val="3"/>
      </rPr>
      <t xml:space="preserve"> </t>
    </r>
    <r>
      <rPr>
        <sz val="10"/>
        <color rgb="FF2E5FFF"/>
        <rFont val="Relative Mono"/>
        <family val="3"/>
      </rPr>
      <t>LocatyService</t>
    </r>
    <r>
      <rPr>
        <sz val="10"/>
        <color rgb="FF14161E"/>
        <rFont val="Relative Mono"/>
        <family val="3"/>
      </rPr>
      <t xml:space="preserve"> : </t>
    </r>
    <r>
      <rPr>
        <sz val="10"/>
        <color rgb="FFFF5A00"/>
        <rFont val="Relative Mono"/>
        <family val="3"/>
      </rPr>
      <t>Service</t>
    </r>
    <r>
      <rPr>
        <sz val="10"/>
        <color rgb="FF14161E"/>
        <rFont val="Relative Mono"/>
        <family val="3"/>
      </rPr>
      <t>(), SensorEventListener {</t>
    </r>
  </si>
  <si>
    <r>
      <t xml:space="preserve">  </t>
    </r>
    <r>
      <rPr>
        <sz val="10"/>
        <color rgb="FF6B2372"/>
        <rFont val="Relative Mono"/>
        <family val="3"/>
      </rPr>
      <t>override</t>
    </r>
    <r>
      <rPr>
        <sz val="10"/>
        <color rgb="FF14161E"/>
        <rFont val="Relative Mono"/>
        <family val="3"/>
      </rPr>
      <t xml:space="preserve"> </t>
    </r>
    <r>
      <rPr>
        <sz val="10"/>
        <color rgb="FF6B2372"/>
        <rFont val="Relative Mono"/>
        <family val="3"/>
      </rPr>
      <t>fun</t>
    </r>
    <r>
      <rPr>
        <sz val="10"/>
        <color rgb="FF2E5FFF"/>
        <rFont val="Relative Mono"/>
        <family val="3"/>
      </rPr>
      <t xml:space="preserve"> onAccuracyChanged</t>
    </r>
    <r>
      <rPr>
        <sz val="10"/>
        <color rgb="FFFF5A00"/>
        <rFont val="Relative Mono"/>
        <family val="3"/>
      </rPr>
      <t>(sensor: Sensor?, accuracy: Int)</t>
    </r>
    <r>
      <rPr>
        <sz val="10"/>
        <color rgb="FF14161E"/>
        <rFont val="Relative Mono"/>
        <family val="3"/>
      </rPr>
      <t xml:space="preserve"> {</t>
    </r>
  </si>
  <si>
    <t xml:space="preserve">  }</t>
  </si>
  <si>
    <r>
      <t xml:space="preserve">  </t>
    </r>
    <r>
      <rPr>
        <sz val="10"/>
        <color rgb="FF6B2372"/>
        <rFont val="Relative Mono"/>
        <family val="3"/>
      </rPr>
      <t>override</t>
    </r>
    <r>
      <rPr>
        <sz val="10"/>
        <color rgb="FF14161E"/>
        <rFont val="Relative Mono"/>
        <family val="3"/>
      </rPr>
      <t xml:space="preserve"> </t>
    </r>
    <r>
      <rPr>
        <sz val="10"/>
        <color rgb="FF6B2372"/>
        <rFont val="Relative Mono"/>
        <family val="3"/>
      </rPr>
      <t>fun</t>
    </r>
    <r>
      <rPr>
        <sz val="10"/>
        <color rgb="FF2E5FFF"/>
        <rFont val="Relative Mono"/>
        <family val="3"/>
      </rPr>
      <t xml:space="preserve"> onSensorChanged</t>
    </r>
    <r>
      <rPr>
        <sz val="10"/>
        <color rgb="FFFF5A00"/>
        <rFont val="Relative Mono"/>
        <family val="3"/>
      </rPr>
      <t>(event: SensorEvent?)</t>
    </r>
    <r>
      <rPr>
        <sz val="10"/>
        <color rgb="FF14161E"/>
        <rFont val="Relative Mono"/>
        <family val="3"/>
      </rPr>
      <t xml:space="preserve"> {</t>
    </r>
  </si>
  <si>
    <r>
      <t>Android system calls </t>
    </r>
    <r>
      <rPr>
        <sz val="10"/>
        <color rgb="FF14161E"/>
        <rFont val="Relative Mono"/>
      </rPr>
      <t>onSensorChanged</t>
    </r>
    <r>
      <rPr>
        <sz val="12"/>
        <color rgb="FF14161E"/>
        <rFont val="Segoe UI"/>
        <family val="2"/>
      </rPr>
      <t> every time there’s a new sensor event. Its </t>
    </r>
    <r>
      <rPr>
        <sz val="10"/>
        <color rgb="FF14161E"/>
        <rFont val="Relative Mono"/>
      </rPr>
      <t>SensorEvent</t>
    </r>
    <r>
      <rPr>
        <sz val="12"/>
        <color rgb="FF14161E"/>
        <rFont val="Segoe UI"/>
        <family val="2"/>
      </rPr>
      <t> parameter gives a set of array of size three, where each index represents a value of an axes in a coordinate system: </t>
    </r>
    <r>
      <rPr>
        <sz val="10"/>
        <color rgb="FF14161E"/>
        <rFont val="Relative Mono"/>
      </rPr>
      <t>event.values[0]</t>
    </r>
    <r>
      <rPr>
        <sz val="12"/>
        <color rgb="FF14161E"/>
        <rFont val="Segoe UI"/>
        <family val="2"/>
      </rPr>
      <t> represents x, </t>
    </r>
    <r>
      <rPr>
        <sz val="10"/>
        <color rgb="FF14161E"/>
        <rFont val="Relative Mono"/>
      </rPr>
      <t>event.values[1]</t>
    </r>
    <r>
      <rPr>
        <sz val="12"/>
        <color rgb="FF14161E"/>
        <rFont val="Segoe UI"/>
        <family val="2"/>
      </rPr>
      <t> represents y and </t>
    </r>
    <r>
      <rPr>
        <sz val="10"/>
        <color rgb="FF14161E"/>
        <rFont val="Relative Mono"/>
      </rPr>
      <t>event.values[2]</t>
    </r>
    <r>
      <rPr>
        <sz val="12"/>
        <color rgb="FF14161E"/>
        <rFont val="Segoe UI"/>
        <family val="2"/>
      </rPr>
      <t> for z.</t>
    </r>
  </si>
  <si>
    <r>
      <t>On the other hand, Android system only calls </t>
    </r>
    <r>
      <rPr>
        <sz val="10"/>
        <color rgb="FF14161E"/>
        <rFont val="Relative Mono"/>
      </rPr>
      <t>onAccuracyChanged</t>
    </r>
    <r>
      <rPr>
        <sz val="12"/>
        <color rgb="FF14161E"/>
        <rFont val="Segoe UI"/>
        <family val="2"/>
      </rPr>
      <t> when there’s a change in accuracy. </t>
    </r>
    <r>
      <rPr>
        <sz val="10"/>
        <color rgb="FF14161E"/>
        <rFont val="Relative Mono"/>
      </rPr>
      <t>SensorManager</t>
    </r>
    <r>
      <rPr>
        <sz val="12"/>
        <color rgb="FF14161E"/>
        <rFont val="Segoe UI"/>
        <family val="2"/>
      </rPr>
      <t> contains all the accuracy change constants in </t>
    </r>
    <r>
      <rPr>
        <sz val="10"/>
        <color rgb="FF14161E"/>
        <rFont val="Relative Mono"/>
      </rPr>
      <t>SensorManager.SENSOR_STATUS_*</t>
    </r>
    <r>
      <rPr>
        <sz val="12"/>
        <color rgb="FF14161E"/>
        <rFont val="Segoe UI"/>
        <family val="2"/>
      </rPr>
      <t>.</t>
    </r>
  </si>
  <si>
    <t>Getting Values From the Accelerometer and Magnetometer</t>
  </si>
  <si>
    <r>
      <t>In </t>
    </r>
    <r>
      <rPr>
        <sz val="10"/>
        <color rgb="FF14161E"/>
        <rFont val="Relative Mono"/>
      </rPr>
      <t>LocatyService</t>
    </r>
    <r>
      <rPr>
        <sz val="12"/>
        <color rgb="FF14161E"/>
        <rFont val="Segoe UI"/>
        <family val="2"/>
      </rPr>
      <t>, create the following variables:</t>
    </r>
  </si>
  <si>
    <r>
      <t>private</t>
    </r>
    <r>
      <rPr>
        <sz val="10"/>
        <color rgb="FF14161E"/>
        <rFont val="Relative Mono"/>
        <family val="3"/>
      </rPr>
      <t xml:space="preserve"> </t>
    </r>
    <r>
      <rPr>
        <sz val="10"/>
        <color rgb="FF6B2372"/>
        <rFont val="Relative Mono"/>
        <family val="3"/>
      </rPr>
      <t>val</t>
    </r>
    <r>
      <rPr>
        <sz val="10"/>
        <color rgb="FF14161E"/>
        <rFont val="Relative Mono"/>
        <family val="3"/>
      </rPr>
      <t xml:space="preserve"> accelerometerReading = FloatArray(</t>
    </r>
    <r>
      <rPr>
        <sz val="10"/>
        <color rgb="FFFF5A00"/>
        <rFont val="Relative Mono"/>
        <family val="3"/>
      </rPr>
      <t>3</t>
    </r>
    <r>
      <rPr>
        <sz val="10"/>
        <color rgb="FF14161E"/>
        <rFont val="Relative Mono"/>
        <family val="3"/>
      </rPr>
      <t>)</t>
    </r>
  </si>
  <si>
    <r>
      <t>private</t>
    </r>
    <r>
      <rPr>
        <sz val="10"/>
        <color rgb="FF14161E"/>
        <rFont val="Relative Mono"/>
        <family val="3"/>
      </rPr>
      <t xml:space="preserve"> </t>
    </r>
    <r>
      <rPr>
        <sz val="10"/>
        <color rgb="FF6B2372"/>
        <rFont val="Relative Mono"/>
        <family val="3"/>
      </rPr>
      <t>val</t>
    </r>
    <r>
      <rPr>
        <sz val="10"/>
        <color rgb="FF14161E"/>
        <rFont val="Relative Mono"/>
        <family val="3"/>
      </rPr>
      <t xml:space="preserve"> magnetometerReading = FloatArray(</t>
    </r>
    <r>
      <rPr>
        <sz val="10"/>
        <color rgb="FFFF5A00"/>
        <rFont val="Relative Mono"/>
        <family val="3"/>
      </rPr>
      <t>3</t>
    </r>
    <r>
      <rPr>
        <sz val="10"/>
        <color rgb="FF14161E"/>
        <rFont val="Relative Mono"/>
        <family val="3"/>
      </rPr>
      <t>)</t>
    </r>
  </si>
  <si>
    <t>These variables will hold the latest accelerometer and magnetometer values.</t>
  </si>
  <si>
    <r>
      <t>For this tutorial, you only need to use </t>
    </r>
    <r>
      <rPr>
        <sz val="10"/>
        <color rgb="FF14161E"/>
        <rFont val="Relative Mono"/>
      </rPr>
      <t>onSensorChanged</t>
    </r>
    <r>
      <rPr>
        <sz val="12"/>
        <color rgb="FF14161E"/>
        <rFont val="Segoe UI"/>
        <family val="2"/>
      </rPr>
      <t> since you get all the latest sensor values there. So in </t>
    </r>
    <r>
      <rPr>
        <sz val="10"/>
        <color rgb="FF14161E"/>
        <rFont val="Relative Mono"/>
      </rPr>
      <t>onSensorChanged</t>
    </r>
    <r>
      <rPr>
        <sz val="12"/>
        <color rgb="FF14161E"/>
        <rFont val="Segoe UI"/>
        <family val="2"/>
      </rPr>
      <t>, add the following snippet:</t>
    </r>
  </si>
  <si>
    <r>
      <t>override</t>
    </r>
    <r>
      <rPr>
        <sz val="10"/>
        <color rgb="FF14161E"/>
        <rFont val="Relative Mono"/>
        <family val="3"/>
      </rPr>
      <t xml:space="preserve"> </t>
    </r>
    <r>
      <rPr>
        <sz val="10"/>
        <color rgb="FF6B2372"/>
        <rFont val="Relative Mono"/>
        <family val="3"/>
      </rPr>
      <t>fun</t>
    </r>
    <r>
      <rPr>
        <sz val="10"/>
        <color rgb="FF2E5FFF"/>
        <rFont val="Relative Mono"/>
        <family val="3"/>
      </rPr>
      <t xml:space="preserve"> onSensorChanged</t>
    </r>
    <r>
      <rPr>
        <sz val="10"/>
        <color rgb="FFFF5A00"/>
        <rFont val="Relative Mono"/>
        <family val="3"/>
      </rPr>
      <t>(event: SensorEvent?)</t>
    </r>
    <r>
      <rPr>
        <sz val="10"/>
        <color rgb="FF14161E"/>
        <rFont val="Relative Mono"/>
        <family val="3"/>
      </rPr>
      <t xml:space="preserve"> {</t>
    </r>
  </si>
  <si>
    <r>
      <t xml:space="preserve">    </t>
    </r>
    <r>
      <rPr>
        <sz val="10"/>
        <color rgb="FF918791"/>
        <rFont val="Relative Mono"/>
        <family val="3"/>
      </rPr>
      <t>// 1</t>
    </r>
  </si>
  <si>
    <r>
      <t xml:space="preserve">    </t>
    </r>
    <r>
      <rPr>
        <sz val="10"/>
        <color rgb="FF6B2372"/>
        <rFont val="Relative Mono"/>
        <family val="3"/>
      </rPr>
      <t>if</t>
    </r>
    <r>
      <rPr>
        <sz val="10"/>
        <color rgb="FF14161E"/>
        <rFont val="Relative Mono"/>
        <family val="3"/>
      </rPr>
      <t xml:space="preserve"> (event == </t>
    </r>
    <r>
      <rPr>
        <sz val="10"/>
        <color rgb="FFFF5A00"/>
        <rFont val="Relative Mono"/>
        <family val="3"/>
      </rPr>
      <t>null</t>
    </r>
    <r>
      <rPr>
        <sz val="10"/>
        <color rgb="FF14161E"/>
        <rFont val="Relative Mono"/>
        <family val="3"/>
      </rPr>
      <t>) {</t>
    </r>
  </si>
  <si>
    <r>
      <t xml:space="preserve">        </t>
    </r>
    <r>
      <rPr>
        <sz val="10"/>
        <color rgb="FF6B2372"/>
        <rFont val="Relative Mono"/>
        <family val="3"/>
      </rPr>
      <t>return</t>
    </r>
  </si>
  <si>
    <t xml:space="preserve">    }</t>
  </si>
  <si>
    <r>
      <t xml:space="preserve">    </t>
    </r>
    <r>
      <rPr>
        <sz val="10"/>
        <color rgb="FF918791"/>
        <rFont val="Relative Mono"/>
        <family val="3"/>
      </rPr>
      <t>// 2</t>
    </r>
  </si>
  <si>
    <r>
      <t xml:space="preserve">    </t>
    </r>
    <r>
      <rPr>
        <sz val="10"/>
        <color rgb="FF6B2372"/>
        <rFont val="Relative Mono"/>
        <family val="3"/>
      </rPr>
      <t>if</t>
    </r>
    <r>
      <rPr>
        <sz val="10"/>
        <color rgb="FF14161E"/>
        <rFont val="Relative Mono"/>
        <family val="3"/>
      </rPr>
      <t xml:space="preserve"> (event.sensor.type == Sensor.TYPE_ACCELEROMETER) {</t>
    </r>
  </si>
  <si>
    <r>
      <t xml:space="preserve">        </t>
    </r>
    <r>
      <rPr>
        <sz val="10"/>
        <color rgb="FF918791"/>
        <rFont val="Relative Mono"/>
        <family val="3"/>
      </rPr>
      <t>// 3</t>
    </r>
  </si>
  <si>
    <r>
      <t xml:space="preserve">        System.arraycopy(event.values, </t>
    </r>
    <r>
      <rPr>
        <sz val="10"/>
        <color rgb="FFFF5A00"/>
        <rFont val="Relative Mono"/>
        <family val="3"/>
      </rPr>
      <t>0</t>
    </r>
    <r>
      <rPr>
        <sz val="10"/>
        <color rgb="FF14161E"/>
        <rFont val="Relative Mono"/>
        <family val="3"/>
      </rPr>
      <t xml:space="preserve">, accelerometerReading, </t>
    </r>
    <r>
      <rPr>
        <sz val="10"/>
        <color rgb="FFFF5A00"/>
        <rFont val="Relative Mono"/>
        <family val="3"/>
      </rPr>
      <t>0</t>
    </r>
    <r>
      <rPr>
        <sz val="10"/>
        <color rgb="FF14161E"/>
        <rFont val="Relative Mono"/>
        <family val="3"/>
      </rPr>
      <t>, accelerometerReading.size)</t>
    </r>
  </si>
  <si>
    <r>
      <t xml:space="preserve">    } </t>
    </r>
    <r>
      <rPr>
        <sz val="10"/>
        <color rgb="FF6B2372"/>
        <rFont val="Relative Mono"/>
        <family val="3"/>
      </rPr>
      <t>else</t>
    </r>
    <r>
      <rPr>
        <sz val="10"/>
        <color rgb="FF14161E"/>
        <rFont val="Relative Mono"/>
        <family val="3"/>
      </rPr>
      <t xml:space="preserve"> </t>
    </r>
    <r>
      <rPr>
        <sz val="10"/>
        <color rgb="FF6B2372"/>
        <rFont val="Relative Mono"/>
        <family val="3"/>
      </rPr>
      <t>if</t>
    </r>
    <r>
      <rPr>
        <sz val="10"/>
        <color rgb="FF14161E"/>
        <rFont val="Relative Mono"/>
        <family val="3"/>
      </rPr>
      <t xml:space="preserve"> (event.sensor.type == Sensor.TYPE_MAGNETIC_FIELD) {</t>
    </r>
  </si>
  <si>
    <r>
      <t xml:space="preserve">        System.arraycopy(event.values, </t>
    </r>
    <r>
      <rPr>
        <sz val="10"/>
        <color rgb="FFFF5A00"/>
        <rFont val="Relative Mono"/>
        <family val="3"/>
      </rPr>
      <t>0</t>
    </r>
    <r>
      <rPr>
        <sz val="10"/>
        <color rgb="FF14161E"/>
        <rFont val="Relative Mono"/>
        <family val="3"/>
      </rPr>
      <t xml:space="preserve">, magnetometerReading, </t>
    </r>
    <r>
      <rPr>
        <sz val="10"/>
        <color rgb="FFFF5A00"/>
        <rFont val="Relative Mono"/>
        <family val="3"/>
      </rPr>
      <t>0</t>
    </r>
    <r>
      <rPr>
        <sz val="10"/>
        <color rgb="FF14161E"/>
        <rFont val="Relative Mono"/>
        <family val="3"/>
      </rPr>
      <t>, magnetometerReading.size)</t>
    </r>
  </si>
  <si>
    <t>Here’s what the code above does:</t>
  </si>
  <si>
    <t>1. If the event is null, then simply return</t>
  </si>
  <si>
    <t>2. Check the type of sensor</t>
  </si>
  <si>
    <r>
      <t>3. System.arrayCopy</t>
    </r>
    <r>
      <rPr>
        <sz val="12"/>
        <color rgb="FF14161E"/>
        <rFont val="Segoe UI"/>
        <family val="2"/>
      </rPr>
      <t> copies values from the sensors into its respective array.</t>
    </r>
  </si>
  <si>
    <t>Calculating Orientation in onSensorChanged</t>
  </si>
  <si>
    <r>
      <t>To find the device’s orientation, you first need to determine its </t>
    </r>
    <r>
      <rPr>
        <b/>
        <sz val="12"/>
        <color rgb="FF14161E"/>
        <rFont val="Segoe UI"/>
        <family val="2"/>
      </rPr>
      <t>rotation matrix</t>
    </r>
    <r>
      <rPr>
        <sz val="12"/>
        <color rgb="FF14161E"/>
        <rFont val="Segoe UI"/>
        <family val="2"/>
      </rPr>
      <t>.</t>
    </r>
  </si>
  <si>
    <r>
      <t>Note:</t>
    </r>
    <r>
      <rPr>
        <sz val="12"/>
        <color rgb="FF14161E"/>
        <rFont val="Segoe UI"/>
        <family val="2"/>
      </rPr>
      <t>A rotation matrix helps map points from the device’s coordinate system to the real-world coordinate system.</t>
    </r>
  </si>
  <si>
    <t>Start by creating two arrays as follows:</t>
  </si>
  <si>
    <r>
      <t>private</t>
    </r>
    <r>
      <rPr>
        <sz val="10"/>
        <color rgb="FF14161E"/>
        <rFont val="Relative Mono"/>
        <family val="3"/>
      </rPr>
      <t xml:space="preserve"> </t>
    </r>
    <r>
      <rPr>
        <sz val="10"/>
        <color rgb="FF6B2372"/>
        <rFont val="Relative Mono"/>
        <family val="3"/>
      </rPr>
      <t>val</t>
    </r>
    <r>
      <rPr>
        <sz val="10"/>
        <color rgb="FF14161E"/>
        <rFont val="Relative Mono"/>
        <family val="3"/>
      </rPr>
      <t xml:space="preserve"> rotationMatrix = FloatArray(</t>
    </r>
    <r>
      <rPr>
        <sz val="10"/>
        <color rgb="FFFF5A00"/>
        <rFont val="Relative Mono"/>
        <family val="3"/>
      </rPr>
      <t>9</t>
    </r>
    <r>
      <rPr>
        <sz val="10"/>
        <color rgb="FF14161E"/>
        <rFont val="Relative Mono"/>
        <family val="3"/>
      </rPr>
      <t>)</t>
    </r>
  </si>
  <si>
    <r>
      <t>private</t>
    </r>
    <r>
      <rPr>
        <sz val="10"/>
        <color rgb="FF14161E"/>
        <rFont val="Relative Mono"/>
        <family val="3"/>
      </rPr>
      <t xml:space="preserve"> </t>
    </r>
    <r>
      <rPr>
        <sz val="10"/>
        <color rgb="FF6B2372"/>
        <rFont val="Relative Mono"/>
        <family val="3"/>
      </rPr>
      <t>val</t>
    </r>
    <r>
      <rPr>
        <sz val="10"/>
        <color rgb="FF14161E"/>
        <rFont val="Relative Mono"/>
        <family val="3"/>
      </rPr>
      <t xml:space="preserve"> orientationAngles = FloatArray(</t>
    </r>
    <r>
      <rPr>
        <sz val="10"/>
        <color rgb="FFFF5A00"/>
        <rFont val="Relative Mono"/>
        <family val="3"/>
      </rPr>
      <t>3</t>
    </r>
    <r>
      <rPr>
        <sz val="10"/>
        <color rgb="FF14161E"/>
        <rFont val="Relative Mono"/>
        <family val="3"/>
      </rPr>
      <t>)</t>
    </r>
  </si>
  <si>
    <t>These two arrays will hold the values of the rotation matrix and orientation angles. You’ll learn more about them soon.</t>
  </si>
  <si>
    <r>
      <t>Next, create a function and name it </t>
    </r>
    <r>
      <rPr>
        <sz val="10"/>
        <color rgb="FF14161E"/>
        <rFont val="Relative Mono"/>
      </rPr>
      <t>updateOrientationAngles</t>
    </r>
    <r>
      <rPr>
        <sz val="12"/>
        <color rgb="FF14161E"/>
        <rFont val="Segoe UI"/>
        <family val="2"/>
      </rPr>
      <t>, then add the following code to it. Import </t>
    </r>
    <r>
      <rPr>
        <b/>
        <sz val="12"/>
        <color rgb="FF14161E"/>
        <rFont val="Segoe UI"/>
        <family val="2"/>
      </rPr>
      <t>kotlin.math.round</t>
    </r>
    <r>
      <rPr>
        <sz val="12"/>
        <color rgb="FF14161E"/>
        <rFont val="Segoe UI"/>
        <family val="2"/>
      </rPr>
      <t> as a rounding function.</t>
    </r>
  </si>
  <si>
    <r>
      <t>fun</t>
    </r>
    <r>
      <rPr>
        <sz val="10"/>
        <color rgb="FF2E5FFF"/>
        <rFont val="Relative Mono"/>
        <family val="3"/>
      </rPr>
      <t xml:space="preserve"> updateOrientationAngles</t>
    </r>
    <r>
      <rPr>
        <sz val="10"/>
        <color rgb="FFFF5A00"/>
        <rFont val="Relative Mono"/>
        <family val="3"/>
      </rPr>
      <t>()</t>
    </r>
    <r>
      <rPr>
        <sz val="10"/>
        <color rgb="FF14161E"/>
        <rFont val="Relative Mono"/>
        <family val="3"/>
      </rPr>
      <t xml:space="preserve"> {</t>
    </r>
  </si>
  <si>
    <r>
      <t xml:space="preserve">  </t>
    </r>
    <r>
      <rPr>
        <sz val="10"/>
        <color rgb="FF918791"/>
        <rFont val="Relative Mono"/>
        <family val="3"/>
      </rPr>
      <t>// 1</t>
    </r>
  </si>
  <si>
    <r>
      <t xml:space="preserve">  SensorManager.getRotationMatrix(rotationMatrix, </t>
    </r>
    <r>
      <rPr>
        <sz val="10"/>
        <color rgb="FFFF5A00"/>
        <rFont val="Relative Mono"/>
        <family val="3"/>
      </rPr>
      <t>null</t>
    </r>
    <r>
      <rPr>
        <sz val="10"/>
        <color rgb="FF14161E"/>
        <rFont val="Relative Mono"/>
        <family val="3"/>
      </rPr>
      <t>, accelerometerReading, magnetometerReading)</t>
    </r>
  </si>
  <si>
    <r>
      <t xml:space="preserve">  </t>
    </r>
    <r>
      <rPr>
        <sz val="10"/>
        <color rgb="FF918791"/>
        <rFont val="Relative Mono"/>
        <family val="3"/>
      </rPr>
      <t>// 2</t>
    </r>
  </si>
  <si>
    <r>
      <t xml:space="preserve">  </t>
    </r>
    <r>
      <rPr>
        <sz val="10"/>
        <color rgb="FF6B2372"/>
        <rFont val="Relative Mono"/>
        <family val="3"/>
      </rPr>
      <t>val</t>
    </r>
    <r>
      <rPr>
        <sz val="10"/>
        <color rgb="FF14161E"/>
        <rFont val="Relative Mono"/>
        <family val="3"/>
      </rPr>
      <t xml:space="preserve"> orientation = SensorManager.getOrientation(rotationMatrix, orientationAngles)</t>
    </r>
  </si>
  <si>
    <r>
      <t xml:space="preserve">  </t>
    </r>
    <r>
      <rPr>
        <sz val="10"/>
        <color rgb="FF918791"/>
        <rFont val="Relative Mono"/>
        <family val="3"/>
      </rPr>
      <t>// 3</t>
    </r>
  </si>
  <si>
    <r>
      <t xml:space="preserve">  </t>
    </r>
    <r>
      <rPr>
        <sz val="10"/>
        <color rgb="FF6B2372"/>
        <rFont val="Relative Mono"/>
        <family val="3"/>
      </rPr>
      <t>val</t>
    </r>
    <r>
      <rPr>
        <sz val="10"/>
        <color rgb="FF14161E"/>
        <rFont val="Relative Mono"/>
        <family val="3"/>
      </rPr>
      <t xml:space="preserve"> degrees = (Math.toDegrees(orientation.</t>
    </r>
    <r>
      <rPr>
        <sz val="10"/>
        <color rgb="FF6B2372"/>
        <rFont val="Relative Mono"/>
        <family val="3"/>
      </rPr>
      <t>get</t>
    </r>
    <r>
      <rPr>
        <sz val="10"/>
        <color rgb="FF14161E"/>
        <rFont val="Relative Mono"/>
        <family val="3"/>
      </rPr>
      <t>(</t>
    </r>
    <r>
      <rPr>
        <sz val="10"/>
        <color rgb="FFFF5A00"/>
        <rFont val="Relative Mono"/>
        <family val="3"/>
      </rPr>
      <t>0</t>
    </r>
    <r>
      <rPr>
        <sz val="10"/>
        <color rgb="FF14161E"/>
        <rFont val="Relative Mono"/>
        <family val="3"/>
      </rPr>
      <t xml:space="preserve">).toDouble()) + </t>
    </r>
    <r>
      <rPr>
        <sz val="10"/>
        <color rgb="FFFF5A00"/>
        <rFont val="Relative Mono"/>
        <family val="3"/>
      </rPr>
      <t>360.0</t>
    </r>
    <r>
      <rPr>
        <sz val="10"/>
        <color rgb="FF14161E"/>
        <rFont val="Relative Mono"/>
        <family val="3"/>
      </rPr>
      <t xml:space="preserve">) % </t>
    </r>
    <r>
      <rPr>
        <sz val="10"/>
        <color rgb="FFFF5A00"/>
        <rFont val="Relative Mono"/>
        <family val="3"/>
      </rPr>
      <t>360.0</t>
    </r>
  </si>
  <si>
    <r>
      <t xml:space="preserve">  </t>
    </r>
    <r>
      <rPr>
        <sz val="10"/>
        <color rgb="FF918791"/>
        <rFont val="Relative Mono"/>
        <family val="3"/>
      </rPr>
      <t>// 4</t>
    </r>
  </si>
  <si>
    <r>
      <t xml:space="preserve">  </t>
    </r>
    <r>
      <rPr>
        <sz val="10"/>
        <color rgb="FF6B2372"/>
        <rFont val="Relative Mono"/>
        <family val="3"/>
      </rPr>
      <t>val</t>
    </r>
    <r>
      <rPr>
        <sz val="10"/>
        <color rgb="FF14161E"/>
        <rFont val="Relative Mono"/>
        <family val="3"/>
      </rPr>
      <t xml:space="preserve"> angle = round(degrees * </t>
    </r>
    <r>
      <rPr>
        <sz val="10"/>
        <color rgb="FFFF5A00"/>
        <rFont val="Relative Mono"/>
        <family val="3"/>
      </rPr>
      <t>100</t>
    </r>
    <r>
      <rPr>
        <sz val="10"/>
        <color rgb="FF14161E"/>
        <rFont val="Relative Mono"/>
        <family val="3"/>
      </rPr>
      <t xml:space="preserve">) / </t>
    </r>
    <r>
      <rPr>
        <sz val="10"/>
        <color rgb="FFFF5A00"/>
        <rFont val="Relative Mono"/>
        <family val="3"/>
      </rPr>
      <t>100</t>
    </r>
  </si>
  <si>
    <t>Here’s how it works:</t>
  </si>
  <si>
    <r>
      <t>In the variable </t>
    </r>
    <r>
      <rPr>
        <sz val="10"/>
        <color rgb="FF14161E"/>
        <rFont val="Relative Mono"/>
      </rPr>
      <t>orientation</t>
    </r>
    <r>
      <rPr>
        <sz val="12"/>
        <color rgb="FF14161E"/>
        <rFont val="Segoe UI"/>
        <family val="2"/>
      </rPr>
      <t>, you get values that represent</t>
    </r>
  </si>
  <si>
    <t>All these values are in radians.</t>
  </si>
  <si>
    <t>1. First, it gets the rotation matrix.</t>
  </si>
  <si>
    <t>2. It then uses that rotation matrix, which consists of an array of nine values, and maps it to a usable matrix with three values.</t>
  </si>
  <si>
    <t>orientation[0] = Azimuth (rotation around the -ve z-axis)</t>
  </si>
  <si>
    <t>orientation[1] = Pitch (rotation around the x-axis)</t>
  </si>
  <si>
    <t>orientation[2] = Roll (rotation around the y-axis)</t>
  </si>
  <si>
    <t>3. Next, it converts the azimuth to degrees, adding 360 because the angle is always positive.</t>
  </si>
  <si>
    <t>4. Finally, it rounds the angle up to two decimal places.</t>
  </si>
  <si>
    <r>
      <t>Now, you need to call </t>
    </r>
    <r>
      <rPr>
        <sz val="10"/>
        <color rgb="FF14161E"/>
        <rFont val="Relative Mono"/>
      </rPr>
      <t>updateOrientationAngles</t>
    </r>
    <r>
      <rPr>
        <sz val="12"/>
        <color rgb="FF14161E"/>
        <rFont val="Segoe UI"/>
        <family val="2"/>
      </rPr>
      <t> inside </t>
    </r>
    <r>
      <rPr>
        <sz val="10"/>
        <color rgb="FF14161E"/>
        <rFont val="Relative Mono"/>
      </rPr>
      <t>onSensorChanged</t>
    </r>
    <r>
      <rPr>
        <sz val="12"/>
        <color rgb="FF14161E"/>
        <rFont val="Segoe UI"/>
        <family val="2"/>
      </rPr>
      <t> at the very end. It should look like this:</t>
    </r>
  </si>
  <si>
    <r>
      <t xml:space="preserve">  </t>
    </r>
    <r>
      <rPr>
        <sz val="10"/>
        <color rgb="FF918791"/>
        <rFont val="Relative Mono"/>
        <family val="3"/>
      </rPr>
      <t>// Rest of the code</t>
    </r>
  </si>
  <si>
    <t xml:space="preserve">  updateOrientationAngles()</t>
  </si>
  <si>
    <t>Adding Direction Based on Angle</t>
  </si>
  <si>
    <t>For your next step, you need to determine which direction the user is facing. To do so, add the following code:</t>
  </si>
  <si>
    <r>
      <t>private</t>
    </r>
    <r>
      <rPr>
        <sz val="10"/>
        <color rgb="FF14161E"/>
        <rFont val="Relative Mono"/>
        <family val="3"/>
      </rPr>
      <t xml:space="preserve"> </t>
    </r>
    <r>
      <rPr>
        <sz val="10"/>
        <color rgb="FF6B2372"/>
        <rFont val="Relative Mono"/>
        <family val="3"/>
      </rPr>
      <t>fun</t>
    </r>
    <r>
      <rPr>
        <sz val="10"/>
        <color rgb="FF2E5FFF"/>
        <rFont val="Relative Mono"/>
        <family val="3"/>
      </rPr>
      <t xml:space="preserve"> getDirection</t>
    </r>
    <r>
      <rPr>
        <sz val="10"/>
        <color rgb="FFFF5A00"/>
        <rFont val="Relative Mono"/>
        <family val="3"/>
      </rPr>
      <t>(angle: Double)</t>
    </r>
    <r>
      <rPr>
        <sz val="10"/>
        <color rgb="FF14161E"/>
        <rFont val="Relative Mono"/>
        <family val="3"/>
      </rPr>
      <t>: String {</t>
    </r>
  </si>
  <si>
    <r>
      <t xml:space="preserve">   </t>
    </r>
    <r>
      <rPr>
        <sz val="10"/>
        <color rgb="FF6B2372"/>
        <rFont val="Relative Mono"/>
        <family val="3"/>
      </rPr>
      <t>var</t>
    </r>
    <r>
      <rPr>
        <sz val="10"/>
        <color rgb="FF14161E"/>
        <rFont val="Relative Mono"/>
        <family val="3"/>
      </rPr>
      <t xml:space="preserve"> direction = </t>
    </r>
    <r>
      <rPr>
        <sz val="10"/>
        <color rgb="FF157857"/>
        <rFont val="Relative Mono"/>
        <family val="3"/>
      </rPr>
      <t>""</t>
    </r>
  </si>
  <si>
    <r>
      <t xml:space="preserve">   </t>
    </r>
    <r>
      <rPr>
        <sz val="10"/>
        <color rgb="FF6B2372"/>
        <rFont val="Relative Mono"/>
        <family val="3"/>
      </rPr>
      <t>if</t>
    </r>
    <r>
      <rPr>
        <sz val="10"/>
        <color rgb="FF14161E"/>
        <rFont val="Relative Mono"/>
        <family val="3"/>
      </rPr>
      <t xml:space="preserve"> (angle &gt;= </t>
    </r>
    <r>
      <rPr>
        <sz val="10"/>
        <color rgb="FFFF5A00"/>
        <rFont val="Relative Mono"/>
        <family val="3"/>
      </rPr>
      <t>350</t>
    </r>
    <r>
      <rPr>
        <sz val="10"/>
        <color rgb="FF14161E"/>
        <rFont val="Relative Mono"/>
        <family val="3"/>
      </rPr>
      <t xml:space="preserve"> || angle &lt;= </t>
    </r>
    <r>
      <rPr>
        <sz val="10"/>
        <color rgb="FFFF5A00"/>
        <rFont val="Relative Mono"/>
        <family val="3"/>
      </rPr>
      <t>10</t>
    </r>
    <r>
      <rPr>
        <sz val="10"/>
        <color rgb="FF14161E"/>
        <rFont val="Relative Mono"/>
        <family val="3"/>
      </rPr>
      <t>)</t>
    </r>
  </si>
  <si>
    <r>
      <t xml:space="preserve">       direction = </t>
    </r>
    <r>
      <rPr>
        <sz val="10"/>
        <color rgb="FF157857"/>
        <rFont val="Relative Mono"/>
        <family val="3"/>
      </rPr>
      <t>"N"</t>
    </r>
  </si>
  <si>
    <r>
      <t xml:space="preserve">   </t>
    </r>
    <r>
      <rPr>
        <sz val="10"/>
        <color rgb="FF6B2372"/>
        <rFont val="Relative Mono"/>
        <family val="3"/>
      </rPr>
      <t>if</t>
    </r>
    <r>
      <rPr>
        <sz val="10"/>
        <color rgb="FF14161E"/>
        <rFont val="Relative Mono"/>
        <family val="3"/>
      </rPr>
      <t xml:space="preserve"> (angle &lt; </t>
    </r>
    <r>
      <rPr>
        <sz val="10"/>
        <color rgb="FFFF5A00"/>
        <rFont val="Relative Mono"/>
        <family val="3"/>
      </rPr>
      <t>350</t>
    </r>
    <r>
      <rPr>
        <sz val="10"/>
        <color rgb="FF14161E"/>
        <rFont val="Relative Mono"/>
        <family val="3"/>
      </rPr>
      <t xml:space="preserve"> &amp;&amp; angle &gt; </t>
    </r>
    <r>
      <rPr>
        <sz val="10"/>
        <color rgb="FFFF5A00"/>
        <rFont val="Relative Mono"/>
        <family val="3"/>
      </rPr>
      <t>280</t>
    </r>
    <r>
      <rPr>
        <sz val="10"/>
        <color rgb="FF14161E"/>
        <rFont val="Relative Mono"/>
        <family val="3"/>
      </rPr>
      <t>)</t>
    </r>
  </si>
  <si>
    <r>
      <t xml:space="preserve">       direction = </t>
    </r>
    <r>
      <rPr>
        <sz val="10"/>
        <color rgb="FF157857"/>
        <rFont val="Relative Mono"/>
        <family val="3"/>
      </rPr>
      <t>"NW"</t>
    </r>
  </si>
  <si>
    <r>
      <t xml:space="preserve">   </t>
    </r>
    <r>
      <rPr>
        <sz val="10"/>
        <color rgb="FF6B2372"/>
        <rFont val="Relative Mono"/>
        <family val="3"/>
      </rPr>
      <t>if</t>
    </r>
    <r>
      <rPr>
        <sz val="10"/>
        <color rgb="FF14161E"/>
        <rFont val="Relative Mono"/>
        <family val="3"/>
      </rPr>
      <t xml:space="preserve"> (angle &lt;= </t>
    </r>
    <r>
      <rPr>
        <sz val="10"/>
        <color rgb="FFFF5A00"/>
        <rFont val="Relative Mono"/>
        <family val="3"/>
      </rPr>
      <t>280</t>
    </r>
    <r>
      <rPr>
        <sz val="10"/>
        <color rgb="FF14161E"/>
        <rFont val="Relative Mono"/>
        <family val="3"/>
      </rPr>
      <t xml:space="preserve"> &amp;&amp; angle &gt; </t>
    </r>
    <r>
      <rPr>
        <sz val="10"/>
        <color rgb="FFFF5A00"/>
        <rFont val="Relative Mono"/>
        <family val="3"/>
      </rPr>
      <t>260</t>
    </r>
    <r>
      <rPr>
        <sz val="10"/>
        <color rgb="FF14161E"/>
        <rFont val="Relative Mono"/>
        <family val="3"/>
      </rPr>
      <t>)</t>
    </r>
  </si>
  <si>
    <r>
      <t xml:space="preserve">       direction = </t>
    </r>
    <r>
      <rPr>
        <sz val="10"/>
        <color rgb="FF157857"/>
        <rFont val="Relative Mono"/>
        <family val="3"/>
      </rPr>
      <t>"W"</t>
    </r>
  </si>
  <si>
    <r>
      <t xml:space="preserve">   </t>
    </r>
    <r>
      <rPr>
        <sz val="10"/>
        <color rgb="FF6B2372"/>
        <rFont val="Relative Mono"/>
        <family val="3"/>
      </rPr>
      <t>if</t>
    </r>
    <r>
      <rPr>
        <sz val="10"/>
        <color rgb="FF14161E"/>
        <rFont val="Relative Mono"/>
        <family val="3"/>
      </rPr>
      <t xml:space="preserve"> (angle &lt;= </t>
    </r>
    <r>
      <rPr>
        <sz val="10"/>
        <color rgb="FFFF5A00"/>
        <rFont val="Relative Mono"/>
        <family val="3"/>
      </rPr>
      <t>260</t>
    </r>
    <r>
      <rPr>
        <sz val="10"/>
        <color rgb="FF14161E"/>
        <rFont val="Relative Mono"/>
        <family val="3"/>
      </rPr>
      <t xml:space="preserve"> &amp;&amp; angle &gt; </t>
    </r>
    <r>
      <rPr>
        <sz val="10"/>
        <color rgb="FFFF5A00"/>
        <rFont val="Relative Mono"/>
        <family val="3"/>
      </rPr>
      <t>190</t>
    </r>
    <r>
      <rPr>
        <sz val="10"/>
        <color rgb="FF14161E"/>
        <rFont val="Relative Mono"/>
        <family val="3"/>
      </rPr>
      <t>)</t>
    </r>
  </si>
  <si>
    <r>
      <t xml:space="preserve">       direction = </t>
    </r>
    <r>
      <rPr>
        <sz val="10"/>
        <color rgb="FF157857"/>
        <rFont val="Relative Mono"/>
        <family val="3"/>
      </rPr>
      <t>"SW"</t>
    </r>
  </si>
  <si>
    <r>
      <t xml:space="preserve">   </t>
    </r>
    <r>
      <rPr>
        <sz val="10"/>
        <color rgb="FF6B2372"/>
        <rFont val="Relative Mono"/>
        <family val="3"/>
      </rPr>
      <t>if</t>
    </r>
    <r>
      <rPr>
        <sz val="10"/>
        <color rgb="FF14161E"/>
        <rFont val="Relative Mono"/>
        <family val="3"/>
      </rPr>
      <t xml:space="preserve"> (angle &lt;= </t>
    </r>
    <r>
      <rPr>
        <sz val="10"/>
        <color rgb="FFFF5A00"/>
        <rFont val="Relative Mono"/>
        <family val="3"/>
      </rPr>
      <t>190</t>
    </r>
    <r>
      <rPr>
        <sz val="10"/>
        <color rgb="FF14161E"/>
        <rFont val="Relative Mono"/>
        <family val="3"/>
      </rPr>
      <t xml:space="preserve"> &amp;&amp; angle &gt; </t>
    </r>
    <r>
      <rPr>
        <sz val="10"/>
        <color rgb="FFFF5A00"/>
        <rFont val="Relative Mono"/>
        <family val="3"/>
      </rPr>
      <t>170</t>
    </r>
    <r>
      <rPr>
        <sz val="10"/>
        <color rgb="FF14161E"/>
        <rFont val="Relative Mono"/>
        <family val="3"/>
      </rPr>
      <t>)</t>
    </r>
  </si>
  <si>
    <r>
      <t xml:space="preserve">       direction = </t>
    </r>
    <r>
      <rPr>
        <sz val="10"/>
        <color rgb="FF157857"/>
        <rFont val="Relative Mono"/>
        <family val="3"/>
      </rPr>
      <t>"S"</t>
    </r>
  </si>
  <si>
    <r>
      <t xml:space="preserve">   </t>
    </r>
    <r>
      <rPr>
        <sz val="10"/>
        <color rgb="FF6B2372"/>
        <rFont val="Relative Mono"/>
        <family val="3"/>
      </rPr>
      <t>if</t>
    </r>
    <r>
      <rPr>
        <sz val="10"/>
        <color rgb="FF14161E"/>
        <rFont val="Relative Mono"/>
        <family val="3"/>
      </rPr>
      <t xml:space="preserve"> (angle &lt;= </t>
    </r>
    <r>
      <rPr>
        <sz val="10"/>
        <color rgb="FFFF5A00"/>
        <rFont val="Relative Mono"/>
        <family val="3"/>
      </rPr>
      <t>170</t>
    </r>
    <r>
      <rPr>
        <sz val="10"/>
        <color rgb="FF14161E"/>
        <rFont val="Relative Mono"/>
        <family val="3"/>
      </rPr>
      <t xml:space="preserve"> &amp;&amp; angle &gt; </t>
    </r>
    <r>
      <rPr>
        <sz val="10"/>
        <color rgb="FFFF5A00"/>
        <rFont val="Relative Mono"/>
        <family val="3"/>
      </rPr>
      <t>100</t>
    </r>
    <r>
      <rPr>
        <sz val="10"/>
        <color rgb="FF14161E"/>
        <rFont val="Relative Mono"/>
        <family val="3"/>
      </rPr>
      <t>)</t>
    </r>
  </si>
  <si>
    <r>
      <t xml:space="preserve">       direction = </t>
    </r>
    <r>
      <rPr>
        <sz val="10"/>
        <color rgb="FF157857"/>
        <rFont val="Relative Mono"/>
        <family val="3"/>
      </rPr>
      <t>"SE"</t>
    </r>
  </si>
  <si>
    <r>
      <t xml:space="preserve">   </t>
    </r>
    <r>
      <rPr>
        <sz val="10"/>
        <color rgb="FF6B2372"/>
        <rFont val="Relative Mono"/>
        <family val="3"/>
      </rPr>
      <t>if</t>
    </r>
    <r>
      <rPr>
        <sz val="10"/>
        <color rgb="FF14161E"/>
        <rFont val="Relative Mono"/>
        <family val="3"/>
      </rPr>
      <t xml:space="preserve"> (angle &lt;= </t>
    </r>
    <r>
      <rPr>
        <sz val="10"/>
        <color rgb="FFFF5A00"/>
        <rFont val="Relative Mono"/>
        <family val="3"/>
      </rPr>
      <t>100</t>
    </r>
    <r>
      <rPr>
        <sz val="10"/>
        <color rgb="FF14161E"/>
        <rFont val="Relative Mono"/>
        <family val="3"/>
      </rPr>
      <t xml:space="preserve"> &amp;&amp; angle &gt; </t>
    </r>
    <r>
      <rPr>
        <sz val="10"/>
        <color rgb="FFFF5A00"/>
        <rFont val="Relative Mono"/>
        <family val="3"/>
      </rPr>
      <t>80</t>
    </r>
    <r>
      <rPr>
        <sz val="10"/>
        <color rgb="FF14161E"/>
        <rFont val="Relative Mono"/>
        <family val="3"/>
      </rPr>
      <t>)</t>
    </r>
  </si>
  <si>
    <r>
      <t xml:space="preserve">       direction = </t>
    </r>
    <r>
      <rPr>
        <sz val="10"/>
        <color rgb="FF157857"/>
        <rFont val="Relative Mono"/>
        <family val="3"/>
      </rPr>
      <t>"E"</t>
    </r>
  </si>
  <si>
    <r>
      <t xml:space="preserve">   </t>
    </r>
    <r>
      <rPr>
        <sz val="10"/>
        <color rgb="FF6B2372"/>
        <rFont val="Relative Mono"/>
        <family val="3"/>
      </rPr>
      <t>if</t>
    </r>
    <r>
      <rPr>
        <sz val="10"/>
        <color rgb="FF14161E"/>
        <rFont val="Relative Mono"/>
        <family val="3"/>
      </rPr>
      <t xml:space="preserve"> (angle &lt;= </t>
    </r>
    <r>
      <rPr>
        <sz val="10"/>
        <color rgb="FFFF5A00"/>
        <rFont val="Relative Mono"/>
        <family val="3"/>
      </rPr>
      <t>80</t>
    </r>
    <r>
      <rPr>
        <sz val="10"/>
        <color rgb="FF14161E"/>
        <rFont val="Relative Mono"/>
        <family val="3"/>
      </rPr>
      <t xml:space="preserve"> &amp;&amp; angle &gt; </t>
    </r>
    <r>
      <rPr>
        <sz val="10"/>
        <color rgb="FFFF5A00"/>
        <rFont val="Relative Mono"/>
        <family val="3"/>
      </rPr>
      <t>10</t>
    </r>
    <r>
      <rPr>
        <sz val="10"/>
        <color rgb="FF14161E"/>
        <rFont val="Relative Mono"/>
        <family val="3"/>
      </rPr>
      <t>)</t>
    </r>
  </si>
  <si>
    <r>
      <t xml:space="preserve">       direction = </t>
    </r>
    <r>
      <rPr>
        <sz val="10"/>
        <color rgb="FF157857"/>
        <rFont val="Relative Mono"/>
        <family val="3"/>
      </rPr>
      <t>"NE"</t>
    </r>
  </si>
  <si>
    <r>
      <t xml:space="preserve">   </t>
    </r>
    <r>
      <rPr>
        <sz val="10"/>
        <color rgb="FF6B2372"/>
        <rFont val="Relative Mono"/>
        <family val="3"/>
      </rPr>
      <t>return</t>
    </r>
    <r>
      <rPr>
        <sz val="10"/>
        <color rgb="FF14161E"/>
        <rFont val="Relative Mono"/>
        <family val="3"/>
      </rPr>
      <t xml:space="preserve"> direction</t>
    </r>
  </si>
  <si>
    <t>Here’s what you’re doing with this code:</t>
  </si>
  <si>
    <t>You find the cardinal and intercardinal directions based on the angle you pass.</t>
  </si>
  <si>
    <r>
      <t>Intercardinal directions</t>
    </r>
    <r>
      <rPr>
        <sz val="12"/>
        <color rgb="FF14161E"/>
        <rFont val="Segoe UI"/>
        <family val="2"/>
      </rPr>
      <t> are the intermediate directions: Northeast is 45°, southeast is 135°, southwest is 225° and northwest is 315°.</t>
    </r>
  </si>
  <si>
    <r>
      <t>Note</t>
    </r>
    <r>
      <rPr>
        <sz val="12"/>
        <color rgb="FF14161E"/>
        <rFont val="Segoe UI"/>
        <family val="2"/>
      </rPr>
      <t>: </t>
    </r>
    <r>
      <rPr>
        <b/>
        <sz val="12"/>
        <color rgb="FF14161E"/>
        <rFont val="Segoe UI"/>
        <family val="2"/>
      </rPr>
      <t>Cardinal directions</t>
    </r>
    <r>
      <rPr>
        <sz val="12"/>
        <color rgb="FF14161E"/>
        <rFont val="Segoe UI"/>
        <family val="2"/>
      </rPr>
      <t> are north, east, south and west. They define a clockwise rotation from north to west, with west and east being perpendicular to north and south.</t>
    </r>
  </si>
  <si>
    <t>The theory behind the function above is that, according to cardinal directions, north is 0° or 360°, east is 90°, south is 180° and west is 270°.</t>
  </si>
  <si>
    <r>
      <t>Next, add the code below to the end of </t>
    </r>
    <r>
      <rPr>
        <sz val="10"/>
        <color rgb="FF14161E"/>
        <rFont val="Relative Mono"/>
      </rPr>
      <t>updateOrientationAngles</t>
    </r>
    <r>
      <rPr>
        <sz val="12"/>
        <color rgb="FF14161E"/>
        <rFont val="Segoe UI"/>
        <family val="2"/>
      </rPr>
      <t>:</t>
    </r>
  </si>
  <si>
    <r>
      <t xml:space="preserve">  </t>
    </r>
    <r>
      <rPr>
        <sz val="10"/>
        <color rgb="FF6B2372"/>
        <rFont val="Relative Mono"/>
        <family val="3"/>
      </rPr>
      <t>val</t>
    </r>
    <r>
      <rPr>
        <sz val="10"/>
        <color rgb="FF14161E"/>
        <rFont val="Relative Mono"/>
        <family val="3"/>
      </rPr>
      <t xml:space="preserve"> direction = getDirection(degrees)</t>
    </r>
  </si>
  <si>
    <r>
      <t>In the above variable </t>
    </r>
    <r>
      <rPr>
        <sz val="10"/>
        <color rgb="FF14161E"/>
        <rFont val="Relative Mono"/>
      </rPr>
      <t>direction</t>
    </r>
    <r>
      <rPr>
        <sz val="12"/>
        <color rgb="FF14161E"/>
        <rFont val="Segoe UI"/>
        <family val="2"/>
      </rPr>
      <t>, you’ll get a String for the user’s direction based on the angle that you pass.</t>
    </r>
  </si>
  <si>
    <r>
      <t>Now that you have the angle and direction, it’s time to pass them to </t>
    </r>
    <r>
      <rPr>
        <b/>
        <sz val="12"/>
        <color rgb="FF14161E"/>
        <rFont val="Segoe UI"/>
        <family val="2"/>
      </rPr>
      <t>MainActivity</t>
    </r>
    <r>
      <rPr>
        <sz val="12"/>
        <color rgb="FF14161E"/>
        <rFont val="Segoe UI"/>
        <family val="2"/>
      </rPr>
      <t>.</t>
    </r>
  </si>
  <si>
    <t>Sending Data to MainActivity</t>
  </si>
  <si>
    <r>
      <t>First, create a set of keys in </t>
    </r>
    <r>
      <rPr>
        <sz val="10"/>
        <color rgb="FF14161E"/>
        <rFont val="Relative Mono"/>
      </rPr>
      <t>LocatyService</t>
    </r>
    <r>
      <rPr>
        <sz val="12"/>
        <color rgb="FF14161E"/>
        <rFont val="Segoe UI"/>
        <family val="2"/>
      </rPr>
      <t>:</t>
    </r>
  </si>
  <si>
    <r>
      <t>companion</t>
    </r>
    <r>
      <rPr>
        <sz val="10"/>
        <color rgb="FF14161E"/>
        <rFont val="Relative Mono"/>
        <family val="3"/>
      </rPr>
      <t xml:space="preserve"> </t>
    </r>
    <r>
      <rPr>
        <sz val="10"/>
        <color rgb="FF6B2372"/>
        <rFont val="Relative Mono"/>
        <family val="3"/>
      </rPr>
      <t>object</t>
    </r>
    <r>
      <rPr>
        <sz val="10"/>
        <color rgb="FF14161E"/>
        <rFont val="Relative Mono"/>
        <family val="3"/>
      </rPr>
      <t xml:space="preserve"> {</t>
    </r>
  </si>
  <si>
    <r>
      <t xml:space="preserve">  </t>
    </r>
    <r>
      <rPr>
        <sz val="10"/>
        <color rgb="FF6B2372"/>
        <rFont val="Relative Mono"/>
        <family val="3"/>
      </rPr>
      <t>val</t>
    </r>
    <r>
      <rPr>
        <sz val="10"/>
        <color rgb="FF14161E"/>
        <rFont val="Relative Mono"/>
        <family val="3"/>
      </rPr>
      <t xml:space="preserve"> KEY_ANGLE = </t>
    </r>
    <r>
      <rPr>
        <sz val="10"/>
        <color rgb="FF157857"/>
        <rFont val="Relative Mono"/>
        <family val="3"/>
      </rPr>
      <t>"angle"</t>
    </r>
  </si>
  <si>
    <r>
      <t xml:space="preserve">  </t>
    </r>
    <r>
      <rPr>
        <sz val="10"/>
        <color rgb="FF6B2372"/>
        <rFont val="Relative Mono"/>
        <family val="3"/>
      </rPr>
      <t>val</t>
    </r>
    <r>
      <rPr>
        <sz val="10"/>
        <color rgb="FF14161E"/>
        <rFont val="Relative Mono"/>
        <family val="3"/>
      </rPr>
      <t xml:space="preserve"> KEY_DIRECTION = </t>
    </r>
    <r>
      <rPr>
        <sz val="10"/>
        <color rgb="FF157857"/>
        <rFont val="Relative Mono"/>
        <family val="3"/>
      </rPr>
      <t>"direction"</t>
    </r>
  </si>
  <si>
    <r>
      <t xml:space="preserve">  </t>
    </r>
    <r>
      <rPr>
        <sz val="10"/>
        <color rgb="FF6B2372"/>
        <rFont val="Relative Mono"/>
        <family val="3"/>
      </rPr>
      <t>val</t>
    </r>
    <r>
      <rPr>
        <sz val="10"/>
        <color rgb="FF14161E"/>
        <rFont val="Relative Mono"/>
        <family val="3"/>
      </rPr>
      <t xml:space="preserve"> KEY_BACKGROUND = </t>
    </r>
    <r>
      <rPr>
        <sz val="10"/>
        <color rgb="FF157857"/>
        <rFont val="Relative Mono"/>
        <family val="3"/>
      </rPr>
      <t>"background"</t>
    </r>
  </si>
  <si>
    <r>
      <t xml:space="preserve">  </t>
    </r>
    <r>
      <rPr>
        <sz val="10"/>
        <color rgb="FF6B2372"/>
        <rFont val="Relative Mono"/>
        <family val="3"/>
      </rPr>
      <t>val</t>
    </r>
    <r>
      <rPr>
        <sz val="10"/>
        <color rgb="FF14161E"/>
        <rFont val="Relative Mono"/>
        <family val="3"/>
      </rPr>
      <t xml:space="preserve"> KEY_NOTIFICATION_ID = </t>
    </r>
    <r>
      <rPr>
        <sz val="10"/>
        <color rgb="FF157857"/>
        <rFont val="Relative Mono"/>
        <family val="3"/>
      </rPr>
      <t>"notificationId"</t>
    </r>
  </si>
  <si>
    <r>
      <t xml:space="preserve">  </t>
    </r>
    <r>
      <rPr>
        <sz val="10"/>
        <color rgb="FF6B2372"/>
        <rFont val="Relative Mono"/>
        <family val="3"/>
      </rPr>
      <t>val</t>
    </r>
    <r>
      <rPr>
        <sz val="10"/>
        <color rgb="FF14161E"/>
        <rFont val="Relative Mono"/>
        <family val="3"/>
      </rPr>
      <t xml:space="preserve"> KEY_ON_SENSOR_CHANGED_ACTION = </t>
    </r>
    <r>
      <rPr>
        <sz val="10"/>
        <color rgb="FF157857"/>
        <rFont val="Relative Mono"/>
        <family val="3"/>
      </rPr>
      <t>"com.raywenderlich.android.locaty.ON_SENSOR_CHANGED"</t>
    </r>
  </si>
  <si>
    <r>
      <t xml:space="preserve">  </t>
    </r>
    <r>
      <rPr>
        <sz val="10"/>
        <color rgb="FF6B2372"/>
        <rFont val="Relative Mono"/>
        <family val="3"/>
      </rPr>
      <t>val</t>
    </r>
    <r>
      <rPr>
        <sz val="10"/>
        <color rgb="FF14161E"/>
        <rFont val="Relative Mono"/>
        <family val="3"/>
      </rPr>
      <t xml:space="preserve"> KEY_NOTIFICATION_STOP_ACTION = </t>
    </r>
    <r>
      <rPr>
        <sz val="10"/>
        <color rgb="FF157857"/>
        <rFont val="Relative Mono"/>
        <family val="3"/>
      </rPr>
      <t>"com.raywenderlich.android.locaty.NOTIFICATION_STOP"</t>
    </r>
  </si>
  <si>
    <r>
      <t>These are keys that you’ll use to send data from </t>
    </r>
    <r>
      <rPr>
        <sz val="10"/>
        <color rgb="FF14161E"/>
        <rFont val="Relative Mono"/>
      </rPr>
      <t>LocatyService</t>
    </r>
    <r>
      <rPr>
        <sz val="12"/>
        <color rgb="FF14161E"/>
        <rFont val="Segoe UI"/>
        <family val="2"/>
      </rPr>
      <t> to </t>
    </r>
    <r>
      <rPr>
        <sz val="10"/>
        <color rgb="FF14161E"/>
        <rFont val="Relative Mono"/>
      </rPr>
      <t>MainActivity</t>
    </r>
    <r>
      <rPr>
        <sz val="12"/>
        <color rgb="FF14161E"/>
        <rFont val="Segoe UI"/>
        <family val="2"/>
      </rPr>
      <t>.</t>
    </r>
  </si>
  <si>
    <r>
      <t>After that, import </t>
    </r>
    <r>
      <rPr>
        <sz val="10"/>
        <color rgb="FF14161E"/>
        <rFont val="Relative Mono"/>
      </rPr>
      <t>LocalBroadcastManager</t>
    </r>
    <r>
      <rPr>
        <sz val="12"/>
        <color rgb="FF14161E"/>
        <rFont val="Segoe UI"/>
        <family val="2"/>
      </rPr>
      <t> in </t>
    </r>
    <r>
      <rPr>
        <sz val="10"/>
        <color rgb="FF14161E"/>
        <rFont val="Relative Mono"/>
      </rPr>
      <t>LocatyService</t>
    </r>
    <r>
      <rPr>
        <sz val="12"/>
        <color rgb="FF14161E"/>
        <rFont val="Segoe UI"/>
        <family val="2"/>
      </rPr>
      <t>:</t>
    </r>
  </si>
  <si>
    <r>
      <t>import</t>
    </r>
    <r>
      <rPr>
        <sz val="10"/>
        <color rgb="FF14161E"/>
        <rFont val="Relative Mono"/>
        <family val="3"/>
      </rPr>
      <t xml:space="preserve"> androidx.localbroadcastmanager.content.LocalBroadcastManager</t>
    </r>
  </si>
  <si>
    <r>
      <t>Then add the following code in </t>
    </r>
    <r>
      <rPr>
        <sz val="10"/>
        <color rgb="FF14161E"/>
        <rFont val="Relative Mono"/>
      </rPr>
      <t>updateOrientationAngles</t>
    </r>
    <r>
      <rPr>
        <sz val="12"/>
        <color rgb="FF14161E"/>
        <rFont val="Segoe UI"/>
        <family val="2"/>
      </rPr>
      <t>:</t>
    </r>
  </si>
  <si>
    <r>
      <t>val</t>
    </r>
    <r>
      <rPr>
        <sz val="10"/>
        <color rgb="FF14161E"/>
        <rFont val="Relative Mono"/>
        <family val="3"/>
      </rPr>
      <t xml:space="preserve"> intent = Intent()</t>
    </r>
  </si>
  <si>
    <t>intent.putExtra(KEY_ANGLE, angle)</t>
  </si>
  <si>
    <t>intent.putExtra(KEY_DIRECTION, direction)</t>
  </si>
  <si>
    <t>intent.action = KEY_ON_SENSOR_CHANGED_ACTION</t>
  </si>
  <si>
    <t>LocalBroadcastManager.getInstance(applicationContext).sendBroadcast(intent)</t>
  </si>
  <si>
    <t>Take a look at this code, step-by-step:</t>
  </si>
  <si>
    <t>1. Create an intent object and put data in it with respect to its keys.</t>
  </si>
  <si>
    <t>2. You then send out a local broadcast with the intent</t>
  </si>
  <si>
    <r>
      <t>Open </t>
    </r>
    <r>
      <rPr>
        <sz val="10"/>
        <color rgb="FF14161E"/>
        <rFont val="Relative Mono"/>
      </rPr>
      <t>MainActivity</t>
    </r>
    <r>
      <rPr>
        <sz val="12"/>
        <color rgb="FF14161E"/>
        <rFont val="Segoe UI"/>
        <family val="2"/>
      </rPr>
      <t> and add the following code in </t>
    </r>
    <r>
      <rPr>
        <sz val="10"/>
        <color rgb="FF14161E"/>
        <rFont val="Relative Mono"/>
      </rPr>
      <t>onCreate</t>
    </r>
    <r>
      <rPr>
        <sz val="12"/>
        <color rgb="FF14161E"/>
        <rFont val="Segoe UI"/>
        <family val="2"/>
      </rPr>
      <t>. Also, import </t>
    </r>
    <r>
      <rPr>
        <sz val="10"/>
        <color rgb="FF14161E"/>
        <rFont val="Relative Mono"/>
      </rPr>
      <t>LocalBroadcastManager</t>
    </r>
    <r>
      <rPr>
        <sz val="12"/>
        <color rgb="FF14161E"/>
        <rFont val="Segoe UI"/>
        <family val="2"/>
      </rPr>
      <t>.</t>
    </r>
  </si>
  <si>
    <r>
      <t>LocalBroadcastManager.getInstance(</t>
    </r>
    <r>
      <rPr>
        <sz val="10"/>
        <color rgb="FF6B2372"/>
        <rFont val="Relative Mono"/>
        <family val="3"/>
      </rPr>
      <t>this</t>
    </r>
    <r>
      <rPr>
        <sz val="10"/>
        <color rgb="FF14161E"/>
        <rFont val="Relative Mono"/>
        <family val="3"/>
      </rPr>
      <t>).registerReceiver(broadcastReceiver,  IntentFilter(LocatyService.KEY_ON_SENSOR_CHANGED_ACTION))</t>
    </r>
  </si>
  <si>
    <r>
      <t>Also import </t>
    </r>
    <r>
      <rPr>
        <b/>
        <sz val="12"/>
        <color rgb="FF14161E"/>
        <rFont val="Segoe UI"/>
        <family val="2"/>
      </rPr>
      <t>android.content.BroadcastReceiver</t>
    </r>
    <r>
      <rPr>
        <sz val="12"/>
        <color rgb="FF14161E"/>
        <rFont val="Segoe UI"/>
        <family val="2"/>
      </rPr>
      <t> and add the following in your </t>
    </r>
    <r>
      <rPr>
        <b/>
        <sz val="12"/>
        <color rgb="FF14161E"/>
        <rFont val="Segoe UI"/>
        <family val="2"/>
      </rPr>
      <t>MainActivity</t>
    </r>
    <r>
      <rPr>
        <sz val="12"/>
        <color rgb="FF14161E"/>
        <rFont val="Segoe UI"/>
        <family val="2"/>
      </rPr>
      <t>.</t>
    </r>
  </si>
  <si>
    <r>
      <t>private</t>
    </r>
    <r>
      <rPr>
        <sz val="10"/>
        <color rgb="FF14161E"/>
        <rFont val="Relative Mono"/>
        <family val="3"/>
      </rPr>
      <t xml:space="preserve"> </t>
    </r>
    <r>
      <rPr>
        <sz val="10"/>
        <color rgb="FF6B2372"/>
        <rFont val="Relative Mono"/>
        <family val="3"/>
      </rPr>
      <t>val</t>
    </r>
    <r>
      <rPr>
        <sz val="10"/>
        <color rgb="FF14161E"/>
        <rFont val="Relative Mono"/>
        <family val="3"/>
      </rPr>
      <t xml:space="preserve"> broadcastReceiver: BroadcastReceiver = </t>
    </r>
    <r>
      <rPr>
        <sz val="10"/>
        <color rgb="FF6B2372"/>
        <rFont val="Relative Mono"/>
        <family val="3"/>
      </rPr>
      <t>object</t>
    </r>
    <r>
      <rPr>
        <sz val="10"/>
        <color rgb="FF14161E"/>
        <rFont val="Relative Mono"/>
        <family val="3"/>
      </rPr>
      <t xml:space="preserve"> : BroadcastReceiver() {</t>
    </r>
  </si>
  <si>
    <r>
      <t xml:space="preserve">   </t>
    </r>
    <r>
      <rPr>
        <sz val="10"/>
        <color rgb="FF6B2372"/>
        <rFont val="Relative Mono"/>
        <family val="3"/>
      </rPr>
      <t>override</t>
    </r>
    <r>
      <rPr>
        <sz val="10"/>
        <color rgb="FF14161E"/>
        <rFont val="Relative Mono"/>
        <family val="3"/>
      </rPr>
      <t xml:space="preserve"> </t>
    </r>
    <r>
      <rPr>
        <sz val="10"/>
        <color rgb="FF6B2372"/>
        <rFont val="Relative Mono"/>
        <family val="3"/>
      </rPr>
      <t>fun</t>
    </r>
    <r>
      <rPr>
        <sz val="10"/>
        <color rgb="FF2E5FFF"/>
        <rFont val="Relative Mono"/>
        <family val="3"/>
      </rPr>
      <t xml:space="preserve"> onReceive</t>
    </r>
    <r>
      <rPr>
        <sz val="10"/>
        <color rgb="FFFF5A00"/>
        <rFont val="Relative Mono"/>
        <family val="3"/>
      </rPr>
      <t>(context: Context, intent: Intent)</t>
    </r>
    <r>
      <rPr>
        <sz val="10"/>
        <color rgb="FF14161E"/>
        <rFont val="Relative Mono"/>
        <family val="3"/>
      </rPr>
      <t xml:space="preserve"> {</t>
    </r>
  </si>
  <si>
    <r>
      <t xml:space="preserve">     </t>
    </r>
    <r>
      <rPr>
        <sz val="10"/>
        <color rgb="FF918791"/>
        <rFont val="Relative Mono"/>
        <family val="3"/>
      </rPr>
      <t>// 1</t>
    </r>
  </si>
  <si>
    <r>
      <t xml:space="preserve">     </t>
    </r>
    <r>
      <rPr>
        <sz val="10"/>
        <color rgb="FF6B2372"/>
        <rFont val="Relative Mono"/>
        <family val="3"/>
      </rPr>
      <t>val</t>
    </r>
    <r>
      <rPr>
        <sz val="10"/>
        <color rgb="FF14161E"/>
        <rFont val="Relative Mono"/>
        <family val="3"/>
      </rPr>
      <t xml:space="preserve"> direction = intent.getStringExtra(LocatyService.KEY_DIRECTION)</t>
    </r>
  </si>
  <si>
    <r>
      <t xml:space="preserve">     </t>
    </r>
    <r>
      <rPr>
        <sz val="10"/>
        <color rgb="FF6B2372"/>
        <rFont val="Relative Mono"/>
        <family val="3"/>
      </rPr>
      <t>val</t>
    </r>
    <r>
      <rPr>
        <sz val="10"/>
        <color rgb="FF14161E"/>
        <rFont val="Relative Mono"/>
        <family val="3"/>
      </rPr>
      <t xml:space="preserve"> angle = intent.getDoubleExtra(LocatyService.KEY_ANGLE,</t>
    </r>
    <r>
      <rPr>
        <sz val="10"/>
        <color rgb="FFFF5A00"/>
        <rFont val="Relative Mono"/>
        <family val="3"/>
      </rPr>
      <t>0.0</t>
    </r>
    <r>
      <rPr>
        <sz val="10"/>
        <color rgb="FF14161E"/>
        <rFont val="Relative Mono"/>
        <family val="3"/>
      </rPr>
      <t>)</t>
    </r>
  </si>
  <si>
    <r>
      <t xml:space="preserve">     </t>
    </r>
    <r>
      <rPr>
        <sz val="10"/>
        <color rgb="FF6B2372"/>
        <rFont val="Relative Mono"/>
        <family val="3"/>
      </rPr>
      <t>val</t>
    </r>
    <r>
      <rPr>
        <sz val="10"/>
        <color rgb="FF14161E"/>
        <rFont val="Relative Mono"/>
        <family val="3"/>
      </rPr>
      <t xml:space="preserve"> angleWithDirection = </t>
    </r>
    <r>
      <rPr>
        <sz val="10"/>
        <color rgb="FF157857"/>
        <rFont val="Relative Mono"/>
        <family val="3"/>
      </rPr>
      <t>"</t>
    </r>
    <r>
      <rPr>
        <sz val="10"/>
        <color rgb="FFE34A4C"/>
        <rFont val="Relative Mono"/>
        <family val="3"/>
      </rPr>
      <t>$angle</t>
    </r>
    <r>
      <rPr>
        <sz val="10"/>
        <color rgb="FF157857"/>
        <rFont val="Relative Mono"/>
        <family val="3"/>
      </rPr>
      <t xml:space="preserve">  </t>
    </r>
    <r>
      <rPr>
        <sz val="10"/>
        <color rgb="FFE34A4C"/>
        <rFont val="Relative Mono"/>
        <family val="3"/>
      </rPr>
      <t>$direction</t>
    </r>
    <r>
      <rPr>
        <sz val="10"/>
        <color rgb="FF157857"/>
        <rFont val="Relative Mono"/>
        <family val="3"/>
      </rPr>
      <t>"</t>
    </r>
  </si>
  <si>
    <t xml:space="preserve">     binding.directionTextView.text = angleWithDirection</t>
  </si>
  <si>
    <r>
      <t xml:space="preserve">     </t>
    </r>
    <r>
      <rPr>
        <sz val="10"/>
        <color rgb="FF918791"/>
        <rFont val="Relative Mono"/>
        <family val="3"/>
      </rPr>
      <t>// 2</t>
    </r>
  </si>
  <si>
    <r>
      <t xml:space="preserve">     binding.compassImageView.rotation = angle.toFloat() * -</t>
    </r>
    <r>
      <rPr>
        <sz val="10"/>
        <color rgb="FFFF5A00"/>
        <rFont val="Relative Mono"/>
        <family val="3"/>
      </rPr>
      <t>1</t>
    </r>
  </si>
  <si>
    <t xml:space="preserve">   }</t>
  </si>
  <si>
    <t>Here’s what you’re doing above:</t>
  </si>
  <si>
    <t>1. You retrieve and assign data to views.</t>
  </si>
  <si>
    <t>2. Since the angle you get is in a counter-clockwise direction and the views in Android rotate in a clockwise manner, you need to mirror the angle so that it becomes clockwise as well. To do this, you multiply it by -1.</t>
  </si>
  <si>
    <r>
      <t>Next, paste the following code in </t>
    </r>
    <r>
      <rPr>
        <sz val="10"/>
        <color rgb="FF14161E"/>
        <rFont val="Relative Mono"/>
      </rPr>
      <t>onDestroy</t>
    </r>
    <r>
      <rPr>
        <sz val="12"/>
        <color rgb="FF14161E"/>
        <rFont val="Segoe UI"/>
        <family val="2"/>
      </rPr>
      <t>:</t>
    </r>
  </si>
  <si>
    <r>
      <t>override</t>
    </r>
    <r>
      <rPr>
        <sz val="10"/>
        <color rgb="FF14161E"/>
        <rFont val="Relative Mono"/>
        <family val="3"/>
      </rPr>
      <t xml:space="preserve"> </t>
    </r>
    <r>
      <rPr>
        <sz val="10"/>
        <color rgb="FF6B2372"/>
        <rFont val="Relative Mono"/>
        <family val="3"/>
      </rPr>
      <t>fun</t>
    </r>
    <r>
      <rPr>
        <sz val="10"/>
        <color rgb="FF2E5FFF"/>
        <rFont val="Relative Mono"/>
        <family val="3"/>
      </rPr>
      <t xml:space="preserve"> onDestroy</t>
    </r>
    <r>
      <rPr>
        <sz val="10"/>
        <color rgb="FFFF5A00"/>
        <rFont val="Relative Mono"/>
        <family val="3"/>
      </rPr>
      <t>()</t>
    </r>
    <r>
      <rPr>
        <sz val="10"/>
        <color rgb="FF14161E"/>
        <rFont val="Relative Mono"/>
        <family val="3"/>
      </rPr>
      <t xml:space="preserve"> {</t>
    </r>
  </si>
  <si>
    <r>
      <t xml:space="preserve">  LocalBroadcastManager.getInstance(</t>
    </r>
    <r>
      <rPr>
        <sz val="10"/>
        <color rgb="FF6B2372"/>
        <rFont val="Relative Mono"/>
        <family val="3"/>
      </rPr>
      <t>this</t>
    </r>
    <r>
      <rPr>
        <sz val="10"/>
        <color rgb="FF14161E"/>
        <rFont val="Relative Mono"/>
        <family val="3"/>
      </rPr>
      <t>).unregisterReceiver(broadcastReceiver)</t>
    </r>
  </si>
  <si>
    <r>
      <t xml:space="preserve">  </t>
    </r>
    <r>
      <rPr>
        <sz val="10"/>
        <color rgb="FF6B2372"/>
        <rFont val="Relative Mono"/>
        <family val="3"/>
      </rPr>
      <t>super</t>
    </r>
    <r>
      <rPr>
        <sz val="10"/>
        <color rgb="FF14161E"/>
        <rFont val="Relative Mono"/>
        <family val="3"/>
      </rPr>
      <t>.onDestroy()</t>
    </r>
  </si>
  <si>
    <r>
      <t>This will unregister your </t>
    </r>
    <r>
      <rPr>
        <sz val="10"/>
        <color rgb="FF14161E"/>
        <rFont val="Relative Mono"/>
      </rPr>
      <t>BroadcastReceiver</t>
    </r>
    <r>
      <rPr>
        <sz val="12"/>
        <color rgb="FF14161E"/>
        <rFont val="Segoe UI"/>
        <family val="2"/>
      </rPr>
      <t> when it’s no longer needed.</t>
    </r>
  </si>
  <si>
    <r>
      <t>In </t>
    </r>
    <r>
      <rPr>
        <sz val="10"/>
        <color rgb="FF14161E"/>
        <rFont val="Relative Mono"/>
      </rPr>
      <t>startForegroundServiceForSensors</t>
    </r>
    <r>
      <rPr>
        <sz val="12"/>
        <color rgb="FF14161E"/>
        <rFont val="Segoe UI"/>
        <family val="2"/>
      </rPr>
      <t>, add the following code:</t>
    </r>
  </si>
  <si>
    <t xml:space="preserve">// 1 </t>
  </si>
  <si>
    <r>
      <t>val</t>
    </r>
    <r>
      <rPr>
        <sz val="10"/>
        <color rgb="FF14161E"/>
        <rFont val="Relative Mono"/>
        <family val="3"/>
      </rPr>
      <t xml:space="preserve"> locatyIntent = Intent(</t>
    </r>
    <r>
      <rPr>
        <sz val="10"/>
        <color rgb="FF6B2372"/>
        <rFont val="Relative Mono"/>
        <family val="3"/>
      </rPr>
      <t>this</t>
    </r>
    <r>
      <rPr>
        <sz val="10"/>
        <color rgb="FF14161E"/>
        <rFont val="Relative Mono"/>
        <family val="3"/>
      </rPr>
      <t>, LocatyService::</t>
    </r>
    <r>
      <rPr>
        <sz val="10"/>
        <color rgb="FF6B2372"/>
        <rFont val="Relative Mono"/>
        <family val="3"/>
      </rPr>
      <t>class</t>
    </r>
    <r>
      <rPr>
        <sz val="10"/>
        <color rgb="FF14161E"/>
        <rFont val="Relative Mono"/>
        <family val="3"/>
      </rPr>
      <t>.java)</t>
    </r>
  </si>
  <si>
    <t>locatyIntent.putExtra(LocatyService.KEY_BACKGROUND, background)</t>
  </si>
  <si>
    <r>
      <t>ContextCompat.startForegroundService(</t>
    </r>
    <r>
      <rPr>
        <sz val="10"/>
        <color rgb="FF6B2372"/>
        <rFont val="Relative Mono"/>
        <family val="3"/>
      </rPr>
      <t>this</t>
    </r>
    <r>
      <rPr>
        <sz val="10"/>
        <color rgb="FF14161E"/>
        <rFont val="Relative Mono"/>
        <family val="3"/>
      </rPr>
      <t>, locatyIntent)</t>
    </r>
  </si>
  <si>
    <t>With this code, you’re:</t>
  </si>
  <si>
    <t>1. Create intent for service.</t>
  </si>
  <si>
    <t>2. Starting foreground service.</t>
  </si>
  <si>
    <r>
      <t>Then, in </t>
    </r>
    <r>
      <rPr>
        <sz val="10"/>
        <color rgb="FF14161E"/>
        <rFont val="Relative Mono"/>
      </rPr>
      <t>onResume</t>
    </r>
    <r>
      <rPr>
        <sz val="12"/>
        <color rgb="FF14161E"/>
        <rFont val="Segoe UI"/>
        <family val="2"/>
      </rPr>
      <t>, add the following:</t>
    </r>
  </si>
  <si>
    <r>
      <t>override</t>
    </r>
    <r>
      <rPr>
        <sz val="10"/>
        <color rgb="FF14161E"/>
        <rFont val="Relative Mono"/>
        <family val="3"/>
      </rPr>
      <t xml:space="preserve"> </t>
    </r>
    <r>
      <rPr>
        <sz val="10"/>
        <color rgb="FF6B2372"/>
        <rFont val="Relative Mono"/>
        <family val="3"/>
      </rPr>
      <t>fun</t>
    </r>
    <r>
      <rPr>
        <sz val="10"/>
        <color rgb="FF2E5FFF"/>
        <rFont val="Relative Mono"/>
        <family val="3"/>
      </rPr>
      <t xml:space="preserve"> onResume</t>
    </r>
    <r>
      <rPr>
        <sz val="10"/>
        <color rgb="FFFF5A00"/>
        <rFont val="Relative Mono"/>
        <family val="3"/>
      </rPr>
      <t>()</t>
    </r>
    <r>
      <rPr>
        <sz val="10"/>
        <color rgb="FF14161E"/>
        <rFont val="Relative Mono"/>
        <family val="3"/>
      </rPr>
      <t xml:space="preserve"> {</t>
    </r>
  </si>
  <si>
    <r>
      <t xml:space="preserve">  </t>
    </r>
    <r>
      <rPr>
        <sz val="10"/>
        <color rgb="FF6B2372"/>
        <rFont val="Relative Mono"/>
        <family val="3"/>
      </rPr>
      <t>super</t>
    </r>
    <r>
      <rPr>
        <sz val="10"/>
        <color rgb="FF14161E"/>
        <rFont val="Relative Mono"/>
        <family val="3"/>
      </rPr>
      <t>.onResume()</t>
    </r>
  </si>
  <si>
    <r>
      <t xml:space="preserve">  startForegroundServiceForSensors(</t>
    </r>
    <r>
      <rPr>
        <sz val="10"/>
        <color rgb="FFFF5A00"/>
        <rFont val="Relative Mono"/>
        <family val="3"/>
      </rPr>
      <t>false</t>
    </r>
    <r>
      <rPr>
        <sz val="10"/>
        <color rgb="FF14161E"/>
        <rFont val="Relative Mono"/>
        <family val="3"/>
      </rPr>
      <t>)</t>
    </r>
  </si>
  <si>
    <r>
      <t>As soon as your activity starts, </t>
    </r>
    <r>
      <rPr>
        <sz val="10"/>
        <color rgb="FF14161E"/>
        <rFont val="Relative Mono"/>
      </rPr>
      <t>onResume</t>
    </r>
    <r>
      <rPr>
        <sz val="12"/>
        <color rgb="FF14161E"/>
        <rFont val="Segoe UI"/>
        <family val="2"/>
      </rPr>
      <t> is called. You pass a </t>
    </r>
    <r>
      <rPr>
        <sz val="10"/>
        <color rgb="FF14161E"/>
        <rFont val="Relative Mono"/>
      </rPr>
      <t>false</t>
    </r>
    <r>
      <rPr>
        <sz val="12"/>
        <color rgb="FF14161E"/>
        <rFont val="Segoe UI"/>
        <family val="2"/>
      </rPr>
      <t> in the function because the app is in the foreground.</t>
    </r>
  </si>
  <si>
    <r>
      <t>Also in </t>
    </r>
    <r>
      <rPr>
        <sz val="10"/>
        <color rgb="FF14161E"/>
        <rFont val="Relative Mono"/>
      </rPr>
      <t>onPause</t>
    </r>
    <r>
      <rPr>
        <sz val="12"/>
        <color rgb="FF14161E"/>
        <rFont val="Segoe UI"/>
        <family val="2"/>
      </rPr>
      <t>, do the following:</t>
    </r>
  </si>
  <si>
    <r>
      <t>override</t>
    </r>
    <r>
      <rPr>
        <sz val="10"/>
        <color rgb="FF14161E"/>
        <rFont val="Relative Mono"/>
        <family val="3"/>
      </rPr>
      <t xml:space="preserve"> </t>
    </r>
    <r>
      <rPr>
        <sz val="10"/>
        <color rgb="FF6B2372"/>
        <rFont val="Relative Mono"/>
        <family val="3"/>
      </rPr>
      <t>fun</t>
    </r>
    <r>
      <rPr>
        <sz val="10"/>
        <color rgb="FF2E5FFF"/>
        <rFont val="Relative Mono"/>
        <family val="3"/>
      </rPr>
      <t xml:space="preserve"> onPause</t>
    </r>
    <r>
      <rPr>
        <sz val="10"/>
        <color rgb="FFFF5A00"/>
        <rFont val="Relative Mono"/>
        <family val="3"/>
      </rPr>
      <t>()</t>
    </r>
    <r>
      <rPr>
        <sz val="10"/>
        <color rgb="FF14161E"/>
        <rFont val="Relative Mono"/>
        <family val="3"/>
      </rPr>
      <t xml:space="preserve"> {</t>
    </r>
  </si>
  <si>
    <r>
      <t xml:space="preserve">  </t>
    </r>
    <r>
      <rPr>
        <sz val="10"/>
        <color rgb="FF6B2372"/>
        <rFont val="Relative Mono"/>
        <family val="3"/>
      </rPr>
      <t>super</t>
    </r>
    <r>
      <rPr>
        <sz val="10"/>
        <color rgb="FF14161E"/>
        <rFont val="Relative Mono"/>
        <family val="3"/>
      </rPr>
      <t>.onPause()</t>
    </r>
  </si>
  <si>
    <r>
      <t xml:space="preserve">  startForegroundServiceForSensors(</t>
    </r>
    <r>
      <rPr>
        <sz val="10"/>
        <color rgb="FFFF5A00"/>
        <rFont val="Relative Mono"/>
        <family val="3"/>
      </rPr>
      <t>true</t>
    </r>
    <r>
      <rPr>
        <sz val="10"/>
        <color rgb="FF14161E"/>
        <rFont val="Relative Mono"/>
        <family val="3"/>
      </rPr>
      <t>)</t>
    </r>
  </si>
  <si>
    <r>
      <t>onPause</t>
    </r>
    <r>
      <rPr>
        <sz val="12"/>
        <color rgb="FF14161E"/>
        <rFont val="Segoe UI"/>
        <family val="2"/>
      </rPr>
      <t> is called when app goes in the background. Thus, you pass </t>
    </r>
    <r>
      <rPr>
        <sz val="10"/>
        <color rgb="FF14161E"/>
        <rFont val="Relative Mono"/>
      </rPr>
      <t>true</t>
    </r>
    <r>
      <rPr>
        <sz val="12"/>
        <color rgb="FF14161E"/>
        <rFont val="Segoe UI"/>
        <family val="2"/>
      </rPr>
      <t> in the function to let </t>
    </r>
    <r>
      <rPr>
        <sz val="10"/>
        <color rgb="FF14161E"/>
        <rFont val="Relative Mono"/>
      </rPr>
      <t>LocatyService</t>
    </r>
    <r>
      <rPr>
        <sz val="12"/>
        <color rgb="FF14161E"/>
        <rFont val="Segoe UI"/>
        <family val="2"/>
      </rPr>
      <t> know that app is no longer in the foreground.</t>
    </r>
  </si>
  <si>
    <t>Handling Events in the Background</t>
  </si>
  <si>
    <t>When you implemented the Service, you enabled handling sensor events in the background. However, Android enforces a lot of restrictions on background processing. In its current implementation sensor events are handled when the app goes into the background. If, say, the system or user kills the app, no events will be processed.</t>
  </si>
  <si>
    <t>This is not ideal when using a compass. To handle this case, you need to start your service as a foreground service and show a persistent notification.</t>
  </si>
  <si>
    <r>
      <t>To do so, you’ll need to add some more code to </t>
    </r>
    <r>
      <rPr>
        <sz val="10"/>
        <color rgb="FF14161E"/>
        <rFont val="Relative Mono"/>
      </rPr>
      <t>LocatyService</t>
    </r>
    <r>
      <rPr>
        <sz val="12"/>
        <color rgb="FF14161E"/>
        <rFont val="Segoe UI"/>
        <family val="2"/>
      </rPr>
      <t>:</t>
    </r>
  </si>
  <si>
    <t>Keep track of when the service is backgrounded</t>
  </si>
  <si>
    <t>Create a notification</t>
  </si>
  <si>
    <t>Start the service as Foreground Service</t>
  </si>
  <si>
    <r>
      <t>Start by opening </t>
    </r>
    <r>
      <rPr>
        <sz val="10"/>
        <color rgb="FF14161E"/>
        <rFont val="Relative Mono"/>
      </rPr>
      <t>LocatyService</t>
    </r>
    <r>
      <rPr>
        <sz val="12"/>
        <color rgb="FF14161E"/>
        <rFont val="Segoe UI"/>
        <family val="2"/>
      </rPr>
      <t> and adding the following variable:</t>
    </r>
  </si>
  <si>
    <r>
      <t>private</t>
    </r>
    <r>
      <rPr>
        <sz val="10"/>
        <color rgb="FF14161E"/>
        <rFont val="Relative Mono"/>
        <family val="3"/>
      </rPr>
      <t xml:space="preserve"> </t>
    </r>
    <r>
      <rPr>
        <sz val="10"/>
        <color rgb="FF6B2372"/>
        <rFont val="Relative Mono"/>
        <family val="3"/>
      </rPr>
      <t>var</t>
    </r>
    <r>
      <rPr>
        <sz val="10"/>
        <color rgb="FF14161E"/>
        <rFont val="Relative Mono"/>
        <family val="3"/>
      </rPr>
      <t xml:space="preserve"> background = </t>
    </r>
    <r>
      <rPr>
        <sz val="10"/>
        <color rgb="FFFF5A00"/>
        <rFont val="Relative Mono"/>
        <family val="3"/>
      </rPr>
      <t>false</t>
    </r>
  </si>
  <si>
    <r>
      <t>Also, update your </t>
    </r>
    <r>
      <rPr>
        <sz val="10"/>
        <color rgb="FF14161E"/>
        <rFont val="Relative Mono"/>
      </rPr>
      <t>onStartCommand</t>
    </r>
    <r>
      <rPr>
        <sz val="12"/>
        <color rgb="FF14161E"/>
        <rFont val="Segoe UI"/>
        <family val="2"/>
      </rPr>
      <t> as below:</t>
    </r>
  </si>
  <si>
    <r>
      <t>override</t>
    </r>
    <r>
      <rPr>
        <sz val="10"/>
        <color rgb="FF14161E"/>
        <rFont val="Relative Mono"/>
        <family val="3"/>
      </rPr>
      <t xml:space="preserve"> </t>
    </r>
    <r>
      <rPr>
        <sz val="10"/>
        <color rgb="FF6B2372"/>
        <rFont val="Relative Mono"/>
        <family val="3"/>
      </rPr>
      <t>fun</t>
    </r>
    <r>
      <rPr>
        <sz val="10"/>
        <color rgb="FF2E5FFF"/>
        <rFont val="Relative Mono"/>
        <family val="3"/>
      </rPr>
      <t xml:space="preserve"> onStartCommand</t>
    </r>
    <r>
      <rPr>
        <sz val="10"/>
        <color rgb="FFFF5A00"/>
        <rFont val="Relative Mono"/>
        <family val="3"/>
      </rPr>
      <t>(intent: Intent?, flags: Int, startId: Int)</t>
    </r>
    <r>
      <rPr>
        <sz val="10"/>
        <color rgb="FF14161E"/>
        <rFont val="Relative Mono"/>
        <family val="3"/>
      </rPr>
      <t xml:space="preserve">: </t>
    </r>
    <r>
      <rPr>
        <sz val="10"/>
        <color rgb="FFFF5A00"/>
        <rFont val="Relative Mono"/>
        <family val="3"/>
      </rPr>
      <t>Int</t>
    </r>
    <r>
      <rPr>
        <sz val="10"/>
        <color rgb="FF14161E"/>
        <rFont val="Relative Mono"/>
        <family val="3"/>
      </rPr>
      <t xml:space="preserve"> {</t>
    </r>
  </si>
  <si>
    <t xml:space="preserve">  intent?.let {</t>
  </si>
  <si>
    <r>
      <t xml:space="preserve">     background = it.getBooleanExtra(KEY_BACKGROUND, </t>
    </r>
    <r>
      <rPr>
        <sz val="10"/>
        <color rgb="FFFF5A00"/>
        <rFont val="Relative Mono"/>
        <family val="3"/>
      </rPr>
      <t>false</t>
    </r>
    <r>
      <rPr>
        <sz val="10"/>
        <color rgb="FF14161E"/>
        <rFont val="Relative Mono"/>
        <family val="3"/>
      </rPr>
      <t>)</t>
    </r>
  </si>
  <si>
    <r>
      <t xml:space="preserve">  </t>
    </r>
    <r>
      <rPr>
        <sz val="10"/>
        <color rgb="FF6B2372"/>
        <rFont val="Relative Mono"/>
        <family val="3"/>
      </rPr>
      <t>return</t>
    </r>
    <r>
      <rPr>
        <sz val="10"/>
        <color rgb="FF14161E"/>
        <rFont val="Relative Mono"/>
        <family val="3"/>
      </rPr>
      <t xml:space="preserve"> START_STICKY</t>
    </r>
  </si>
  <si>
    <t>Here’s what this does:</t>
  </si>
  <si>
    <r>
      <t>1. Gets the application state from </t>
    </r>
    <r>
      <rPr>
        <sz val="10"/>
        <color rgb="FF14161E"/>
        <rFont val="Relative Mono"/>
      </rPr>
      <t>MainActivity</t>
    </r>
    <r>
      <rPr>
        <sz val="12"/>
        <color rgb="FF14161E"/>
        <rFont val="Segoe UI"/>
        <family val="2"/>
      </rPr>
      <t>, which you pass when you start the service.</t>
    </r>
  </si>
  <si>
    <r>
      <t>Next, add the following constants in </t>
    </r>
    <r>
      <rPr>
        <sz val="10"/>
        <color rgb="FF14161E"/>
        <rFont val="Relative Mono"/>
      </rPr>
      <t>LocatyService</t>
    </r>
    <r>
      <rPr>
        <sz val="12"/>
        <color rgb="FF14161E"/>
        <rFont val="Segoe UI"/>
        <family val="2"/>
      </rPr>
      <t>:</t>
    </r>
  </si>
  <si>
    <r>
      <t>private</t>
    </r>
    <r>
      <rPr>
        <sz val="10"/>
        <color rgb="FF14161E"/>
        <rFont val="Relative Mono"/>
        <family val="3"/>
      </rPr>
      <t xml:space="preserve"> </t>
    </r>
    <r>
      <rPr>
        <sz val="10"/>
        <color rgb="FF6B2372"/>
        <rFont val="Relative Mono"/>
        <family val="3"/>
      </rPr>
      <t>val</t>
    </r>
    <r>
      <rPr>
        <sz val="10"/>
        <color rgb="FF14161E"/>
        <rFont val="Relative Mono"/>
        <family val="3"/>
      </rPr>
      <t xml:space="preserve"> notificationActivityRequestCode = </t>
    </r>
    <r>
      <rPr>
        <sz val="10"/>
        <color rgb="FFFF5A00"/>
        <rFont val="Relative Mono"/>
        <family val="3"/>
      </rPr>
      <t>0</t>
    </r>
  </si>
  <si>
    <r>
      <t>private</t>
    </r>
    <r>
      <rPr>
        <sz val="10"/>
        <color rgb="FF14161E"/>
        <rFont val="Relative Mono"/>
        <family val="3"/>
      </rPr>
      <t xml:space="preserve"> </t>
    </r>
    <r>
      <rPr>
        <sz val="10"/>
        <color rgb="FF6B2372"/>
        <rFont val="Relative Mono"/>
        <family val="3"/>
      </rPr>
      <t>val</t>
    </r>
    <r>
      <rPr>
        <sz val="10"/>
        <color rgb="FF14161E"/>
        <rFont val="Relative Mono"/>
        <family val="3"/>
      </rPr>
      <t xml:space="preserve"> notificationId = </t>
    </r>
    <r>
      <rPr>
        <sz val="10"/>
        <color rgb="FFFF5A00"/>
        <rFont val="Relative Mono"/>
        <family val="3"/>
      </rPr>
      <t>1</t>
    </r>
  </si>
  <si>
    <r>
      <t>private</t>
    </r>
    <r>
      <rPr>
        <sz val="10"/>
        <color rgb="FF14161E"/>
        <rFont val="Relative Mono"/>
        <family val="3"/>
      </rPr>
      <t xml:space="preserve"> </t>
    </r>
    <r>
      <rPr>
        <sz val="10"/>
        <color rgb="FF6B2372"/>
        <rFont val="Relative Mono"/>
        <family val="3"/>
      </rPr>
      <t>val</t>
    </r>
    <r>
      <rPr>
        <sz val="10"/>
        <color rgb="FF14161E"/>
        <rFont val="Relative Mono"/>
        <family val="3"/>
      </rPr>
      <t xml:space="preserve"> notificationStopRequestCode = </t>
    </r>
    <r>
      <rPr>
        <sz val="10"/>
        <color rgb="FFFF5A00"/>
        <rFont val="Relative Mono"/>
        <family val="3"/>
      </rPr>
      <t>2</t>
    </r>
  </si>
  <si>
    <r>
      <t>These are the request codes you use when creating a </t>
    </r>
    <r>
      <rPr>
        <sz val="10"/>
        <color rgb="FF14161E"/>
        <rFont val="Relative Mono"/>
      </rPr>
      <t>PendingIntent</t>
    </r>
    <r>
      <rPr>
        <sz val="12"/>
        <color rgb="FF14161E"/>
        <rFont val="Segoe UI"/>
        <family val="2"/>
      </rPr>
      <t>. Each </t>
    </r>
    <r>
      <rPr>
        <sz val="10"/>
        <color rgb="FF14161E"/>
        <rFont val="Relative Mono"/>
      </rPr>
      <t>PendingIntent</t>
    </r>
    <r>
      <rPr>
        <sz val="12"/>
        <color rgb="FF14161E"/>
        <rFont val="Segoe UI"/>
        <family val="2"/>
      </rPr>
      <t> should have a unique request code.</t>
    </r>
  </si>
  <si>
    <r>
      <t>To create a notification when the app is in the background, first import </t>
    </r>
    <r>
      <rPr>
        <b/>
        <sz val="12"/>
        <color rgb="FF14161E"/>
        <rFont val="Segoe UI"/>
        <family val="2"/>
      </rPr>
      <t>androidx.core.app.NotificationCompat</t>
    </r>
    <r>
      <rPr>
        <sz val="12"/>
        <color rgb="FF14161E"/>
        <rFont val="Segoe UI"/>
        <family val="2"/>
      </rPr>
      <t>, then add the following function:</t>
    </r>
  </si>
  <si>
    <r>
      <t>private</t>
    </r>
    <r>
      <rPr>
        <sz val="10"/>
        <color rgb="FF14161E"/>
        <rFont val="Relative Mono"/>
        <family val="3"/>
      </rPr>
      <t xml:space="preserve"> </t>
    </r>
    <r>
      <rPr>
        <sz val="10"/>
        <color rgb="FF6B2372"/>
        <rFont val="Relative Mono"/>
        <family val="3"/>
      </rPr>
      <t>fun</t>
    </r>
    <r>
      <rPr>
        <sz val="10"/>
        <color rgb="FF2E5FFF"/>
        <rFont val="Relative Mono"/>
        <family val="3"/>
      </rPr>
      <t xml:space="preserve"> createNotification</t>
    </r>
    <r>
      <rPr>
        <sz val="10"/>
        <color rgb="FFFF5A00"/>
        <rFont val="Relative Mono"/>
        <family val="3"/>
      </rPr>
      <t>(direction: String, angle: Double)</t>
    </r>
    <r>
      <rPr>
        <sz val="10"/>
        <color rgb="FF14161E"/>
        <rFont val="Relative Mono"/>
        <family val="3"/>
      </rPr>
      <t>: Notification {</t>
    </r>
  </si>
  <si>
    <r>
      <t xml:space="preserve">  </t>
    </r>
    <r>
      <rPr>
        <sz val="10"/>
        <color rgb="FF6B2372"/>
        <rFont val="Relative Mono"/>
        <family val="3"/>
      </rPr>
      <t>val</t>
    </r>
    <r>
      <rPr>
        <sz val="10"/>
        <color rgb="FF14161E"/>
        <rFont val="Relative Mono"/>
        <family val="3"/>
      </rPr>
      <t xml:space="preserve"> notificationManager =</t>
    </r>
  </si>
  <si>
    <r>
      <t xml:space="preserve">            getSystemService(Context.NOTIFICATION_SERVICE) </t>
    </r>
    <r>
      <rPr>
        <sz val="10"/>
        <color rgb="FF6B2372"/>
        <rFont val="Relative Mono"/>
        <family val="3"/>
      </rPr>
      <t>as</t>
    </r>
    <r>
      <rPr>
        <sz val="10"/>
        <color rgb="FF14161E"/>
        <rFont val="Relative Mono"/>
        <family val="3"/>
      </rPr>
      <t xml:space="preserve"> NotificationManager</t>
    </r>
  </si>
  <si>
    <r>
      <t xml:space="preserve">  </t>
    </r>
    <r>
      <rPr>
        <sz val="10"/>
        <color rgb="FF6B2372"/>
        <rFont val="Relative Mono"/>
        <family val="3"/>
      </rPr>
      <t>if</t>
    </r>
    <r>
      <rPr>
        <sz val="10"/>
        <color rgb="FF14161E"/>
        <rFont val="Relative Mono"/>
        <family val="3"/>
      </rPr>
      <t xml:space="preserve"> (Build.VERSION.SDK_INT &gt;= Build.VERSION_CODES.O) {</t>
    </r>
  </si>
  <si>
    <r>
      <t xml:space="preserve">      </t>
    </r>
    <r>
      <rPr>
        <sz val="10"/>
        <color rgb="FF6B2372"/>
        <rFont val="Relative Mono"/>
        <family val="3"/>
      </rPr>
      <t>val</t>
    </r>
    <r>
      <rPr>
        <sz val="10"/>
        <color rgb="FF14161E"/>
        <rFont val="Relative Mono"/>
        <family val="3"/>
      </rPr>
      <t xml:space="preserve"> notificationChannel = NotificationChannel(</t>
    </r>
  </si>
  <si>
    <t xml:space="preserve">                application.packageName,</t>
  </si>
  <si>
    <r>
      <t xml:space="preserve">                </t>
    </r>
    <r>
      <rPr>
        <sz val="10"/>
        <color rgb="FF157857"/>
        <rFont val="Relative Mono"/>
        <family val="3"/>
      </rPr>
      <t>"Notifications"</t>
    </r>
    <r>
      <rPr>
        <sz val="10"/>
        <color rgb="FF14161E"/>
        <rFont val="Relative Mono"/>
        <family val="3"/>
      </rPr>
      <t>, NotificationManager.IMPORTANCE_DEFAULT</t>
    </r>
  </si>
  <si>
    <t xml:space="preserve">            )</t>
  </si>
  <si>
    <r>
      <t xml:space="preserve">       </t>
    </r>
    <r>
      <rPr>
        <sz val="10"/>
        <color rgb="FF918791"/>
        <rFont val="Relative Mono"/>
        <family val="3"/>
      </rPr>
      <t>// Configure the notification channel.</t>
    </r>
  </si>
  <si>
    <r>
      <t xml:space="preserve">      notificationChannel.enableLights(</t>
    </r>
    <r>
      <rPr>
        <sz val="10"/>
        <color rgb="FFFF5A00"/>
        <rFont val="Relative Mono"/>
        <family val="3"/>
      </rPr>
      <t>false</t>
    </r>
    <r>
      <rPr>
        <sz val="10"/>
        <color rgb="FF14161E"/>
        <rFont val="Relative Mono"/>
        <family val="3"/>
      </rPr>
      <t>)</t>
    </r>
  </si>
  <si>
    <r>
      <t xml:space="preserve">      notificationChannel.setSound(</t>
    </r>
    <r>
      <rPr>
        <sz val="10"/>
        <color rgb="FFFF5A00"/>
        <rFont val="Relative Mono"/>
        <family val="3"/>
      </rPr>
      <t>null</t>
    </r>
    <r>
      <rPr>
        <sz val="10"/>
        <color rgb="FF14161E"/>
        <rFont val="Relative Mono"/>
        <family val="3"/>
      </rPr>
      <t xml:space="preserve">, </t>
    </r>
    <r>
      <rPr>
        <sz val="10"/>
        <color rgb="FFFF5A00"/>
        <rFont val="Relative Mono"/>
        <family val="3"/>
      </rPr>
      <t>null</t>
    </r>
    <r>
      <rPr>
        <sz val="10"/>
        <color rgb="FF14161E"/>
        <rFont val="Relative Mono"/>
        <family val="3"/>
      </rPr>
      <t>)</t>
    </r>
  </si>
  <si>
    <r>
      <t xml:space="preserve">      notificationChannel.enableVibration(</t>
    </r>
    <r>
      <rPr>
        <sz val="10"/>
        <color rgb="FFFF5A00"/>
        <rFont val="Relative Mono"/>
        <family val="3"/>
      </rPr>
      <t>false</t>
    </r>
    <r>
      <rPr>
        <sz val="10"/>
        <color rgb="FF14161E"/>
        <rFont val="Relative Mono"/>
        <family val="3"/>
      </rPr>
      <t>)</t>
    </r>
  </si>
  <si>
    <r>
      <t xml:space="preserve">      notificationChannel.vibrationPattern = longArrayOf(</t>
    </r>
    <r>
      <rPr>
        <sz val="10"/>
        <color rgb="FFFF5A00"/>
        <rFont val="Relative Mono"/>
        <family val="3"/>
      </rPr>
      <t>0L</t>
    </r>
    <r>
      <rPr>
        <sz val="10"/>
        <color rgb="FF14161E"/>
        <rFont val="Relative Mono"/>
        <family val="3"/>
      </rPr>
      <t>)</t>
    </r>
  </si>
  <si>
    <r>
      <t xml:space="preserve">      notificationChannel.setShowBadge(</t>
    </r>
    <r>
      <rPr>
        <sz val="10"/>
        <color rgb="FFFF5A00"/>
        <rFont val="Relative Mono"/>
        <family val="3"/>
      </rPr>
      <t>false</t>
    </r>
    <r>
      <rPr>
        <sz val="10"/>
        <color rgb="FF14161E"/>
        <rFont val="Relative Mono"/>
        <family val="3"/>
      </rPr>
      <t>)</t>
    </r>
  </si>
  <si>
    <t xml:space="preserve">      notificationManager.createNotificationChannel(notificationChannel)</t>
  </si>
  <si>
    <t xml:space="preserve">  </t>
  </si>
  <si>
    <r>
      <t xml:space="preserve">  </t>
    </r>
    <r>
      <rPr>
        <sz val="10"/>
        <color rgb="FF6B2372"/>
        <rFont val="Relative Mono"/>
        <family val="3"/>
      </rPr>
      <t>val</t>
    </r>
    <r>
      <rPr>
        <sz val="10"/>
        <color rgb="FF14161E"/>
        <rFont val="Relative Mono"/>
        <family val="3"/>
      </rPr>
      <t xml:space="preserve"> notificationBuilder = NotificationCompat.Builder(baseContext, application.packageName)</t>
    </r>
  </si>
  <si>
    <r>
      <t xml:space="preserve">  </t>
    </r>
    <r>
      <rPr>
        <sz val="10"/>
        <color rgb="FF6B2372"/>
        <rFont val="Relative Mono"/>
        <family val="3"/>
      </rPr>
      <t>val</t>
    </r>
    <r>
      <rPr>
        <sz val="10"/>
        <color rgb="FF14161E"/>
        <rFont val="Relative Mono"/>
        <family val="3"/>
      </rPr>
      <t xml:space="preserve"> contentIntent = PendingIntent.getActivity(</t>
    </r>
  </si>
  <si>
    <r>
      <t xml:space="preserve">            </t>
    </r>
    <r>
      <rPr>
        <sz val="10"/>
        <color rgb="FF6B2372"/>
        <rFont val="Relative Mono"/>
        <family val="3"/>
      </rPr>
      <t>this</t>
    </r>
    <r>
      <rPr>
        <sz val="10"/>
        <color rgb="FF14161E"/>
        <rFont val="Relative Mono"/>
        <family val="3"/>
      </rPr>
      <t>, notificationActivityRequestCode,</t>
    </r>
  </si>
  <si>
    <r>
      <t xml:space="preserve">            Intent(</t>
    </r>
    <r>
      <rPr>
        <sz val="10"/>
        <color rgb="FF6B2372"/>
        <rFont val="Relative Mono"/>
        <family val="3"/>
      </rPr>
      <t>this</t>
    </r>
    <r>
      <rPr>
        <sz val="10"/>
        <color rgb="FF14161E"/>
        <rFont val="Relative Mono"/>
        <family val="3"/>
      </rPr>
      <t>, MainActivity::</t>
    </r>
    <r>
      <rPr>
        <sz val="10"/>
        <color rgb="FF6B2372"/>
        <rFont val="Relative Mono"/>
        <family val="3"/>
      </rPr>
      <t>class</t>
    </r>
    <r>
      <rPr>
        <sz val="10"/>
        <color rgb="FF14161E"/>
        <rFont val="Relative Mono"/>
        <family val="3"/>
      </rPr>
      <t>.java), PendingIntent.FLAG_UPDATE_CURRENT)</t>
    </r>
  </si>
  <si>
    <r>
      <t xml:space="preserve">  </t>
    </r>
    <r>
      <rPr>
        <sz val="10"/>
        <color rgb="FF6B2372"/>
        <rFont val="Relative Mono"/>
        <family val="3"/>
      </rPr>
      <t>val</t>
    </r>
    <r>
      <rPr>
        <sz val="10"/>
        <color rgb="FF14161E"/>
        <rFont val="Relative Mono"/>
        <family val="3"/>
      </rPr>
      <t xml:space="preserve"> stopNotificationIntent = Intent(</t>
    </r>
    <r>
      <rPr>
        <sz val="10"/>
        <color rgb="FF6B2372"/>
        <rFont val="Relative Mono"/>
        <family val="3"/>
      </rPr>
      <t>this</t>
    </r>
    <r>
      <rPr>
        <sz val="10"/>
        <color rgb="FF14161E"/>
        <rFont val="Relative Mono"/>
        <family val="3"/>
      </rPr>
      <t>, ActionListener::</t>
    </r>
    <r>
      <rPr>
        <sz val="10"/>
        <color rgb="FF6B2372"/>
        <rFont val="Relative Mono"/>
        <family val="3"/>
      </rPr>
      <t>class</t>
    </r>
    <r>
      <rPr>
        <sz val="10"/>
        <color rgb="FF14161E"/>
        <rFont val="Relative Mono"/>
        <family val="3"/>
      </rPr>
      <t>.java)</t>
    </r>
  </si>
  <si>
    <t xml:space="preserve">  stopNotificationIntent.action = KEY_NOTIFICATION_STOP_ACTION</t>
  </si>
  <si>
    <t xml:space="preserve">  stopNotificationIntent.putExtra(KEY_NOTIFICATION_ID, notificationId)</t>
  </si>
  <si>
    <r>
      <t xml:space="preserve">  </t>
    </r>
    <r>
      <rPr>
        <sz val="10"/>
        <color rgb="FF6B2372"/>
        <rFont val="Relative Mono"/>
        <family val="3"/>
      </rPr>
      <t>val</t>
    </r>
    <r>
      <rPr>
        <sz val="10"/>
        <color rgb="FF14161E"/>
        <rFont val="Relative Mono"/>
        <family val="3"/>
      </rPr>
      <t xml:space="preserve"> pendingStopNotificationIntent =</t>
    </r>
  </si>
  <si>
    <r>
      <t xml:space="preserve">            PendingIntent.getBroadcast(</t>
    </r>
    <r>
      <rPr>
        <sz val="10"/>
        <color rgb="FF6B2372"/>
        <rFont val="Relative Mono"/>
        <family val="3"/>
      </rPr>
      <t>this</t>
    </r>
    <r>
      <rPr>
        <sz val="10"/>
        <color rgb="FF14161E"/>
        <rFont val="Relative Mono"/>
        <family val="3"/>
      </rPr>
      <t>, notificationStopRequestCode, stopNotificationIntent, PendingIntent.FLAG_UPDATE_CURRENT)</t>
    </r>
  </si>
  <si>
    <r>
      <t xml:space="preserve">  notificationBuilder.setAutoCancel(</t>
    </r>
    <r>
      <rPr>
        <sz val="10"/>
        <color rgb="FFFF5A00"/>
        <rFont val="Relative Mono"/>
        <family val="3"/>
      </rPr>
      <t>true</t>
    </r>
    <r>
      <rPr>
        <sz val="10"/>
        <color rgb="FF14161E"/>
        <rFont val="Relative Mono"/>
        <family val="3"/>
      </rPr>
      <t>)</t>
    </r>
  </si>
  <si>
    <t xml:space="preserve">            .setDefaults(Notification.DEFAULT_ALL)</t>
  </si>
  <si>
    <t xml:space="preserve">            .setContentTitle(resources.getString(R.string.app_name))</t>
  </si>
  <si>
    <r>
      <t xml:space="preserve">            .setContentText(</t>
    </r>
    <r>
      <rPr>
        <sz val="10"/>
        <color rgb="FF157857"/>
        <rFont val="Relative Mono"/>
        <family val="3"/>
      </rPr>
      <t xml:space="preserve">"You're currently facing </t>
    </r>
    <r>
      <rPr>
        <sz val="10"/>
        <color rgb="FFE34A4C"/>
        <rFont val="Relative Mono"/>
        <family val="3"/>
      </rPr>
      <t>$direction</t>
    </r>
    <r>
      <rPr>
        <sz val="10"/>
        <color rgb="FF157857"/>
        <rFont val="Relative Mono"/>
        <family val="3"/>
      </rPr>
      <t xml:space="preserve"> at an angle of </t>
    </r>
    <r>
      <rPr>
        <sz val="10"/>
        <color rgb="FFE34A4C"/>
        <rFont val="Relative Mono"/>
        <family val="3"/>
      </rPr>
      <t>$angle</t>
    </r>
    <r>
      <rPr>
        <sz val="10"/>
        <color rgb="FF157857"/>
        <rFont val="Relative Mono"/>
        <family val="3"/>
      </rPr>
      <t>°"</t>
    </r>
    <r>
      <rPr>
        <sz val="10"/>
        <color rgb="FF14161E"/>
        <rFont val="Relative Mono"/>
        <family val="3"/>
      </rPr>
      <t>)</t>
    </r>
  </si>
  <si>
    <t xml:space="preserve">            .setWhen(System.currentTimeMillis())</t>
  </si>
  <si>
    <r>
      <t xml:space="preserve">            .setDefaults(</t>
    </r>
    <r>
      <rPr>
        <sz val="10"/>
        <color rgb="FFFF5A00"/>
        <rFont val="Relative Mono"/>
        <family val="3"/>
      </rPr>
      <t>0</t>
    </r>
    <r>
      <rPr>
        <sz val="10"/>
        <color rgb="FF14161E"/>
        <rFont val="Relative Mono"/>
        <family val="3"/>
      </rPr>
      <t>)</t>
    </r>
  </si>
  <si>
    <r>
      <t xml:space="preserve">            .setVibrate(longArrayOf(</t>
    </r>
    <r>
      <rPr>
        <sz val="10"/>
        <color rgb="FFFF5A00"/>
        <rFont val="Relative Mono"/>
        <family val="3"/>
      </rPr>
      <t>0L</t>
    </r>
    <r>
      <rPr>
        <sz val="10"/>
        <color rgb="FF14161E"/>
        <rFont val="Relative Mono"/>
        <family val="3"/>
      </rPr>
      <t>))</t>
    </r>
  </si>
  <si>
    <r>
      <t xml:space="preserve">            .setSound(</t>
    </r>
    <r>
      <rPr>
        <sz val="10"/>
        <color rgb="FFFF5A00"/>
        <rFont val="Relative Mono"/>
        <family val="3"/>
      </rPr>
      <t>null</t>
    </r>
    <r>
      <rPr>
        <sz val="10"/>
        <color rgb="FF14161E"/>
        <rFont val="Relative Mono"/>
        <family val="3"/>
      </rPr>
      <t>)</t>
    </r>
  </si>
  <si>
    <t xml:space="preserve">            .setSmallIcon(R.mipmap.ic_launcher_round)</t>
  </si>
  <si>
    <t xml:space="preserve">            .setContentIntent(contentIntent)</t>
  </si>
  <si>
    <t xml:space="preserve">            .addAction(R.mipmap.ic_launcher_round, getString(R.string.stop_notifications), pendingStopNotificationIntent)</t>
  </si>
  <si>
    <r>
      <t xml:space="preserve"> </t>
    </r>
    <r>
      <rPr>
        <sz val="10"/>
        <color rgb="FF6B2372"/>
        <rFont val="Relative Mono"/>
        <family val="3"/>
      </rPr>
      <t>return</t>
    </r>
    <r>
      <rPr>
        <sz val="10"/>
        <color rgb="FF14161E"/>
        <rFont val="Relative Mono"/>
        <family val="3"/>
      </rPr>
      <t xml:space="preserve"> notificationBuilder.build()</t>
    </r>
  </si>
  <si>
    <t>Here’s a breakdown of what it does:</t>
  </si>
  <si>
    <r>
      <t>1. Creates a </t>
    </r>
    <r>
      <rPr>
        <sz val="10"/>
        <color rgb="FF14161E"/>
        <rFont val="Relative Mono"/>
      </rPr>
      <t>NotificationManager</t>
    </r>
    <r>
      <rPr>
        <sz val="12"/>
        <color rgb="FF14161E"/>
        <rFont val="Segoe UI"/>
        <family val="2"/>
      </rPr>
      <t>.</t>
    </r>
  </si>
  <si>
    <t>2. Opens the main screen of the app on a notification tap.</t>
  </si>
  <si>
    <t>3. Adds an intent to stop the notifications from appearing.</t>
  </si>
  <si>
    <r>
      <t>Now, you’ll create a </t>
    </r>
    <r>
      <rPr>
        <sz val="10"/>
        <color rgb="FF14161E"/>
        <rFont val="Relative Mono"/>
      </rPr>
      <t>BroadcastReceiver</t>
    </r>
    <r>
      <rPr>
        <sz val="12"/>
        <color rgb="FF14161E"/>
        <rFont val="Segoe UI"/>
        <family val="2"/>
      </rPr>
      <t> named </t>
    </r>
    <r>
      <rPr>
        <sz val="10"/>
        <color rgb="FF14161E"/>
        <rFont val="Relative Mono"/>
      </rPr>
      <t>ActionListener</t>
    </r>
    <r>
      <rPr>
        <sz val="12"/>
        <color rgb="FF14161E"/>
        <rFont val="Segoe UI"/>
        <family val="2"/>
      </rPr>
      <t>. This will listen to broadcast for stop action when you tap the </t>
    </r>
    <r>
      <rPr>
        <b/>
        <sz val="12"/>
        <color rgb="FF14161E"/>
        <rFont val="Segoe UI"/>
        <family val="2"/>
      </rPr>
      <t>Stop Notifications</t>
    </r>
    <r>
      <rPr>
        <sz val="12"/>
        <color rgb="FF14161E"/>
        <rFont val="Segoe UI"/>
        <family val="2"/>
      </rPr>
      <t> button from the notification.</t>
    </r>
  </si>
  <si>
    <r>
      <t>Add the code block below inside </t>
    </r>
    <r>
      <rPr>
        <sz val="10"/>
        <color rgb="FF14161E"/>
        <rFont val="Relative Mono"/>
      </rPr>
      <t>LocatyService</t>
    </r>
    <r>
      <rPr>
        <sz val="12"/>
        <color rgb="FF14161E"/>
        <rFont val="Segoe UI"/>
        <family val="2"/>
      </rPr>
      <t>:</t>
    </r>
  </si>
  <si>
    <r>
      <t>class</t>
    </r>
    <r>
      <rPr>
        <sz val="10"/>
        <color rgb="FF14161E"/>
        <rFont val="Relative Mono"/>
        <family val="3"/>
      </rPr>
      <t xml:space="preserve"> </t>
    </r>
    <r>
      <rPr>
        <sz val="10"/>
        <color rgb="FF2E5FFF"/>
        <rFont val="Relative Mono"/>
        <family val="3"/>
      </rPr>
      <t>ActionListener</t>
    </r>
    <r>
      <rPr>
        <sz val="10"/>
        <color rgb="FF14161E"/>
        <rFont val="Relative Mono"/>
        <family val="3"/>
      </rPr>
      <t xml:space="preserve"> : </t>
    </r>
    <r>
      <rPr>
        <sz val="10"/>
        <color rgb="FFFF5A00"/>
        <rFont val="Relative Mono"/>
        <family val="3"/>
      </rPr>
      <t>BroadcastReceiver</t>
    </r>
    <r>
      <rPr>
        <sz val="10"/>
        <color rgb="FF14161E"/>
        <rFont val="Relative Mono"/>
        <family val="3"/>
      </rPr>
      <t>() {</t>
    </r>
  </si>
  <si>
    <r>
      <t xml:space="preserve">  </t>
    </r>
    <r>
      <rPr>
        <sz val="10"/>
        <color rgb="FF6B2372"/>
        <rFont val="Relative Mono"/>
        <family val="3"/>
      </rPr>
      <t>override</t>
    </r>
    <r>
      <rPr>
        <sz val="10"/>
        <color rgb="FF14161E"/>
        <rFont val="Relative Mono"/>
        <family val="3"/>
      </rPr>
      <t xml:space="preserve"> </t>
    </r>
    <r>
      <rPr>
        <sz val="10"/>
        <color rgb="FF6B2372"/>
        <rFont val="Relative Mono"/>
        <family val="3"/>
      </rPr>
      <t>fun</t>
    </r>
    <r>
      <rPr>
        <sz val="10"/>
        <color rgb="FF2E5FFF"/>
        <rFont val="Relative Mono"/>
        <family val="3"/>
      </rPr>
      <t xml:space="preserve"> onReceive</t>
    </r>
    <r>
      <rPr>
        <sz val="10"/>
        <color rgb="FFFF5A00"/>
        <rFont val="Relative Mono"/>
        <family val="3"/>
      </rPr>
      <t>(context: Context?, intent: Intent?)</t>
    </r>
    <r>
      <rPr>
        <sz val="10"/>
        <color rgb="FF14161E"/>
        <rFont val="Relative Mono"/>
        <family val="3"/>
      </rPr>
      <t xml:space="preserve"> {</t>
    </r>
  </si>
  <si>
    <r>
      <t xml:space="preserve">   </t>
    </r>
    <r>
      <rPr>
        <sz val="10"/>
        <color rgb="FF6B2372"/>
        <rFont val="Relative Mono"/>
        <family val="3"/>
      </rPr>
      <t>if</t>
    </r>
    <r>
      <rPr>
        <sz val="10"/>
        <color rgb="FF14161E"/>
        <rFont val="Relative Mono"/>
        <family val="3"/>
      </rPr>
      <t xml:space="preserve"> (intent != </t>
    </r>
    <r>
      <rPr>
        <sz val="10"/>
        <color rgb="FFFF5A00"/>
        <rFont val="Relative Mono"/>
        <family val="3"/>
      </rPr>
      <t>null</t>
    </r>
    <r>
      <rPr>
        <sz val="10"/>
        <color rgb="FF14161E"/>
        <rFont val="Relative Mono"/>
        <family val="3"/>
      </rPr>
      <t xml:space="preserve"> &amp;&amp; intent.action != </t>
    </r>
    <r>
      <rPr>
        <sz val="10"/>
        <color rgb="FFFF5A00"/>
        <rFont val="Relative Mono"/>
        <family val="3"/>
      </rPr>
      <t>null</t>
    </r>
    <r>
      <rPr>
        <sz val="10"/>
        <color rgb="FF14161E"/>
        <rFont val="Relative Mono"/>
        <family val="3"/>
      </rPr>
      <t>) {</t>
    </r>
  </si>
  <si>
    <r>
      <t xml:space="preserve">       </t>
    </r>
    <r>
      <rPr>
        <sz val="10"/>
        <color rgb="FF918791"/>
        <rFont val="Relative Mono"/>
        <family val="3"/>
      </rPr>
      <t>// 1</t>
    </r>
  </si>
  <si>
    <r>
      <t xml:space="preserve">       </t>
    </r>
    <r>
      <rPr>
        <sz val="10"/>
        <color rgb="FF6B2372"/>
        <rFont val="Relative Mono"/>
        <family val="3"/>
      </rPr>
      <t>if</t>
    </r>
    <r>
      <rPr>
        <sz val="10"/>
        <color rgb="FF14161E"/>
        <rFont val="Relative Mono"/>
        <family val="3"/>
      </rPr>
      <t xml:space="preserve"> (intent.action.equals(KEY_NOTIFICATION_STOP_ACTION)) {</t>
    </r>
  </si>
  <si>
    <t xml:space="preserve">            context?.let {</t>
  </si>
  <si>
    <r>
      <t xml:space="preserve">               </t>
    </r>
    <r>
      <rPr>
        <sz val="10"/>
        <color rgb="FF918791"/>
        <rFont val="Relative Mono"/>
        <family val="3"/>
      </rPr>
      <t>// 2</t>
    </r>
  </si>
  <si>
    <r>
      <t xml:space="preserve">               </t>
    </r>
    <r>
      <rPr>
        <sz val="10"/>
        <color rgb="FF6B2372"/>
        <rFont val="Relative Mono"/>
        <family val="3"/>
      </rPr>
      <t>val</t>
    </r>
    <r>
      <rPr>
        <sz val="10"/>
        <color rgb="FF14161E"/>
        <rFont val="Relative Mono"/>
        <family val="3"/>
      </rPr>
      <t xml:space="preserve"> notificationManager =</t>
    </r>
  </si>
  <si>
    <r>
      <t xml:space="preserve">                            context.getSystemService(Context.NOTIFICATION_SERVICE) </t>
    </r>
    <r>
      <rPr>
        <sz val="10"/>
        <color rgb="FF6B2372"/>
        <rFont val="Relative Mono"/>
        <family val="3"/>
      </rPr>
      <t>as</t>
    </r>
    <r>
      <rPr>
        <sz val="10"/>
        <color rgb="FF14161E"/>
        <rFont val="Relative Mono"/>
        <family val="3"/>
      </rPr>
      <t xml:space="preserve"> NotificationManager</t>
    </r>
  </si>
  <si>
    <r>
      <t xml:space="preserve">               </t>
    </r>
    <r>
      <rPr>
        <sz val="10"/>
        <color rgb="FF6B2372"/>
        <rFont val="Relative Mono"/>
        <family val="3"/>
      </rPr>
      <t>val</t>
    </r>
    <r>
      <rPr>
        <sz val="10"/>
        <color rgb="FF14161E"/>
        <rFont val="Relative Mono"/>
        <family val="3"/>
      </rPr>
      <t xml:space="preserve"> locatyIntent = Intent(context, LocatyService::</t>
    </r>
    <r>
      <rPr>
        <sz val="10"/>
        <color rgb="FF6B2372"/>
        <rFont val="Relative Mono"/>
        <family val="3"/>
      </rPr>
      <t>class</t>
    </r>
    <r>
      <rPr>
        <sz val="10"/>
        <color rgb="FF14161E"/>
        <rFont val="Relative Mono"/>
        <family val="3"/>
      </rPr>
      <t>.java)</t>
    </r>
  </si>
  <si>
    <r>
      <t xml:space="preserve">               </t>
    </r>
    <r>
      <rPr>
        <sz val="10"/>
        <color rgb="FF918791"/>
        <rFont val="Relative Mono"/>
        <family val="3"/>
      </rPr>
      <t>// 3</t>
    </r>
  </si>
  <si>
    <t xml:space="preserve">               context.stopService(locatyIntent)</t>
  </si>
  <si>
    <r>
      <t xml:space="preserve">               </t>
    </r>
    <r>
      <rPr>
        <sz val="10"/>
        <color rgb="FF6B2372"/>
        <rFont val="Relative Mono"/>
        <family val="3"/>
      </rPr>
      <t>val</t>
    </r>
    <r>
      <rPr>
        <sz val="10"/>
        <color rgb="FF14161E"/>
        <rFont val="Relative Mono"/>
        <family val="3"/>
      </rPr>
      <t xml:space="preserve"> notificationId = intent.getIntExtra(KEY_NOTIFICATION_ID, -</t>
    </r>
    <r>
      <rPr>
        <sz val="10"/>
        <color rgb="FFFF5A00"/>
        <rFont val="Relative Mono"/>
        <family val="3"/>
      </rPr>
      <t>1</t>
    </r>
    <r>
      <rPr>
        <sz val="10"/>
        <color rgb="FF14161E"/>
        <rFont val="Relative Mono"/>
        <family val="3"/>
      </rPr>
      <t>)</t>
    </r>
  </si>
  <si>
    <r>
      <t xml:space="preserve">               </t>
    </r>
    <r>
      <rPr>
        <sz val="10"/>
        <color rgb="FF6B2372"/>
        <rFont val="Relative Mono"/>
        <family val="3"/>
      </rPr>
      <t>if</t>
    </r>
    <r>
      <rPr>
        <sz val="10"/>
        <color rgb="FF14161E"/>
        <rFont val="Relative Mono"/>
        <family val="3"/>
      </rPr>
      <t xml:space="preserve"> (notificationId != -</t>
    </r>
    <r>
      <rPr>
        <sz val="10"/>
        <color rgb="FFFF5A00"/>
        <rFont val="Relative Mono"/>
        <family val="3"/>
      </rPr>
      <t>1</t>
    </r>
    <r>
      <rPr>
        <sz val="10"/>
        <color rgb="FF14161E"/>
        <rFont val="Relative Mono"/>
        <family val="3"/>
      </rPr>
      <t>) {</t>
    </r>
  </si>
  <si>
    <r>
      <t xml:space="preserve">                  </t>
    </r>
    <r>
      <rPr>
        <sz val="10"/>
        <color rgb="FF918791"/>
        <rFont val="Relative Mono"/>
        <family val="3"/>
      </rPr>
      <t>// 4</t>
    </r>
  </si>
  <si>
    <t xml:space="preserve">                  notificationManager.cancel(notificationId)</t>
  </si>
  <si>
    <t xml:space="preserve">               }</t>
  </si>
  <si>
    <t xml:space="preserve">            }</t>
  </si>
  <si>
    <t xml:space="preserve">         }</t>
  </si>
  <si>
    <t xml:space="preserve">      }</t>
  </si>
  <si>
    <t>Here’s what this code does:</t>
  </si>
  <si>
    <r>
      <t>1. Checks if the broadcast’s action is same as for </t>
    </r>
    <r>
      <rPr>
        <b/>
        <sz val="12"/>
        <color rgb="FF14161E"/>
        <rFont val="Segoe UI"/>
        <family val="2"/>
      </rPr>
      <t>Stop Notifications</t>
    </r>
    <r>
      <rPr>
        <sz val="12"/>
        <color rgb="FF14161E"/>
        <rFont val="Segoe UI"/>
        <family val="2"/>
      </rPr>
      <t>.</t>
    </r>
  </si>
  <si>
    <t>2. Gets a reference to NotificationManager.</t>
  </si>
  <si>
    <t>3. Stops the service.</t>
  </si>
  <si>
    <t>4. Removes the persistent notification from the Notification Drawer.</t>
  </si>
  <si>
    <r>
      <t>Now, add the </t>
    </r>
    <r>
      <rPr>
        <sz val="10"/>
        <color rgb="FF14161E"/>
        <rFont val="Relative Mono"/>
      </rPr>
      <t>ActionListener</t>
    </r>
    <r>
      <rPr>
        <sz val="12"/>
        <color rgb="FF14161E"/>
        <rFont val="Segoe UI"/>
        <family val="2"/>
      </rPr>
      <t> to </t>
    </r>
    <r>
      <rPr>
        <b/>
        <sz val="12"/>
        <color rgb="FF14161E"/>
        <rFont val="Segoe UI"/>
        <family val="2"/>
      </rPr>
      <t>AndroidManifest</t>
    </r>
    <r>
      <rPr>
        <sz val="12"/>
        <color rgb="FF14161E"/>
        <rFont val="Segoe UI"/>
        <family val="2"/>
      </rPr>
      <t>:</t>
    </r>
  </si>
  <si>
    <r>
      <t>&lt;</t>
    </r>
    <r>
      <rPr>
        <sz val="10"/>
        <color rgb="FFCC99CD"/>
        <rFont val="Relative Mono"/>
        <family val="3"/>
      </rPr>
      <t>receiver</t>
    </r>
    <r>
      <rPr>
        <sz val="10"/>
        <color rgb="FFE34A4C"/>
        <rFont val="Relative Mono"/>
        <family val="3"/>
      </rPr>
      <t xml:space="preserve"> </t>
    </r>
    <r>
      <rPr>
        <sz val="10"/>
        <color rgb="FFCC99CD"/>
        <rFont val="Relative Mono"/>
        <family val="3"/>
      </rPr>
      <t>android:name</t>
    </r>
    <r>
      <rPr>
        <sz val="10"/>
        <color rgb="FFE34A4C"/>
        <rFont val="Relative Mono"/>
        <family val="3"/>
      </rPr>
      <t>=</t>
    </r>
    <r>
      <rPr>
        <sz val="10"/>
        <color rgb="FF157857"/>
        <rFont val="Relative Mono"/>
        <family val="3"/>
      </rPr>
      <t>".LocatyService$ActionListener"</t>
    </r>
    <r>
      <rPr>
        <sz val="10"/>
        <color rgb="FFE34A4C"/>
        <rFont val="Relative Mono"/>
        <family val="3"/>
      </rPr>
      <t>/&gt;</t>
    </r>
  </si>
  <si>
    <r>
      <t>Here, you register the </t>
    </r>
    <r>
      <rPr>
        <sz val="10"/>
        <color rgb="FF14161E"/>
        <rFont val="Relative Mono"/>
      </rPr>
      <t>ActionListener</t>
    </r>
    <r>
      <rPr>
        <sz val="12"/>
        <color rgb="FF14161E"/>
        <rFont val="Segoe UI"/>
        <family val="2"/>
      </rPr>
      <t> in </t>
    </r>
    <r>
      <rPr>
        <sz val="10"/>
        <color rgb="FF14161E"/>
        <rFont val="Relative Mono"/>
      </rPr>
      <t>AndroidManifest</t>
    </r>
    <r>
      <rPr>
        <sz val="12"/>
        <color rgb="FF14161E"/>
        <rFont val="Segoe UI"/>
        <family val="2"/>
      </rPr>
      <t>. You could have invoked the registeration/deregiteration during runtime also inside the class.</t>
    </r>
  </si>
  <si>
    <t>When starting a foreground service, you need to register a notification if you want the service to keep running in the background. This applies to Android version Oreo and above.</t>
  </si>
  <si>
    <r>
      <t>In </t>
    </r>
    <r>
      <rPr>
        <sz val="10"/>
        <color rgb="FF14161E"/>
        <rFont val="Relative Mono"/>
      </rPr>
      <t>onCreate</t>
    </r>
    <r>
      <rPr>
        <sz val="12"/>
        <color rgb="FF14161E"/>
        <rFont val="Segoe UI"/>
        <family val="2"/>
      </rPr>
      <t> of </t>
    </r>
    <r>
      <rPr>
        <sz val="10"/>
        <color rgb="FF14161E"/>
        <rFont val="Relative Mono"/>
      </rPr>
      <t>LocatyService</t>
    </r>
    <r>
      <rPr>
        <sz val="12"/>
        <color rgb="FF14161E"/>
        <rFont val="Segoe UI"/>
        <family val="2"/>
      </rPr>
      <t>, add the following:</t>
    </r>
  </si>
  <si>
    <r>
      <t>val</t>
    </r>
    <r>
      <rPr>
        <sz val="10"/>
        <color rgb="FF14161E"/>
        <rFont val="Relative Mono"/>
        <family val="3"/>
      </rPr>
      <t xml:space="preserve"> notification = createNotification(getString(R.string.not_available), </t>
    </r>
    <r>
      <rPr>
        <sz val="10"/>
        <color rgb="FFFF5A00"/>
        <rFont val="Relative Mono"/>
        <family val="3"/>
      </rPr>
      <t>0.0</t>
    </r>
    <r>
      <rPr>
        <sz val="10"/>
        <color rgb="FF14161E"/>
        <rFont val="Relative Mono"/>
        <family val="3"/>
      </rPr>
      <t>)</t>
    </r>
  </si>
  <si>
    <t>startForeground(notificationId, notification)</t>
  </si>
  <si>
    <t>Here’s what this code block does:</t>
  </si>
  <si>
    <t>1. Create a notification</t>
  </si>
  <si>
    <t>2. Start the service with the notification as a Foreground Service</t>
  </si>
  <si>
    <r>
      <t>Finally, add the following snippet to the end of </t>
    </r>
    <r>
      <rPr>
        <sz val="10"/>
        <color rgb="FF14161E"/>
        <rFont val="Relative Mono"/>
      </rPr>
      <t>updateOrientationAngles</t>
    </r>
    <r>
      <rPr>
        <sz val="12"/>
        <color rgb="FF14161E"/>
        <rFont val="Segoe UI"/>
        <family val="2"/>
      </rPr>
      <t>:</t>
    </r>
  </si>
  <si>
    <r>
      <t>if</t>
    </r>
    <r>
      <rPr>
        <sz val="10"/>
        <color rgb="FF14161E"/>
        <rFont val="Relative Mono"/>
        <family val="3"/>
      </rPr>
      <t xml:space="preserve"> (background) {</t>
    </r>
  </si>
  <si>
    <r>
      <t xml:space="preserve">   </t>
    </r>
    <r>
      <rPr>
        <sz val="10"/>
        <color rgb="FF918791"/>
        <rFont val="Relative Mono"/>
        <family val="3"/>
      </rPr>
      <t>// 1</t>
    </r>
  </si>
  <si>
    <r>
      <t xml:space="preserve">   </t>
    </r>
    <r>
      <rPr>
        <sz val="10"/>
        <color rgb="FF6B2372"/>
        <rFont val="Relative Mono"/>
        <family val="3"/>
      </rPr>
      <t>val</t>
    </r>
    <r>
      <rPr>
        <sz val="10"/>
        <color rgb="FF14161E"/>
        <rFont val="Relative Mono"/>
        <family val="3"/>
      </rPr>
      <t xml:space="preserve"> notification = createNotification(direction, angle)</t>
    </r>
  </si>
  <si>
    <t xml:space="preserve">   startForeground(notificationId, notification)</t>
  </si>
  <si>
    <r>
      <t xml:space="preserve">   } </t>
    </r>
    <r>
      <rPr>
        <sz val="10"/>
        <color rgb="FF6B2372"/>
        <rFont val="Relative Mono"/>
        <family val="3"/>
      </rPr>
      <t>else</t>
    </r>
    <r>
      <rPr>
        <sz val="10"/>
        <color rgb="FF14161E"/>
        <rFont val="Relative Mono"/>
        <family val="3"/>
      </rPr>
      <t xml:space="preserve"> {</t>
    </r>
  </si>
  <si>
    <r>
      <t xml:space="preserve">   </t>
    </r>
    <r>
      <rPr>
        <sz val="10"/>
        <color rgb="FF918791"/>
        <rFont val="Relative Mono"/>
        <family val="3"/>
      </rPr>
      <t>// 2</t>
    </r>
  </si>
  <si>
    <r>
      <t xml:space="preserve">   stopForeground(</t>
    </r>
    <r>
      <rPr>
        <sz val="10"/>
        <color rgb="FFFF5A00"/>
        <rFont val="Relative Mono"/>
        <family val="3"/>
      </rPr>
      <t>true</t>
    </r>
    <r>
      <rPr>
        <sz val="10"/>
        <color rgb="FF14161E"/>
        <rFont val="Relative Mono"/>
        <family val="3"/>
      </rPr>
      <t>)</t>
    </r>
  </si>
  <si>
    <t>1. Creates and shows a notification when the app goes into the background.</t>
  </si>
  <si>
    <t>2. Hides the notification as soon as the app comes into the foreground.</t>
  </si>
  <si>
    <t>That’s it! Finally, it’s time to run the app to see how the compass works.</t>
  </si>
  <si>
    <t>Now, build and run.</t>
  </si>
  <si>
    <t>Hence, the mems gyroscope of the mobile device does not have a spinning gyroscope subject to the torque of the spinning Earth</t>
  </si>
  <si>
    <t>note: ouitoo trackplotter could use the magnetic deviation provided by a third-party service, based on the current GPS position, to calculate the Polaris direction from the magnetic direction</t>
  </si>
  <si>
    <t>Android phones, gyroscope rotation axes</t>
  </si>
  <si>
    <t>iPhones, gyroscope rotation axes</t>
  </si>
  <si>
    <t>The tutorials above explain how to use the magnetic sensor to get the North direction.</t>
  </si>
  <si>
    <r>
      <t> </t>
    </r>
    <r>
      <rPr>
        <u/>
        <sz val="11"/>
        <color theme="1"/>
        <rFont val="Courier New"/>
        <family val="3"/>
      </rPr>
      <t>startUpdatingLocation()</t>
    </r>
    <r>
      <rPr>
        <sz val="13"/>
        <color rgb="FF1D1D1F"/>
        <rFont val="Arial"/>
        <family val="2"/>
      </rPr>
      <t> to start the GPS service, or call </t>
    </r>
    <r>
      <rPr>
        <u/>
        <sz val="11"/>
        <color theme="1"/>
        <rFont val="Courier New"/>
        <family val="3"/>
      </rPr>
      <t>requestLocation()</t>
    </r>
    <r>
      <rPr>
        <sz val="13"/>
        <color rgb="FF1D1D1F"/>
        <rFont val="Arial"/>
        <family val="2"/>
      </rPr>
      <t> to get a single location event on iOS (iPhones)</t>
    </r>
  </si>
  <si>
    <t>(Based on) https://developer.android.com/develop/sensors-and-location/sensors/sensors_position</t>
  </si>
  <si>
    <t>(android)</t>
  </si>
  <si>
    <t>import android.location.Location;</t>
  </si>
  <si>
    <t>import android.location.LocationManager;</t>
  </si>
  <si>
    <t>// Inside your Activity class</t>
  </si>
  <si>
    <t>LocationManager locationManager = (LocationManager) getSystemService(Context.LOCATION_SERVICE);</t>
  </si>
  <si>
    <t>// Check if GPS is available</t>
  </si>
  <si>
    <t>if (locationManager.isProviderEnabled(LocationManager.GPS_PROVIDER)) {</t>
  </si>
  <si>
    <t xml:space="preserve">    // Request location updates</t>
  </si>
  <si>
    <t xml:space="preserve">    locationManager.requestLocationUpdates(LocationManager.GPS_PROVIDER, </t>
  </si>
  <si>
    <t xml:space="preserve">        0, // Minimum distance update</t>
  </si>
  <si>
    <t xml:space="preserve">        0, // Minimum time interval</t>
  </si>
  <si>
    <t xml:space="preserve">        locationListener); </t>
  </si>
  <si>
    <t xml:space="preserve">} </t>
  </si>
  <si>
    <t>// Implement LocationListener to handle location updates</t>
  </si>
  <si>
    <t>LocationListener locationListener = new LocationListener() {</t>
  </si>
  <si>
    <t xml:space="preserve">    @Override</t>
  </si>
  <si>
    <t xml:space="preserve">    public void onLocationChanged(Location location) {</t>
  </si>
  <si>
    <t xml:space="preserve">        // Access coordinates</t>
  </si>
  <si>
    <t xml:space="preserve">        double latitude = location.getLatitude();</t>
  </si>
  <si>
    <t xml:space="preserve">        double longitude = location.getLongitude();</t>
  </si>
  <si>
    <t xml:space="preserve">        // Update UI or perform actions with the coordinates</t>
  </si>
  <si>
    <t xml:space="preserve">    // ... other LocationListener methods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</si>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</sst>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0"/>
  </numFmts>
  <fonts count="28">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sz val="11"/>
      <color theme="1"/>
      <name val="Wide Latin"/>
      <family val="1"/>
    </font>
    <font>
      <u/>
      <sz val="11"/>
      <color theme="1"/>
      <name val="Calibri"/>
      <family val="2"/>
      <scheme val="minor"/>
    </font>
    <font>
      <sz val="11"/>
      <color theme="1"/>
      <name val="Calibri"/>
      <family val="2"/>
    </font>
    <font>
      <vertAlign val="subscript"/>
      <sz val="11"/>
      <color theme="1"/>
      <name val="Calibri"/>
      <family val="2"/>
      <scheme val="minor"/>
    </font>
    <font>
      <sz val="11"/>
      <color theme="1"/>
      <name val="Symbol"/>
      <family val="1"/>
      <charset val="2"/>
    </font>
    <font>
      <b/>
      <sz val="11"/>
      <color rgb="FF0000FF"/>
      <name val="Calibri"/>
      <family val="2"/>
      <scheme val="minor"/>
    </font>
    <font>
      <sz val="11"/>
      <color rgb="FF000000"/>
      <name val="Courier New"/>
      <family val="3"/>
    </font>
    <font>
      <sz val="13.5"/>
      <color rgb="FF14161E"/>
      <name val="Segoe UI"/>
      <family val="2"/>
    </font>
    <font>
      <sz val="12"/>
      <color rgb="FF14161E"/>
      <name val="Segoe UI"/>
      <family val="2"/>
    </font>
    <font>
      <b/>
      <sz val="12"/>
      <color rgb="FF14161E"/>
      <name val="Segoe UI"/>
      <family val="2"/>
    </font>
    <font>
      <b/>
      <sz val="13.5"/>
      <color rgb="FF14161E"/>
      <name val="Segoe UI"/>
      <family val="2"/>
    </font>
    <font>
      <sz val="10"/>
      <color rgb="FF14161E"/>
      <name val="Relative Mono"/>
    </font>
    <font>
      <sz val="10"/>
      <color rgb="FF14161E"/>
      <name val="Relative Mono"/>
      <family val="3"/>
    </font>
    <font>
      <sz val="10"/>
      <color rgb="FF6B2372"/>
      <name val="Relative Mono"/>
      <family val="3"/>
    </font>
    <font>
      <sz val="10"/>
      <color rgb="FF918791"/>
      <name val="Relative Mono"/>
      <family val="3"/>
    </font>
    <font>
      <sz val="10"/>
      <color rgb="FF2E5FFF"/>
      <name val="Relative Mono"/>
      <family val="3"/>
    </font>
    <font>
      <sz val="10"/>
      <color rgb="FFFF5A00"/>
      <name val="Relative Mono"/>
      <family val="3"/>
    </font>
    <font>
      <sz val="10"/>
      <color rgb="FF157857"/>
      <name val="Relative Mono"/>
      <family val="3"/>
    </font>
    <font>
      <sz val="10"/>
      <color rgb="FFE34A4C"/>
      <name val="Relative Mono"/>
      <family val="3"/>
    </font>
    <font>
      <sz val="10"/>
      <color rgb="FFCC99CD"/>
      <name val="Relative Mono"/>
      <family val="3"/>
    </font>
    <font>
      <sz val="13"/>
      <color rgb="FF1D1D1F"/>
      <name val="Arial"/>
      <family val="2"/>
    </font>
    <font>
      <u/>
      <sz val="11"/>
      <color theme="1"/>
      <name val="Courier New"/>
      <family val="3"/>
    </font>
    <font>
      <sz val="13"/>
      <color rgb="FF1D1D1F"/>
      <name val="Courier New"/>
      <family val="3"/>
    </font>
    <font>
      <sz val="11"/>
      <color theme="1"/>
      <name val="Courier New"/>
      <family val="3"/>
    </font>
  </fonts>
  <fills count="3">
    <fill>
      <patternFill patternType="none"/>
    </fill>
    <fill>
      <patternFill patternType="gray125"/>
    </fill>
    <fill>
      <patternFill patternType="solid">
        <fgColor theme="1"/>
        <bgColor indexed="64"/>
      </patternFill>
    </fill>
  </fills>
  <borders count="6">
    <border>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56">
    <xf numFmtId="0" fontId="0" fillId="0" borderId="0" xfId="0"/>
    <xf numFmtId="0" fontId="1" fillId="0" borderId="0" xfId="1"/>
    <xf numFmtId="0" fontId="0" fillId="0" borderId="0" xfId="0" quotePrefix="1"/>
    <xf numFmtId="0" fontId="3"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quotePrefix="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2" xfId="0" applyBorder="1" applyAlignment="1">
      <alignment horizontal="center"/>
    </xf>
    <xf numFmtId="0" fontId="0" fillId="0" borderId="2" xfId="0" quotePrefix="1" applyBorder="1" applyAlignment="1">
      <alignment horizontal="center"/>
    </xf>
    <xf numFmtId="0" fontId="2" fillId="0" borderId="0" xfId="0" applyFont="1" applyAlignment="1">
      <alignment horizontal="center"/>
    </xf>
    <xf numFmtId="0" fontId="0" fillId="0" borderId="0" xfId="0" applyFill="1" applyBorder="1" applyAlignment="1">
      <alignment horizontal="left"/>
    </xf>
    <xf numFmtId="0" fontId="0" fillId="0" borderId="0" xfId="0" applyBorder="1"/>
    <xf numFmtId="0" fontId="0" fillId="0" borderId="3" xfId="0" applyBorder="1" applyAlignment="1">
      <alignment horizontal="center"/>
    </xf>
    <xf numFmtId="0" fontId="0" fillId="0" borderId="1" xfId="0" quotePrefix="1" applyBorder="1" applyAlignment="1">
      <alignment horizontal="center"/>
    </xf>
    <xf numFmtId="0" fontId="0" fillId="0" borderId="0" xfId="0" applyFont="1"/>
    <xf numFmtId="0" fontId="4" fillId="0" borderId="0" xfId="0" applyFont="1"/>
    <xf numFmtId="0" fontId="0" fillId="2" borderId="0" xfId="0" applyFill="1"/>
    <xf numFmtId="0" fontId="0" fillId="2" borderId="0" xfId="0" applyFill="1" applyAlignment="1">
      <alignment vertical="top" wrapText="1"/>
    </xf>
    <xf numFmtId="0" fontId="5" fillId="0" borderId="0" xfId="0" applyFont="1"/>
    <xf numFmtId="11" fontId="0" fillId="0" borderId="0" xfId="0" applyNumberFormat="1"/>
    <xf numFmtId="0" fontId="2" fillId="0" borderId="1" xfId="0" applyFont="1" applyBorder="1"/>
    <xf numFmtId="0" fontId="0" fillId="0" borderId="0" xfId="0" applyAlignment="1">
      <alignment horizontal="left"/>
    </xf>
    <xf numFmtId="0" fontId="0" fillId="0" borderId="0" xfId="0" applyAlignment="1"/>
    <xf numFmtId="0" fontId="0" fillId="0" borderId="4" xfId="0" applyBorder="1" applyAlignment="1">
      <alignment horizontal="center"/>
    </xf>
    <xf numFmtId="0" fontId="10" fillId="0" borderId="0" xfId="0" applyFont="1"/>
    <xf numFmtId="0" fontId="10" fillId="0" borderId="0" xfId="0" applyFont="1" applyAlignment="1">
      <alignment horizontal="left"/>
    </xf>
    <xf numFmtId="164" fontId="0" fillId="0" borderId="0" xfId="0"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center" vertical="center" wrapText="1"/>
    </xf>
    <xf numFmtId="0" fontId="12" fillId="0" borderId="0" xfId="0" applyFont="1"/>
    <xf numFmtId="0" fontId="11" fillId="0" borderId="0" xfId="0" applyFont="1" applyAlignment="1">
      <alignment vertical="center"/>
    </xf>
    <xf numFmtId="0" fontId="12" fillId="0" borderId="0" xfId="0" applyFont="1" applyAlignment="1">
      <alignment vertical="center"/>
    </xf>
    <xf numFmtId="0" fontId="14" fillId="0" borderId="0" xfId="0" applyFont="1" applyAlignment="1">
      <alignment vertical="center"/>
    </xf>
    <xf numFmtId="0" fontId="17" fillId="0" borderId="0" xfId="0" applyFont="1" applyBorder="1" applyAlignment="1">
      <alignment horizontal="left" vertical="center" indent="2"/>
    </xf>
    <xf numFmtId="0" fontId="18" fillId="0" borderId="0" xfId="0" applyFont="1" applyBorder="1" applyAlignment="1">
      <alignment horizontal="left" vertical="center" indent="2"/>
    </xf>
    <xf numFmtId="0" fontId="16" fillId="0" borderId="0" xfId="0" applyFont="1" applyBorder="1" applyAlignment="1">
      <alignment horizontal="left" vertical="center" indent="2"/>
    </xf>
    <xf numFmtId="0" fontId="15" fillId="0" borderId="0" xfId="0" applyFont="1"/>
    <xf numFmtId="0" fontId="12" fillId="0" borderId="0" xfId="0" applyFont="1" applyAlignment="1">
      <alignment horizontal="left" vertical="center"/>
    </xf>
    <xf numFmtId="0" fontId="15" fillId="0" borderId="0" xfId="0" applyFont="1" applyAlignment="1">
      <alignment horizontal="left" vertical="center"/>
    </xf>
    <xf numFmtId="0" fontId="0" fillId="0" borderId="0" xfId="0" applyBorder="1" applyAlignment="1">
      <alignment horizontal="left" vertical="center" indent="2"/>
    </xf>
    <xf numFmtId="0" fontId="13" fillId="0" borderId="0" xfId="0" applyFont="1" applyBorder="1" applyAlignment="1">
      <alignment horizontal="left" vertical="center"/>
    </xf>
    <xf numFmtId="0" fontId="12" fillId="0" borderId="0" xfId="0" applyFont="1" applyBorder="1" applyAlignment="1">
      <alignment vertical="center"/>
    </xf>
    <xf numFmtId="0" fontId="13" fillId="0" borderId="0" xfId="0" applyFont="1" applyAlignment="1">
      <alignment horizontal="left" vertical="center"/>
    </xf>
    <xf numFmtId="0" fontId="13" fillId="0" borderId="0" xfId="0" applyFont="1" applyAlignment="1">
      <alignment vertical="center"/>
    </xf>
    <xf numFmtId="0" fontId="13" fillId="0" borderId="0" xfId="0" applyFont="1" applyBorder="1" applyAlignment="1">
      <alignment vertical="center"/>
    </xf>
    <xf numFmtId="0" fontId="22" fillId="0" borderId="0" xfId="0" applyFont="1" applyBorder="1" applyAlignment="1">
      <alignment horizontal="left" vertical="center" indent="2"/>
    </xf>
    <xf numFmtId="0" fontId="24" fillId="0" borderId="0" xfId="0" applyFont="1"/>
    <xf numFmtId="0" fontId="26" fillId="0" borderId="0" xfId="0" applyFont="1"/>
    <xf numFmtId="0" fontId="27"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5.0925925925925923E-2"/>
          <c:w val="0.93888888888888888"/>
          <c:h val="0.89814814814814814"/>
        </c:manualLayout>
      </c:layout>
      <c:scatterChart>
        <c:scatterStyle val="smoothMarker"/>
        <c:varyColors val="0"/>
        <c:ser>
          <c:idx val="0"/>
          <c:order val="0"/>
          <c:spPr>
            <a:ln w="19050" cap="rnd">
              <a:solidFill>
                <a:schemeClr val="accent1"/>
              </a:solidFill>
              <a:round/>
            </a:ln>
            <a:effectLst/>
          </c:spPr>
          <c:marker>
            <c:symbol val="none"/>
          </c:marker>
          <c:xVal>
            <c:numRef>
              <c:f>Sheet1!$R$281:$CL$281</c:f>
              <c:numCache>
                <c:formatCode>General</c:formatCode>
                <c:ptCount val="73"/>
                <c:pt idx="0">
                  <c:v>1</c:v>
                </c:pt>
                <c:pt idx="1">
                  <c:v>0.99619469809174555</c:v>
                </c:pt>
                <c:pt idx="2">
                  <c:v>0.98480775301220802</c:v>
                </c:pt>
                <c:pt idx="3">
                  <c:v>0.96592582628906831</c:v>
                </c:pt>
                <c:pt idx="4">
                  <c:v>0.93969262078590843</c:v>
                </c:pt>
                <c:pt idx="5">
                  <c:v>0.90630778703664994</c:v>
                </c:pt>
                <c:pt idx="6">
                  <c:v>0.86602540378443871</c:v>
                </c:pt>
                <c:pt idx="7">
                  <c:v>0.8191520442889918</c:v>
                </c:pt>
                <c:pt idx="8">
                  <c:v>0.76604444311897801</c:v>
                </c:pt>
                <c:pt idx="9">
                  <c:v>0.70710678118654757</c:v>
                </c:pt>
                <c:pt idx="10">
                  <c:v>0.64278760968653936</c:v>
                </c:pt>
                <c:pt idx="11">
                  <c:v>0.57357643635104616</c:v>
                </c:pt>
                <c:pt idx="12">
                  <c:v>0.50000000000000011</c:v>
                </c:pt>
                <c:pt idx="13">
                  <c:v>0.42261826174069944</c:v>
                </c:pt>
                <c:pt idx="14">
                  <c:v>0.34202014332566882</c:v>
                </c:pt>
                <c:pt idx="15">
                  <c:v>0.25881904510252074</c:v>
                </c:pt>
                <c:pt idx="16">
                  <c:v>0.17364817766693041</c:v>
                </c:pt>
                <c:pt idx="17">
                  <c:v>8.7155742747658138E-2</c:v>
                </c:pt>
                <c:pt idx="18">
                  <c:v>6.1257422745431001E-17</c:v>
                </c:pt>
                <c:pt idx="19">
                  <c:v>-8.7155742747658235E-2</c:v>
                </c:pt>
                <c:pt idx="20">
                  <c:v>-0.1736481776669303</c:v>
                </c:pt>
                <c:pt idx="21">
                  <c:v>-0.25881904510252085</c:v>
                </c:pt>
                <c:pt idx="22">
                  <c:v>-0.34202014332566871</c:v>
                </c:pt>
                <c:pt idx="23">
                  <c:v>-0.42261826174069933</c:v>
                </c:pt>
                <c:pt idx="24">
                  <c:v>-0.49999999999999978</c:v>
                </c:pt>
                <c:pt idx="25">
                  <c:v>-0.57357643635104583</c:v>
                </c:pt>
                <c:pt idx="26">
                  <c:v>-0.64278760968653936</c:v>
                </c:pt>
                <c:pt idx="27">
                  <c:v>-0.70710678118654746</c:v>
                </c:pt>
                <c:pt idx="28">
                  <c:v>-0.7660444431189779</c:v>
                </c:pt>
                <c:pt idx="29">
                  <c:v>-0.81915204428899158</c:v>
                </c:pt>
                <c:pt idx="30">
                  <c:v>-0.86602540378443871</c:v>
                </c:pt>
                <c:pt idx="31">
                  <c:v>-0.90630778703664994</c:v>
                </c:pt>
                <c:pt idx="32">
                  <c:v>-0.93969262078590832</c:v>
                </c:pt>
                <c:pt idx="33">
                  <c:v>-0.9659258262890682</c:v>
                </c:pt>
                <c:pt idx="34">
                  <c:v>-0.98480775301220802</c:v>
                </c:pt>
                <c:pt idx="35">
                  <c:v>-0.99619469809174555</c:v>
                </c:pt>
                <c:pt idx="36">
                  <c:v>-1</c:v>
                </c:pt>
                <c:pt idx="37">
                  <c:v>-0.99619469809174555</c:v>
                </c:pt>
                <c:pt idx="38">
                  <c:v>-0.98480775301220802</c:v>
                </c:pt>
                <c:pt idx="39">
                  <c:v>-0.96592582628906842</c:v>
                </c:pt>
                <c:pt idx="40">
                  <c:v>-0.93969262078590843</c:v>
                </c:pt>
                <c:pt idx="41">
                  <c:v>-0.90630778703665005</c:v>
                </c:pt>
                <c:pt idx="42">
                  <c:v>-0.8660254037844386</c:v>
                </c:pt>
                <c:pt idx="43">
                  <c:v>-0.81915204428899202</c:v>
                </c:pt>
                <c:pt idx="44">
                  <c:v>-0.76604444311897801</c:v>
                </c:pt>
                <c:pt idx="45">
                  <c:v>-0.70710678118654768</c:v>
                </c:pt>
                <c:pt idx="46">
                  <c:v>-0.64278760968653947</c:v>
                </c:pt>
                <c:pt idx="47">
                  <c:v>-0.57357643635104638</c:v>
                </c:pt>
                <c:pt idx="48">
                  <c:v>-0.50000000000000044</c:v>
                </c:pt>
                <c:pt idx="49">
                  <c:v>-0.42261826174069994</c:v>
                </c:pt>
                <c:pt idx="50">
                  <c:v>-0.34202014332566938</c:v>
                </c:pt>
                <c:pt idx="51">
                  <c:v>-0.25881904510252063</c:v>
                </c:pt>
                <c:pt idx="52">
                  <c:v>-0.17364817766693033</c:v>
                </c:pt>
                <c:pt idx="53">
                  <c:v>-8.7155742747658249E-2</c:v>
                </c:pt>
                <c:pt idx="54">
                  <c:v>-1.83772268236293E-16</c:v>
                </c:pt>
                <c:pt idx="55">
                  <c:v>8.7155742747657888E-2</c:v>
                </c:pt>
                <c:pt idx="56">
                  <c:v>0.17364817766692997</c:v>
                </c:pt>
                <c:pt idx="57">
                  <c:v>0.25881904510252113</c:v>
                </c:pt>
                <c:pt idx="58">
                  <c:v>0.34202014332566816</c:v>
                </c:pt>
                <c:pt idx="59">
                  <c:v>0.42261826174069961</c:v>
                </c:pt>
                <c:pt idx="60">
                  <c:v>0.50000000000000011</c:v>
                </c:pt>
                <c:pt idx="61">
                  <c:v>0.57357643635104605</c:v>
                </c:pt>
                <c:pt idx="62">
                  <c:v>0.64278760968653925</c:v>
                </c:pt>
                <c:pt idx="63">
                  <c:v>0.70710678118654735</c:v>
                </c:pt>
                <c:pt idx="64">
                  <c:v>0.76604444311897779</c:v>
                </c:pt>
                <c:pt idx="65">
                  <c:v>0.81915204428899158</c:v>
                </c:pt>
                <c:pt idx="66">
                  <c:v>0.86602540378443837</c:v>
                </c:pt>
                <c:pt idx="67">
                  <c:v>0.90630778703664971</c:v>
                </c:pt>
                <c:pt idx="68">
                  <c:v>0.93969262078590843</c:v>
                </c:pt>
                <c:pt idx="69">
                  <c:v>0.96592582628906831</c:v>
                </c:pt>
                <c:pt idx="70">
                  <c:v>0.98480775301220791</c:v>
                </c:pt>
                <c:pt idx="71">
                  <c:v>0.99619469809174555</c:v>
                </c:pt>
                <c:pt idx="72">
                  <c:v>1</c:v>
                </c:pt>
              </c:numCache>
            </c:numRef>
          </c:xVal>
          <c:yVal>
            <c:numRef>
              <c:f>Sheet1!$R$282:$CL$282</c:f>
              <c:numCache>
                <c:formatCode>General</c:formatCode>
                <c:ptCount val="73"/>
                <c:pt idx="0">
                  <c:v>0</c:v>
                </c:pt>
                <c:pt idx="1">
                  <c:v>0.17364817766693033</c:v>
                </c:pt>
                <c:pt idx="2">
                  <c:v>0.34202014332566871</c:v>
                </c:pt>
                <c:pt idx="3">
                  <c:v>0.49999999999999994</c:v>
                </c:pt>
                <c:pt idx="4">
                  <c:v>0.64278760968653925</c:v>
                </c:pt>
                <c:pt idx="5">
                  <c:v>0.76604444311897801</c:v>
                </c:pt>
                <c:pt idx="6">
                  <c:v>0.8660254037844386</c:v>
                </c:pt>
                <c:pt idx="7">
                  <c:v>0.93969262078590832</c:v>
                </c:pt>
                <c:pt idx="8">
                  <c:v>0.98480775301220802</c:v>
                </c:pt>
                <c:pt idx="9">
                  <c:v>1</c:v>
                </c:pt>
                <c:pt idx="10">
                  <c:v>0.98480775301220802</c:v>
                </c:pt>
                <c:pt idx="11">
                  <c:v>0.93969262078590843</c:v>
                </c:pt>
                <c:pt idx="12">
                  <c:v>0.86602540378443871</c:v>
                </c:pt>
                <c:pt idx="13">
                  <c:v>0.76604444311897801</c:v>
                </c:pt>
                <c:pt idx="14">
                  <c:v>0.64278760968653947</c:v>
                </c:pt>
                <c:pt idx="15">
                  <c:v>0.49999999999999994</c:v>
                </c:pt>
                <c:pt idx="16">
                  <c:v>0.34202014332566888</c:v>
                </c:pt>
                <c:pt idx="17">
                  <c:v>0.17364817766693028</c:v>
                </c:pt>
                <c:pt idx="18">
                  <c:v>1.22514845490862E-16</c:v>
                </c:pt>
                <c:pt idx="19">
                  <c:v>-0.17364817766693047</c:v>
                </c:pt>
                <c:pt idx="20">
                  <c:v>-0.34202014332566866</c:v>
                </c:pt>
                <c:pt idx="21">
                  <c:v>-0.50000000000000011</c:v>
                </c:pt>
                <c:pt idx="22">
                  <c:v>-0.64278760968653925</c:v>
                </c:pt>
                <c:pt idx="23">
                  <c:v>-0.7660444431189779</c:v>
                </c:pt>
                <c:pt idx="24">
                  <c:v>-0.86602540378443837</c:v>
                </c:pt>
                <c:pt idx="25">
                  <c:v>-0.93969262078590821</c:v>
                </c:pt>
                <c:pt idx="26">
                  <c:v>-0.98480775301220802</c:v>
                </c:pt>
                <c:pt idx="27">
                  <c:v>-1</c:v>
                </c:pt>
                <c:pt idx="28">
                  <c:v>-0.98480775301220813</c:v>
                </c:pt>
                <c:pt idx="29">
                  <c:v>-0.93969262078590854</c:v>
                </c:pt>
                <c:pt idx="30">
                  <c:v>-0.8660254037844386</c:v>
                </c:pt>
                <c:pt idx="31">
                  <c:v>-0.76604444311897812</c:v>
                </c:pt>
                <c:pt idx="32">
                  <c:v>-0.64278760968653958</c:v>
                </c:pt>
                <c:pt idx="33">
                  <c:v>-0.50000000000000044</c:v>
                </c:pt>
                <c:pt idx="34">
                  <c:v>-0.3420201433256686</c:v>
                </c:pt>
                <c:pt idx="35">
                  <c:v>-0.17364817766693127</c:v>
                </c:pt>
                <c:pt idx="36">
                  <c:v>-2.45029690981724E-16</c:v>
                </c:pt>
                <c:pt idx="37">
                  <c:v>0.17364817766692991</c:v>
                </c:pt>
                <c:pt idx="38">
                  <c:v>0.34202014332566893</c:v>
                </c:pt>
                <c:pt idx="39">
                  <c:v>0.49999999999999928</c:v>
                </c:pt>
                <c:pt idx="40">
                  <c:v>0.64278760968653914</c:v>
                </c:pt>
                <c:pt idx="41">
                  <c:v>0.76604444311897779</c:v>
                </c:pt>
                <c:pt idx="42">
                  <c:v>0.86602540378443882</c:v>
                </c:pt>
                <c:pt idx="43">
                  <c:v>0.93969262078590809</c:v>
                </c:pt>
                <c:pt idx="44">
                  <c:v>0.98480775301220802</c:v>
                </c:pt>
                <c:pt idx="45">
                  <c:v>1</c:v>
                </c:pt>
                <c:pt idx="46">
                  <c:v>0.98480775301220813</c:v>
                </c:pt>
                <c:pt idx="47">
                  <c:v>0.93969262078590865</c:v>
                </c:pt>
                <c:pt idx="48">
                  <c:v>0.86602540378443915</c:v>
                </c:pt>
                <c:pt idx="49">
                  <c:v>0.76604444311897879</c:v>
                </c:pt>
                <c:pt idx="50">
                  <c:v>0.64278760968654036</c:v>
                </c:pt>
                <c:pt idx="51">
                  <c:v>0.49999999999999978</c:v>
                </c:pt>
                <c:pt idx="52">
                  <c:v>0.34202014332566871</c:v>
                </c:pt>
                <c:pt idx="53">
                  <c:v>0.1736481776669305</c:v>
                </c:pt>
                <c:pt idx="54">
                  <c:v>3.67544536472586E-16</c:v>
                </c:pt>
                <c:pt idx="55">
                  <c:v>-0.17364817766692978</c:v>
                </c:pt>
                <c:pt idx="56">
                  <c:v>-0.34202014332566799</c:v>
                </c:pt>
                <c:pt idx="57">
                  <c:v>-0.50000000000000067</c:v>
                </c:pt>
                <c:pt idx="58">
                  <c:v>-0.64278760968653836</c:v>
                </c:pt>
                <c:pt idx="59">
                  <c:v>-0.76604444311897824</c:v>
                </c:pt>
                <c:pt idx="60">
                  <c:v>-0.86602540378443871</c:v>
                </c:pt>
                <c:pt idx="61">
                  <c:v>-0.93969262078590843</c:v>
                </c:pt>
                <c:pt idx="62">
                  <c:v>-0.98480775301220802</c:v>
                </c:pt>
                <c:pt idx="63">
                  <c:v>-1</c:v>
                </c:pt>
                <c:pt idx="64">
                  <c:v>-0.98480775301220813</c:v>
                </c:pt>
                <c:pt idx="65">
                  <c:v>-0.93969262078590865</c:v>
                </c:pt>
                <c:pt idx="66">
                  <c:v>-0.86602540378443915</c:v>
                </c:pt>
                <c:pt idx="67">
                  <c:v>-0.76604444311897879</c:v>
                </c:pt>
                <c:pt idx="68">
                  <c:v>-0.64278760968653903</c:v>
                </c:pt>
                <c:pt idx="69">
                  <c:v>-0.49999999999999989</c:v>
                </c:pt>
                <c:pt idx="70">
                  <c:v>-0.34202014332567049</c:v>
                </c:pt>
                <c:pt idx="71">
                  <c:v>-0.17364817766693064</c:v>
                </c:pt>
                <c:pt idx="72">
                  <c:v>-4.90059381963448E-16</c:v>
                </c:pt>
              </c:numCache>
            </c:numRef>
          </c:yVal>
          <c:smooth val="1"/>
          <c:extLst>
            <c:ext xmlns:c16="http://schemas.microsoft.com/office/drawing/2014/chart" uri="{C3380CC4-5D6E-409C-BE32-E72D297353CC}">
              <c16:uniqueId val="{00000000-B546-4FBE-9619-CF0D53C9F663}"/>
            </c:ext>
          </c:extLst>
        </c:ser>
        <c:dLbls>
          <c:showLegendKey val="0"/>
          <c:showVal val="0"/>
          <c:showCatName val="0"/>
          <c:showSerName val="0"/>
          <c:showPercent val="0"/>
          <c:showBubbleSize val="0"/>
        </c:dLbls>
        <c:axId val="1897458991"/>
        <c:axId val="1897557039"/>
      </c:scatterChart>
      <c:valAx>
        <c:axId val="1897458991"/>
        <c:scaling>
          <c:orientation val="minMax"/>
        </c:scaling>
        <c:delete val="1"/>
        <c:axPos val="b"/>
        <c:numFmt formatCode="General" sourceLinked="1"/>
        <c:majorTickMark val="none"/>
        <c:minorTickMark val="none"/>
        <c:tickLblPos val="nextTo"/>
        <c:crossAx val="1897557039"/>
        <c:crosses val="autoZero"/>
        <c:crossBetween val="midCat"/>
      </c:valAx>
      <c:valAx>
        <c:axId val="1897557039"/>
        <c:scaling>
          <c:orientation val="minMax"/>
        </c:scaling>
        <c:delete val="1"/>
        <c:axPos val="l"/>
        <c:numFmt formatCode="General" sourceLinked="1"/>
        <c:majorTickMark val="none"/>
        <c:minorTickMark val="none"/>
        <c:tickLblPos val="nextTo"/>
        <c:crossAx val="189745899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7.png"/><Relationship Id="rId3" Type="http://schemas.openxmlformats.org/officeDocument/2006/relationships/image" Target="../media/image3.png"/><Relationship Id="rId21" Type="http://schemas.openxmlformats.org/officeDocument/2006/relationships/image" Target="../media/image20.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6.png"/><Relationship Id="rId2" Type="http://schemas.openxmlformats.org/officeDocument/2006/relationships/image" Target="../media/image2.png"/><Relationship Id="rId16" Type="http://schemas.openxmlformats.org/officeDocument/2006/relationships/chart" Target="../charts/chart1.xml"/><Relationship Id="rId20" Type="http://schemas.openxmlformats.org/officeDocument/2006/relationships/image" Target="../media/image19.png"/><Relationship Id="rId1" Type="http://schemas.openxmlformats.org/officeDocument/2006/relationships/image" Target="../media/image1.jpe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8.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1.jpeg"/></Relationships>
</file>

<file path=xl/drawings/drawing1.xml><?xml version="1.0" encoding="utf-8"?>
<xdr:wsDr xmlns:xdr="http://schemas.openxmlformats.org/drawingml/2006/spreadsheetDrawing" xmlns:a="http://schemas.openxmlformats.org/drawingml/2006/main">
  <xdr:twoCellAnchor>
    <xdr:from>
      <xdr:col>9</xdr:col>
      <xdr:colOff>466725</xdr:colOff>
      <xdr:row>104</xdr:row>
      <xdr:rowOff>447676</xdr:rowOff>
    </xdr:from>
    <xdr:to>
      <xdr:col>10</xdr:col>
      <xdr:colOff>40005</xdr:colOff>
      <xdr:row>105</xdr:row>
      <xdr:rowOff>153833</xdr:rowOff>
    </xdr:to>
    <xdr:grpSp>
      <xdr:nvGrpSpPr>
        <xdr:cNvPr id="53" name="Group 52">
          <a:extLst>
            <a:ext uri="{FF2B5EF4-FFF2-40B4-BE49-F238E27FC236}">
              <a16:creationId xmlns:a16="http://schemas.microsoft.com/office/drawing/2014/main" id="{00000000-0008-0000-0000-000035000000}"/>
            </a:ext>
          </a:extLst>
        </xdr:cNvPr>
        <xdr:cNvGrpSpPr>
          <a:grpSpLocks noChangeAspect="1"/>
        </xdr:cNvGrpSpPr>
      </xdr:nvGrpSpPr>
      <xdr:grpSpPr>
        <a:xfrm>
          <a:off x="9117666" y="26097941"/>
          <a:ext cx="178398" cy="277657"/>
          <a:chOff x="4953000" y="26117550"/>
          <a:chExt cx="652462" cy="990600"/>
        </a:xfrm>
      </xdr:grpSpPr>
      <xdr:sp macro="" textlink="">
        <xdr:nvSpPr>
          <xdr:cNvPr id="50" name="Oval 49">
            <a:extLst>
              <a:ext uri="{FF2B5EF4-FFF2-40B4-BE49-F238E27FC236}">
                <a16:creationId xmlns:a16="http://schemas.microsoft.com/office/drawing/2014/main" id="{00000000-0008-0000-0000-000032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Oval 50">
            <a:extLst>
              <a:ext uri="{FF2B5EF4-FFF2-40B4-BE49-F238E27FC236}">
                <a16:creationId xmlns:a16="http://schemas.microsoft.com/office/drawing/2014/main" id="{00000000-0008-0000-0000-000033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Isosceles Triangle 51">
            <a:extLst>
              <a:ext uri="{FF2B5EF4-FFF2-40B4-BE49-F238E27FC236}">
                <a16:creationId xmlns:a16="http://schemas.microsoft.com/office/drawing/2014/main" id="{00000000-0008-0000-0000-000034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400286</xdr:colOff>
      <xdr:row>103</xdr:row>
      <xdr:rowOff>390290</xdr:rowOff>
    </xdr:from>
    <xdr:to>
      <xdr:col>9</xdr:col>
      <xdr:colOff>68343</xdr:colOff>
      <xdr:row>103</xdr:row>
      <xdr:rowOff>573170</xdr:rowOff>
    </xdr:to>
    <xdr:grpSp>
      <xdr:nvGrpSpPr>
        <xdr:cNvPr id="58" name="Group 57">
          <a:extLst>
            <a:ext uri="{FF2B5EF4-FFF2-40B4-BE49-F238E27FC236}">
              <a16:creationId xmlns:a16="http://schemas.microsoft.com/office/drawing/2014/main" id="{00000000-0008-0000-0000-00003A000000}"/>
            </a:ext>
          </a:extLst>
        </xdr:cNvPr>
        <xdr:cNvGrpSpPr>
          <a:grpSpLocks noChangeAspect="1"/>
        </xdr:cNvGrpSpPr>
      </xdr:nvGrpSpPr>
      <xdr:grpSpPr>
        <a:xfrm rot="18000000">
          <a:off x="8491257" y="25042908"/>
          <a:ext cx="182880" cy="273174"/>
          <a:chOff x="4953000" y="26117550"/>
          <a:chExt cx="652462" cy="990600"/>
        </a:xfrm>
      </xdr:grpSpPr>
      <xdr:sp macro="" textlink="">
        <xdr:nvSpPr>
          <xdr:cNvPr id="59" name="Oval 58">
            <a:extLst>
              <a:ext uri="{FF2B5EF4-FFF2-40B4-BE49-F238E27FC236}">
                <a16:creationId xmlns:a16="http://schemas.microsoft.com/office/drawing/2014/main" id="{00000000-0008-0000-0000-00003B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a:extLst>
              <a:ext uri="{FF2B5EF4-FFF2-40B4-BE49-F238E27FC236}">
                <a16:creationId xmlns:a16="http://schemas.microsoft.com/office/drawing/2014/main" id="{00000000-0008-0000-0000-00003C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Isosceles Triangle 60">
            <a:extLst>
              <a:ext uri="{FF2B5EF4-FFF2-40B4-BE49-F238E27FC236}">
                <a16:creationId xmlns:a16="http://schemas.microsoft.com/office/drawing/2014/main" id="{00000000-0008-0000-0000-00003D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156882</xdr:colOff>
      <xdr:row>21</xdr:row>
      <xdr:rowOff>31030</xdr:rowOff>
    </xdr:from>
    <xdr:to>
      <xdr:col>26</xdr:col>
      <xdr:colOff>9071</xdr:colOff>
      <xdr:row>38</xdr:row>
      <xdr:rowOff>246530</xdr:rowOff>
    </xdr:to>
    <xdr:pic>
      <xdr:nvPicPr>
        <xdr:cNvPr id="2" name="Picture 1" descr="What is Moment of Inertia? (with Practice Problems)">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48882" y="4031530"/>
          <a:ext cx="7113600" cy="4036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xdr:row>
      <xdr:rowOff>0</xdr:rowOff>
    </xdr:from>
    <xdr:to>
      <xdr:col>9</xdr:col>
      <xdr:colOff>0</xdr:colOff>
      <xdr:row>41</xdr:row>
      <xdr:rowOff>638175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41</xdr:row>
      <xdr:rowOff>19050</xdr:rowOff>
    </xdr:from>
    <xdr:to>
      <xdr:col>11</xdr:col>
      <xdr:colOff>428625</xdr:colOff>
      <xdr:row>41</xdr:row>
      <xdr:rowOff>1847850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42</xdr:row>
      <xdr:rowOff>9525</xdr:rowOff>
    </xdr:from>
    <xdr:to>
      <xdr:col>11</xdr:col>
      <xdr:colOff>323850</xdr:colOff>
      <xdr:row>50</xdr:row>
      <xdr:rowOff>57150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twoCellAnchor editAs="oneCell">
    <xdr:from>
      <xdr:col>0</xdr:col>
      <xdr:colOff>19049</xdr:colOff>
      <xdr:row>47</xdr:row>
      <xdr:rowOff>171449</xdr:rowOff>
    </xdr:from>
    <xdr:to>
      <xdr:col>1</xdr:col>
      <xdr:colOff>504824</xdr:colOff>
      <xdr:row>69</xdr:row>
      <xdr:rowOff>123824</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3523" t="12754" r="25094" b="9106"/>
        <a:stretch/>
      </xdr:blipFill>
      <xdr:spPr>
        <a:xfrm>
          <a:off x="19049" y="11715749"/>
          <a:ext cx="4162425" cy="4143375"/>
        </a:xfrm>
        <a:prstGeom prst="rect">
          <a:avLst/>
        </a:prstGeom>
      </xdr:spPr>
    </xdr:pic>
    <xdr:clientData/>
  </xdr:twoCellAnchor>
  <xdr:twoCellAnchor>
    <xdr:from>
      <xdr:col>6</xdr:col>
      <xdr:colOff>9525</xdr:colOff>
      <xdr:row>103</xdr:row>
      <xdr:rowOff>419100</xdr:rowOff>
    </xdr:from>
    <xdr:to>
      <xdr:col>9</xdr:col>
      <xdr:colOff>466725</xdr:colOff>
      <xdr:row>110</xdr:row>
      <xdr:rowOff>28575</xdr:rowOff>
    </xdr:to>
    <xdr:sp macro="" textlink="">
      <xdr:nvSpPr>
        <xdr:cNvPr id="3" name="Oval 2">
          <a:extLst>
            <a:ext uri="{FF2B5EF4-FFF2-40B4-BE49-F238E27FC236}">
              <a16:creationId xmlns:a16="http://schemas.microsoft.com/office/drawing/2014/main" id="{00000000-0008-0000-0000-000003000000}"/>
            </a:ext>
          </a:extLst>
        </xdr:cNvPr>
        <xdr:cNvSpPr/>
      </xdr:nvSpPr>
      <xdr:spPr>
        <a:xfrm>
          <a:off x="6742715" y="24159341"/>
          <a:ext cx="2289941" cy="228304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590550</xdr:colOff>
      <xdr:row>103</xdr:row>
      <xdr:rowOff>333375</xdr:rowOff>
    </xdr:from>
    <xdr:to>
      <xdr:col>9</xdr:col>
      <xdr:colOff>529590</xdr:colOff>
      <xdr:row>110</xdr:row>
      <xdr:rowOff>34290</xdr:rowOff>
    </xdr:to>
    <xdr:sp macro="" textlink="">
      <xdr:nvSpPr>
        <xdr:cNvPr id="9" name="Arc 8">
          <a:extLst>
            <a:ext uri="{FF2B5EF4-FFF2-40B4-BE49-F238E27FC236}">
              <a16:creationId xmlns:a16="http://schemas.microsoft.com/office/drawing/2014/main" id="{00000000-0008-0000-0000-000009000000}"/>
            </a:ext>
          </a:extLst>
        </xdr:cNvPr>
        <xdr:cNvSpPr>
          <a:spLocks noChangeAspect="1"/>
        </xdr:cNvSpPr>
      </xdr:nvSpPr>
      <xdr:spPr>
        <a:xfrm>
          <a:off x="6705600" y="24079200"/>
          <a:ext cx="2377440" cy="2377440"/>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9</xdr:col>
      <xdr:colOff>300403</xdr:colOff>
      <xdr:row>103</xdr:row>
      <xdr:rowOff>652096</xdr:rowOff>
    </xdr:from>
    <xdr:ext cx="1719381" cy="264560"/>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843595" y="24398654"/>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10</xdr:col>
      <xdr:colOff>143608</xdr:colOff>
      <xdr:row>104</xdr:row>
      <xdr:rowOff>81329</xdr:rowOff>
    </xdr:from>
    <xdr:to>
      <xdr:col>11</xdr:col>
      <xdr:colOff>238858</xdr:colOff>
      <xdr:row>106</xdr:row>
      <xdr:rowOff>139211</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9399667" y="25731594"/>
          <a:ext cx="913279" cy="1021588"/>
          <a:chOff x="9265627" y="24860983"/>
          <a:chExt cx="915865" cy="1017709"/>
        </a:xfrm>
      </xdr:grpSpPr>
      <xdr:sp macro="" textlink="">
        <xdr:nvSpPr>
          <xdr:cNvPr id="5" name="Oval 4">
            <a:extLst>
              <a:ext uri="{FF2B5EF4-FFF2-40B4-BE49-F238E27FC236}">
                <a16:creationId xmlns:a16="http://schemas.microsoft.com/office/drawing/2014/main" id="{00000000-0008-0000-0000-000005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Smiley Face 13">
            <a:extLst>
              <a:ext uri="{FF2B5EF4-FFF2-40B4-BE49-F238E27FC236}">
                <a16:creationId xmlns:a16="http://schemas.microsoft.com/office/drawing/2014/main" id="{00000000-0008-0000-0000-00000E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376604</xdr:colOff>
      <xdr:row>100</xdr:row>
      <xdr:rowOff>123824</xdr:rowOff>
    </xdr:from>
    <xdr:to>
      <xdr:col>10</xdr:col>
      <xdr:colOff>76200</xdr:colOff>
      <xdr:row>103</xdr:row>
      <xdr:rowOff>570033</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a:off x="8422428" y="24250089"/>
          <a:ext cx="909831" cy="1017709"/>
          <a:chOff x="9265627" y="24860983"/>
          <a:chExt cx="915865" cy="1017709"/>
        </a:xfrm>
      </xdr:grpSpPr>
      <xdr:sp macro="" textlink="">
        <xdr:nvSpPr>
          <xdr:cNvPr id="17" name="Oval 16">
            <a:extLst>
              <a:ext uri="{FF2B5EF4-FFF2-40B4-BE49-F238E27FC236}">
                <a16:creationId xmlns:a16="http://schemas.microsoft.com/office/drawing/2014/main" id="{00000000-0008-0000-0000-000011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Smiley Face 17">
            <a:extLst>
              <a:ext uri="{FF2B5EF4-FFF2-40B4-BE49-F238E27FC236}">
                <a16:creationId xmlns:a16="http://schemas.microsoft.com/office/drawing/2014/main" id="{00000000-0008-0000-0000-000012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432289</xdr:colOff>
      <xdr:row>103</xdr:row>
      <xdr:rowOff>95250</xdr:rowOff>
    </xdr:from>
    <xdr:to>
      <xdr:col>9</xdr:col>
      <xdr:colOff>168520</xdr:colOff>
      <xdr:row>105</xdr:row>
      <xdr:rowOff>197827</xdr:rowOff>
    </xdr:to>
    <xdr:cxnSp macro="">
      <xdr:nvCxnSpPr>
        <xdr:cNvPr id="20" name="Straight Connector 19">
          <a:extLst>
            <a:ext uri="{FF2B5EF4-FFF2-40B4-BE49-F238E27FC236}">
              <a16:creationId xmlns:a16="http://schemas.microsoft.com/office/drawing/2014/main" id="{00000000-0008-0000-0000-000014000000}"/>
            </a:ext>
          </a:extLst>
        </xdr:cNvPr>
        <xdr:cNvCxnSpPr/>
      </xdr:nvCxnSpPr>
      <xdr:spPr>
        <a:xfrm flipV="1">
          <a:off x="7759212" y="23841808"/>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205154</xdr:colOff>
      <xdr:row>105</xdr:row>
      <xdr:rowOff>0</xdr:rowOff>
    </xdr:from>
    <xdr:to>
      <xdr:col>10</xdr:col>
      <xdr:colOff>395654</xdr:colOff>
      <xdr:row>105</xdr:row>
      <xdr:rowOff>7327</xdr:rowOff>
    </xdr:to>
    <xdr:cxnSp macro="">
      <xdr:nvCxnSpPr>
        <xdr:cNvPr id="25" name="Straight Connector 24">
          <a:extLst>
            <a:ext uri="{FF2B5EF4-FFF2-40B4-BE49-F238E27FC236}">
              <a16:creationId xmlns:a16="http://schemas.microsoft.com/office/drawing/2014/main" id="{00000000-0008-0000-0000-000019000000}"/>
            </a:ext>
          </a:extLst>
        </xdr:cNvPr>
        <xdr:cNvCxnSpPr/>
      </xdr:nvCxnSpPr>
      <xdr:spPr>
        <a:xfrm>
          <a:off x="7532077" y="25270558"/>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500177</xdr:colOff>
      <xdr:row>103</xdr:row>
      <xdr:rowOff>411773</xdr:rowOff>
    </xdr:from>
    <xdr:to>
      <xdr:col>15</xdr:col>
      <xdr:colOff>525089</xdr:colOff>
      <xdr:row>110</xdr:row>
      <xdr:rowOff>21248</xdr:rowOff>
    </xdr:to>
    <xdr:sp macro="" textlink="">
      <xdr:nvSpPr>
        <xdr:cNvPr id="30" name="Oval 29">
          <a:extLst>
            <a:ext uri="{FF2B5EF4-FFF2-40B4-BE49-F238E27FC236}">
              <a16:creationId xmlns:a16="http://schemas.microsoft.com/office/drawing/2014/main" id="{00000000-0008-0000-0000-00001E000000}"/>
            </a:ext>
          </a:extLst>
        </xdr:cNvPr>
        <xdr:cNvSpPr/>
      </xdr:nvSpPr>
      <xdr:spPr>
        <a:xfrm>
          <a:off x="11080254" y="24158331"/>
          <a:ext cx="2281604" cy="22838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201972</xdr:colOff>
      <xdr:row>104</xdr:row>
      <xdr:rowOff>74002</xdr:rowOff>
    </xdr:from>
    <xdr:to>
      <xdr:col>17</xdr:col>
      <xdr:colOff>509703</xdr:colOff>
      <xdr:row>106</xdr:row>
      <xdr:rowOff>131884</xdr:rowOff>
    </xdr:to>
    <xdr:grpSp>
      <xdr:nvGrpSpPr>
        <xdr:cNvPr id="32" name="Group 31">
          <a:extLst>
            <a:ext uri="{FF2B5EF4-FFF2-40B4-BE49-F238E27FC236}">
              <a16:creationId xmlns:a16="http://schemas.microsoft.com/office/drawing/2014/main" id="{00000000-0008-0000-0000-000020000000}"/>
            </a:ext>
          </a:extLst>
        </xdr:cNvPr>
        <xdr:cNvGrpSpPr/>
      </xdr:nvGrpSpPr>
      <xdr:grpSpPr>
        <a:xfrm>
          <a:off x="13738678" y="25724267"/>
          <a:ext cx="912849" cy="1021588"/>
          <a:chOff x="9265627" y="24860983"/>
          <a:chExt cx="915865" cy="1017709"/>
        </a:xfrm>
      </xdr:grpSpPr>
      <xdr:sp macro="" textlink="">
        <xdr:nvSpPr>
          <xdr:cNvPr id="33" name="Oval 32">
            <a:extLst>
              <a:ext uri="{FF2B5EF4-FFF2-40B4-BE49-F238E27FC236}">
                <a16:creationId xmlns:a16="http://schemas.microsoft.com/office/drawing/2014/main" id="{00000000-0008-0000-0000-000021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Smiley Face 33">
            <a:extLst>
              <a:ext uri="{FF2B5EF4-FFF2-40B4-BE49-F238E27FC236}">
                <a16:creationId xmlns:a16="http://schemas.microsoft.com/office/drawing/2014/main" id="{00000000-0008-0000-0000-000022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112951</xdr:colOff>
      <xdr:row>104</xdr:row>
      <xdr:rowOff>101476</xdr:rowOff>
    </xdr:from>
    <xdr:to>
      <xdr:col>17</xdr:col>
      <xdr:colOff>522526</xdr:colOff>
      <xdr:row>106</xdr:row>
      <xdr:rowOff>57514</xdr:rowOff>
    </xdr:to>
    <xdr:grpSp>
      <xdr:nvGrpSpPr>
        <xdr:cNvPr id="35" name="Group 34">
          <a:extLst>
            <a:ext uri="{FF2B5EF4-FFF2-40B4-BE49-F238E27FC236}">
              <a16:creationId xmlns:a16="http://schemas.microsoft.com/office/drawing/2014/main" id="{00000000-0008-0000-0000-000023000000}"/>
            </a:ext>
          </a:extLst>
        </xdr:cNvPr>
        <xdr:cNvGrpSpPr/>
      </xdr:nvGrpSpPr>
      <xdr:grpSpPr>
        <a:xfrm rot="3559629" flipH="1">
          <a:off x="13697132" y="25704266"/>
          <a:ext cx="919744" cy="1014693"/>
          <a:chOff x="9265627" y="24860983"/>
          <a:chExt cx="915865" cy="1017709"/>
        </a:xfrm>
      </xdr:grpSpPr>
      <xdr:sp macro="" textlink="">
        <xdr:nvSpPr>
          <xdr:cNvPr id="36" name="Oval 35">
            <a:extLst>
              <a:ext uri="{FF2B5EF4-FFF2-40B4-BE49-F238E27FC236}">
                <a16:creationId xmlns:a16="http://schemas.microsoft.com/office/drawing/2014/main" id="{00000000-0008-0000-0000-000024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Smiley Face 36">
            <a:extLst>
              <a:ext uri="{FF2B5EF4-FFF2-40B4-BE49-F238E27FC236}">
                <a16:creationId xmlns:a16="http://schemas.microsoft.com/office/drawing/2014/main" id="{00000000-0008-0000-0000-000025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441813</xdr:colOff>
      <xdr:row>104</xdr:row>
      <xdr:rowOff>222007</xdr:rowOff>
    </xdr:from>
    <xdr:to>
      <xdr:col>17</xdr:col>
      <xdr:colOff>243987</xdr:colOff>
      <xdr:row>112</xdr:row>
      <xdr:rowOff>134084</xdr:rowOff>
    </xdr:to>
    <xdr:grpSp>
      <xdr:nvGrpSpPr>
        <xdr:cNvPr id="46" name="Group 45">
          <a:extLst>
            <a:ext uri="{FF2B5EF4-FFF2-40B4-BE49-F238E27FC236}">
              <a16:creationId xmlns:a16="http://schemas.microsoft.com/office/drawing/2014/main" id="{00000000-0008-0000-0000-00002E000000}"/>
            </a:ext>
          </a:extLst>
        </xdr:cNvPr>
        <xdr:cNvGrpSpPr/>
      </xdr:nvGrpSpPr>
      <xdr:grpSpPr>
        <a:xfrm rot="5400000" flipV="1">
          <a:off x="12567656" y="26072900"/>
          <a:ext cx="2018783" cy="1617527"/>
          <a:chOff x="14161477" y="24858785"/>
          <a:chExt cx="2014904" cy="1626577"/>
        </a:xfrm>
      </xdr:grpSpPr>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flipV="1">
            <a:off x="14388612" y="24858785"/>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14161477" y="26287535"/>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67408</xdr:colOff>
      <xdr:row>103</xdr:row>
      <xdr:rowOff>391258</xdr:rowOff>
    </xdr:from>
    <xdr:to>
      <xdr:col>19</xdr:col>
      <xdr:colOff>6447</xdr:colOff>
      <xdr:row>110</xdr:row>
      <xdr:rowOff>92173</xdr:rowOff>
    </xdr:to>
    <xdr:sp macro="" textlink="">
      <xdr:nvSpPr>
        <xdr:cNvPr id="47" name="Arc 46">
          <a:extLst>
            <a:ext uri="{FF2B5EF4-FFF2-40B4-BE49-F238E27FC236}">
              <a16:creationId xmlns:a16="http://schemas.microsoft.com/office/drawing/2014/main" id="{00000000-0008-0000-0000-00002F000000}"/>
            </a:ext>
          </a:extLst>
        </xdr:cNvPr>
        <xdr:cNvSpPr>
          <a:spLocks noChangeAspect="1"/>
        </xdr:cNvSpPr>
      </xdr:nvSpPr>
      <xdr:spPr>
        <a:xfrm rot="9032408">
          <a:off x="12904177" y="24137816"/>
          <a:ext cx="2371578" cy="2375242"/>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13</xdr:col>
      <xdr:colOff>826476</xdr:colOff>
      <xdr:row>110</xdr:row>
      <xdr:rowOff>20514</xdr:rowOff>
    </xdr:from>
    <xdr:ext cx="1719381" cy="264560"/>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12219841" y="26441399"/>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16</xdr:col>
      <xdr:colOff>547550</xdr:colOff>
      <xdr:row>104</xdr:row>
      <xdr:rowOff>436306</xdr:rowOff>
    </xdr:from>
    <xdr:to>
      <xdr:col>17</xdr:col>
      <xdr:colOff>174381</xdr:colOff>
      <xdr:row>105</xdr:row>
      <xdr:rowOff>102931</xdr:rowOff>
    </xdr:to>
    <xdr:sp macro="" textlink="">
      <xdr:nvSpPr>
        <xdr:cNvPr id="49" name="Circle: Hollow 48">
          <a:extLst>
            <a:ext uri="{FF2B5EF4-FFF2-40B4-BE49-F238E27FC236}">
              <a16:creationId xmlns:a16="http://schemas.microsoft.com/office/drawing/2014/main" id="{00000000-0008-0000-0000-000031000000}"/>
            </a:ext>
          </a:extLst>
        </xdr:cNvPr>
        <xdr:cNvSpPr/>
      </xdr:nvSpPr>
      <xdr:spPr>
        <a:xfrm>
          <a:off x="13992454" y="25135364"/>
          <a:ext cx="234965"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415185</xdr:colOff>
      <xdr:row>104</xdr:row>
      <xdr:rowOff>460485</xdr:rowOff>
    </xdr:from>
    <xdr:to>
      <xdr:col>8</xdr:col>
      <xdr:colOff>42015</xdr:colOff>
      <xdr:row>105</xdr:row>
      <xdr:rowOff>127110</xdr:rowOff>
    </xdr:to>
    <xdr:sp macro="" textlink="">
      <xdr:nvSpPr>
        <xdr:cNvPr id="12" name="Circle: Hollow 11">
          <a:extLst>
            <a:ext uri="{FF2B5EF4-FFF2-40B4-BE49-F238E27FC236}">
              <a16:creationId xmlns:a16="http://schemas.microsoft.com/office/drawing/2014/main" id="{00000000-0008-0000-0000-00000C000000}"/>
            </a:ext>
          </a:extLst>
        </xdr:cNvPr>
        <xdr:cNvSpPr/>
      </xdr:nvSpPr>
      <xdr:spPr>
        <a:xfrm>
          <a:off x="7749435" y="25158810"/>
          <a:ext cx="236430"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533400</xdr:colOff>
      <xdr:row>104</xdr:row>
      <xdr:rowOff>428626</xdr:rowOff>
    </xdr:from>
    <xdr:to>
      <xdr:col>16</xdr:col>
      <xdr:colOff>106680</xdr:colOff>
      <xdr:row>105</xdr:row>
      <xdr:rowOff>134783</xdr:rowOff>
    </xdr:to>
    <xdr:grpSp>
      <xdr:nvGrpSpPr>
        <xdr:cNvPr id="54" name="Group 53">
          <a:extLst>
            <a:ext uri="{FF2B5EF4-FFF2-40B4-BE49-F238E27FC236}">
              <a16:creationId xmlns:a16="http://schemas.microsoft.com/office/drawing/2014/main" id="{00000000-0008-0000-0000-000036000000}"/>
            </a:ext>
          </a:extLst>
        </xdr:cNvPr>
        <xdr:cNvGrpSpPr>
          <a:grpSpLocks noChangeAspect="1"/>
        </xdr:cNvGrpSpPr>
      </xdr:nvGrpSpPr>
      <xdr:grpSpPr>
        <a:xfrm>
          <a:off x="13464988" y="26078891"/>
          <a:ext cx="178398" cy="277657"/>
          <a:chOff x="4953000" y="26117550"/>
          <a:chExt cx="652462" cy="990600"/>
        </a:xfrm>
      </xdr:grpSpPr>
      <xdr:sp macro="" textlink="">
        <xdr:nvSpPr>
          <xdr:cNvPr id="55" name="Oval 54">
            <a:extLst>
              <a:ext uri="{FF2B5EF4-FFF2-40B4-BE49-F238E27FC236}">
                <a16:creationId xmlns:a16="http://schemas.microsoft.com/office/drawing/2014/main" id="{00000000-0008-0000-0000-000037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Oval 55">
            <a:extLst>
              <a:ext uri="{FF2B5EF4-FFF2-40B4-BE49-F238E27FC236}">
                <a16:creationId xmlns:a16="http://schemas.microsoft.com/office/drawing/2014/main" id="{00000000-0008-0000-0000-000038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Isosceles Triangle 56">
            <a:extLst>
              <a:ext uri="{FF2B5EF4-FFF2-40B4-BE49-F238E27FC236}">
                <a16:creationId xmlns:a16="http://schemas.microsoft.com/office/drawing/2014/main" id="{00000000-0008-0000-0000-000039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0</xdr:colOff>
      <xdr:row>118</xdr:row>
      <xdr:rowOff>0</xdr:rowOff>
    </xdr:from>
    <xdr:to>
      <xdr:col>0</xdr:col>
      <xdr:colOff>304800</xdr:colOff>
      <xdr:row>119</xdr:row>
      <xdr:rowOff>114300</xdr:rowOff>
    </xdr:to>
    <xdr:sp macro="" textlink="">
      <xdr:nvSpPr>
        <xdr:cNvPr id="1025" name="AutoShape 1" descr="data:image/png;base64,iVBORw0KGgoAAAANSUhEUgAAAWgAAAFoCAIAAAD1h/aCAAAACXBIWXMAAAsSAAALEgHS3X78AAAgAElEQVR4nOy9eZxlVXnv/XvWWnvvM1WdquoJmlkQAyJNotBGgUIFE8E4JDcxipA5N4Py3vfqjXFqEVDigPd9TfKam3hvDILxmuTNoMaxA92odMvYIDJP3V1dXUNX1Zn3tJ7n/rH2OV3dNk1X09CNrC/9OZ+qouizz+bUr57ht56HRAQej8ezFNThvgCPx/P8wwuHx+NZMl44PB7PkvHC4fF4lowXDo/Hs2S8cHg8niXjhcPj8SwZLxwej2fJeOHweDxLxguHx+NZMl44PB7PkvHC4fF4lowXDo/Hs2S8cHg8niXjhcPj8SwZLxwej2fJeOHweDxLxguHx+NZMl44PB7PkvHC4fF4lowXDo/Hs2S8cHg8niXjhcPj8SwZLxwej2fJeOHweDxLxguHx+NZMl44PB7PkvHC4dk3GzZsuPnmmw/3VXiOULxwePbNzTff7IXD81R44fB4PEvGC4fH41ky5nBfgOcIZXx8/HBfgufIhUTkcF+Dx+N5nuFTFY/Hs2S8cHg8niXjhcOzb7yPw7MfvHB49o33cXj2gxcOj8ezZLxweDyeJeN9HJ59430cnv3gfRwej2fJ+FTF4/EsGS8cHo9nyXjh8Owb7+Pw7AcvHJ59430cnv3ghcPj8SwZLxwej2fJeB+HZ994H4dnP3gfh8fjWTI+VfF4PEvGC4fH41kyXjg8+8b7ODz7wQuHZ994H4dnP3jh8Hg8S8YLh8fjWTLex+HZN97H4dkP3sfh8XiWjE9VPB7PkvHC4fF4lowXDs++8T4Oz37wwuHZN97H4dkPXjg8Hs+S8cLh8XiWjPdxePaN93F49oP3cRx+Zu6/Zfb+jYPYj0VO+5UPHc4L8nieDi8czzV3fvkaIhDRvf9wjSIoglZkFIyCVtAEAghgllN/5UMiOPktHzzcl+zx7I0XjmeX7fds3HbvRiLc/qWriUgRlCIiKAIRCDCajEKgYRQFCkbDKBiCVlAECAhiGSe9+UMscvwveRHxHBF44Xi2eHLLxi+99yJFIAVFVCgFgUAAiABAKwS60ItQU6AQGhhFgYZRCDRpBaOgAE0CACKWZfUbP8SMoy/+wLN6/Rs2bBCRCy644Fl9Fs/zFF8cfVZ4/O6NX/ivF7mYghjUVwoQACHA6UegKWTJNQUCK5IrygWBFisUagghAIhAikiR0dAERej8x58R5NGbPp7lEpx0XnjSecc9C5HIzTff7IXD81R44Tj0/M3/ddFDd25wsUVfIwTFBwAIEACKyGgJNdyfQFOgJWTKGTlLxhRYCQ1FjMBAACGIokBBKWhFBESh2Mnvx1u/d9c3P7bsFz/oExnPc4YXjkPM59590f23bxCASJxMUF8+AIig/w8UictEjEKoERqEGpFxH1BoJNCUyUBBEGkKjYiTHyGjoRRpSBCgVFLZLdc++eQty37hg7UXn3dYb4DnBYGvcRwyHr1r4zc+f/WPb9+Qc1H4pN1iAbgwo/8xUPRTXCdFq6K0EWhEhiKN0FBkKCw+QKgpMCgZKgUoBVQyFBoEGloXXRgRsVbSlNWx547+wgeHnrF8OL+5T1U8+8QLx6HhkTs3/r9/dGFqkTMYADC4r4tVY/GnTi+KR0X9D2AUGY1COzSFBpEpHishVUJUQooCKgcUmUJrVF8+WMTmnMXMx5w7+voPDJ96/nN+JzwvCLxwHAIevnPjZ/7gwoyRMyyLXSQQWBxu9D+VIlWBIiccVJg4XABSGDqKNm2hGprKIVVDqoSohlSNqBRSKaBSQJFBoMlokAaJOPngjJMe56vPrV/0gZGXePnwHGK8cDxT/vsfXnT/bRtylpxhBe7xJ+ML6UsG+h8TFV2SvnwUwmHUYimBVhQoBLrQi1pI1YgqYfFBFFIUUimgSCMwUIpICwkgYGFJJe5y+YL3j1z07PZuPS80vHA8I677zxfef/uGjGH7qpEzctmtGrsLHNIXkz3LHIUrrC8fSkETzCIFGRRQo4CqIdX62lENqRLSUIRKpKKIwoBKASLTDz1cRVaErUjC3Q5H4+8fff0S5MP7ODz7wXdVDp5P/ucLf3zbBruXajC4UA3BIMQAsKjqMYAFgDhvmCIigrJQCoqkXzFFXzgos5LmSHJJLaVMmaWMKWdKLQ8xgZ1lBCVQQKQ1oEFE2ghCFZSZ7/zEzg3XBue/f9kvHJB8eB+HZz944ThIHrhj4482b7Cyh2pYgYjsGWg8/V/FAgisUxBAMVEhJbsVJFDIDDKLzCLJkWRIS0ht8ZXUIs0xZIESIGBAiEICaSJDREKBRqSWldne/YnJDdcu+91/D1/ku7aeg8cLx0Hy49s2ZAweSEZR2pDFtYyl4kIVFnGJhotBcoKySJVkjEwjY+QWaS7djOKM0pxSqzKLnJFaGbI0bBUxIJCAIncoRhMZEIgC0iW1qsL5P76xvfLV5rz3l0728uE5GHyN4yB528sCFtiBajwzydgnzglCBIXiXJyzirk+S6ipFKAaUb2khss0FFEtKoogwyWqlVQpoiCkIKTAQBkiDVIgEbAgE46507bNsVcd80ff3Oezex+HZz/4iONg+KfPXV3oBcOKsOxRBz1w1qwdP3Pt+ODjLZs3bNm84Z7NG9xXChkSMMQJB0vfkG6LzCXJEWe2m6leiRIXfTBSi9TysKWqJWJFEYIifnH9G4EWZTBkyLRu3fX5i8Pz/3ToJxwfXjI8+8FHHAfDr50RJDlygZUDDTQIUISzXjn+jnevO/Ocpxmu5RRksYg4+v0X0s6lrgtTaRTABRrDJVUv01CpCECGS2q4RNUSBREFIemISBNM4RWDZcSc9nh+zg7/5r+XfdriOWC8cCyZ+2/f+MHLX5dYyflpJKPoiaLosL7j3R/+9T9et9Snu/6zVwH44mevGnxlIB+7MxeN0FA5hNOO4RLVyzRcUkMRDZdpuETDZVUqkYnIlIhMP+5gwDIStj1uNizW/umot3t4DgwvHEvmyt+68M5bN6S2yFCeCk3FcVhNFChcc/13X3r2M53ief1nrxqEIQP5CPr+9FCjFFC1CD2K6GO4RPWKGqnQSEVVShREypSIAoIBNOBKHglLzN0Wd+s/v+L3v+Gey/s4PPvB1ziWzD2bN1gRxlOqhqK+swswCme9cvzKv/3uIXnqy69YB2DL5g3Xf/aqezZvYIEiYUHOlFnJDHJGmkucUS+jXoZeRt2MMoZlZYWtqBpYSBlAuXBIK2iBJgqoash0Nk1+qFb/zW9UTjnP+zg8+8ELx9L4yv93dd+vsY9/S4UBtKhCGsLLXzX+gc8fGtUYsGbt+HU3rl8sH1bEMjKmzEpkKLPiiqa9TCU5WUbOwqIskEPVwYAygFIEBShCUFxuZGhFSM0vX6Lf8fVDe82enzJ8qrI0fvn0ILVIeR+3zUmG84xrQqBQDvCFu7Jn9Xqu/+xVg/IHAUbBaAr7Z/PLIY1UaKyiRqtqWZWWV9VwTdWrql6hUkkFEalSXzW0QADL6DH3uNuwX78juf8l77vyyiuf1ev3PE/xC5mWwH23bcy56KQshmj3cfhAIdQoGZQC/MoffvjZvqTLr1j3nUfyy65YB0CAjBHn0svQSaWdSqMns22eafNsm6dbPNXi+SYvtHlXRzo9zhKxsSArrKbQhFChptWwri4zb35V6f8+8YfP9vV7nqd44VgCX/7Lq1gKf+diBi1SdxDeDR8OFE57xQXPzYU5+XCWEBGkVnqZdDN0UmnFmG3zTMs67djZ4tmGbbV4riPNHmex2FiQMizAgFIIFCqa6ro0osvxpvmrh+NHb3luXoXneYRPVZbAm34myFhy3uOLxSAvKs6wGgV3Cv5l51zwXz73nef4CgeFD/epUQg1lQOUQxop07KqGq2qsQotq6oVQ6o2pGpVVa+oMCJTIpTdXgZAofDSd63tcrwrtz/7vuELfafWsxtfHD1QvvyXV7MI/0SSovrn4gczeIwio/DG33/W85SfZK+6ac5gERayIszImS3DMjnP6woBGCwYFlUGNJhKqjCfBMV4Mh1yOaD8/k/Pb/3e6G//+3P/ijxHJj5VOVBEYH8iTxmM0jC7VQNG44yzx0/52cM2d8vJhyt8sCDOpZeinchCV3Y27UyLZ9o83eLJBZ5rcqfJjQ63Y8ljkUHJgwlaIVKoalU34Qo9lG+Kv3RJ7xGftngALxwHDmPvcEP1w41idgY5rxcFCj/zisM/rW9x3TSx0suknUijh6kmTzd5ps0zbZ5csLMN22lwq8WtnmQxS0+QOo0EFCFUqGjUjVlmgnSz/P9vzB732uHxqcqBs49wg4qZXf1pXYFCoFAyuOi3D0Oesk8uv2LdmrXj7730dRmDM3HFXctcTC1j5/LAChGwMOsaOIIq9jmQggFCOF3UgS0HlH/1TfGZf1K64P2H+5V5Die+OHqgXHyqyRaVRdWiAX9unZJRCBVKBr/0+x++8LeOFOEY8J5LX3fP5g2KEGkqBaiEVC/TiiG1vKpGq2pFTa0aVsM1VRpS1aoqlxWVCSWFkKAB48qlgoSlbTFve+W1lct8yeOFi09VDpTF+koErUiporphikGhCDRKBsEReVOvu3H9mWvHWdDLpZuiFctcVyYbvLPJMy3e2bQTC3a+yXGTOy3udNn2BD1GunfJg0YMLTeVZPPsR4aaD2083C/Lc3jwqcqBsjgyW1wTHQwlDxRCTZHur4k98nANl/de+rrEFjkLMyxzZiVn5VotOctyBjHAKEEZMKCKmULaLbNVAEBYDkzdcIlc+vW6X7/wwuOI/OV4RDLQDVpUE108iNx5RrU6ou/pmrXjn75xPYCM4cqlC12ebvKOBZ5q8lSTJxZ4Z8O2mzZu2rjFuYs74n65lBQCQllhSGOZWXV82L3hkvkHfNzxguNIfpMfoVB/Ko/p71IyixREqyM34nCsWTvubKZWEOfSTdGIZbbNOxbsZIOnmrxj3u5Y4EaT44aNmzbvMGJG4nIWASkECmWFYY3l5ugTwu4Nl8zd77XjhYVPVQ6IK1/72sWpChXrpKEAhUVL2Aha4cjWjYLrblzvyqW9XFiIi/O1NrOSW1WspGOMCQCUFIwiEKOs3IgRBH2rGOEYQvfOT+A0n7C8gPBdlafnv732te+96aZ3nqzdp5pgNAUKbmyfG5/jPq0YlAz+5FvJ4b3gA8eVPAAE/YVPwyVaVlUrh4s+y9HDavmIrgyraFjrmkJFoUQwBAOIIBfEFi2LmbxbemXlUn8Y/4WCT1Weho9+9KPn33TTzsVf6m+i32023708idTz6o7uUfJIpRXLQpenWzyxYHc0rEte5hoctzhtWe4wei5nkf6JOEJZY9hgRVCJN3VuvORwvyDPc8Tz6m1+mHgIuLW0+At9exT11xeoPbKV5xd7lTzaCRZ6PNviHQs82eDJpp1s2l1Npx0sHUYsSGTRaVpCWaGusSKoeu14weCF42kYHx//AXBHebceLFp30j/bRsVyea2c6fL5x8DlEefSSdCIZa7Dk02eXOAdDd7ZsHNNTpx2tC16goSLPovu10pHNFYG1WRT22vHCwAvHE/DBRdc8PGbbmr+xNfdwle3b031Yw1DUEd4T+Wpue7G9Z++cb0AiZVOIo1Y5rtOO+xEgycbPNe0SZuzFqPDcEdaWGD7tdKydtpRSza1b/Da8VOOF46n5yUXXPDGj145+JR21zh2b5nXbiqHIkXP42Lz4pJHN5VmT+a7vLPJkwt2R8NONni+4bTDYne9A2BAE0LarR2p146fcrxwHBh7jeFYnLAsOlCvFV556RF3SmVJDEoeeV87dnV4Z2HusDsaPN/gpMV2d9zhpocRtNpLO1peO3568cKxZAYtFfeoqT8ETEErTNz702CFciWPjNHJpBnLrg5PNnliwe5YsJNNu9DkpGVtk9FhdBfnLAohoaIxarAqqKWbWl/02vHTiTeALQ1XwNhdHFVQfcu5VnjFg/mT0zcd5kt8xnz+Mx/95hevfKwH6tJYRXVSIYDAxavu96FHiSKCch44pRD14w4SEABDQG1qU+uLlwxd5v0dP214A9iBctEpBgABYX/zQNmgFFA1pFpIp7T41zelAFJA3XSTeT7vMfrW5z/auPXK78whPA75BD22RYUa1ZBGKmpZlVbX9XFj+tgxfcyIGq3raFjRiEZNoaoQKRjAAFaQMbqMhVx2Zu1g7ZA/g//ThU9VDga3yYicAUzh9benv7QpdcM6QoBf85r85psP7xUeKn7zUzJ6AqcWnVQaPd7Vkcmm3T5vd8zbyQY3mpy2WBqDnIXBgCW42SRVjVFDRwXVbHPz+osP90vxHEq8cCyZ3WVRglZ40V0pz/Ms0AMG2iHPZ+2ohKQy/dtrzR+9WQF4z6WvO3PteGrRTlBoR8Nun7cT83ZHwzaanLUtmozuoh4tuwnr5LRDHR3Wcq8dP1X4GseBcuba8cHagYFw5FvtxIJUAQEEWA5UAAUEQP6a19ibbtLPk5zlvn+4phrRA/90zbKaGovouGPKpS6F38cJm0jrH57xUnxoq/rRJLcTIjBBEdmiG62gFOpEAQ26TYNR6f16B0EhrO3c3Lz+4uHLfc7y04AXjgPlrLXj92ze4ARCpGjQRieaXU1+cKHYQS3Air52mCNeO+788jUjZZr6xsdWDKllZRVE9KqXRsZQYKAUSBOUEwEC4b//Ru09X+rcs9W2EwIxkSLYgemeCCME7QqlxdwBBQsEBFKFdlBYm9zc/LuLh3/Da8fzHi8cS0ak0AgGiLDs7GjhjvShOe6LCZYD1b522Ne8hm+6SR1h2jH5o43fufKik5frsRF9+nFBqaqCilKh87H1x40McB8Krvvd4ff8r9Y9T+RIiNxJFeKiyQJSRMMEXQRjAsWIFLg/NIwAQFFY27G5+YWLh3/Ta8fzGy8cS4al0A4UYTiOe1U0uSl5aJbRjzsAVAANaIBf85rGlVfWP/KRw3rVBU9u2Xj/P33MbL/llSeFK4ZVtaZMVamyQkSICJp2TxOR/iP3oyym635/+D1/07zn8RwggPvlHusSNyIMuwZtkbBIEY0ENIhEFMLajs2NL1xc99rxfMa3Y5eA68hqQjWiSkCVkEbKVIuoFtFwRA9vjINpfjFwErAaWAFUATfDg4GZCy5YddNhtnjc9vfXTHz9Yyev0KtH9FBNBTVFVYUSIXJTzKiolTsXOUuhGtz3lfdjrff8deOex/PI0HAJoxW1ckgdN9rv0Y7qobqiEY0RjapCVaGkijnpOSMVtCzmMrs9nczOOfYPv3l4b4jnoPERx5KRwU+QAIuOrvzcReW7v9t7aKrIWVy9owZo4L7TdGnuluZ7Lnp81/eGI6pGNHzq+ctPP98NB3abTZJckhxJLmf+2ocO+TVP/Gjjo//y8WjylrUvCpYN62BIUU2hpBARQgXT7zBbIHdH5qUINBarhi3CkOt+p/6ezzfueSJvxf24Y9EAZ1KouU518S+ASIGBQAGCGmBFZ7Jy6+bs8VuCk8475C/W8xzgI44lMPCAVUKqhlQJMFpR9TJVI6pHVIuoZLD5m73jltHRhlZq9NaYoZKqRVQJKQoQGAoNtCGliQyUJhEwg1nYglmYwQy2kjPSXOJUKqecXz/1vFZPjr744Hc+f+3Dv1CevOXkFWbVqCoPaQy5QV4KUXGeFxpgwApyIBfke4qF7T+6rxfmWbzn+ta9W4u4Y6yqVg6p48d2xx1VF3TUB94w91yClBEzFnJMZ53HUnnzV2sv9trx/MMLxxL44mevuv6zVxFQDqgWUTnASFmNVakaUlVLzfDKITVWUSMlqpYoNBQEpDVIEykiDVIgTaRBrgbpDtUCgCuZgBkicB2aQkesMINzsQmnPUlXnTt66nnTLX7Rmz94IBe87Z6N//HR15+6Sp+0XK9YbrSzeJYUSoRQQaG4ACcNTjJySMrsFMQKcoh7zEWsQKAUuQUJW7Zl7/tKh4CBdhw1PNAOs3pUV0YURjXqGlWFmipCGwhSRtdiPsfOLJZzSm/3hvTnHz5VWTKyqAIgQABZHvLqYbWsapZV1XCZwoAQkHK7ZPfSC/frXfWnAClgUftin248AYRFLCQTTjbbBzetSnjh2k+2Ozx24QfiVNQJ547sa7PJ1ns2fufKi05bZU50qjGqMaxRVagoaCpUwwUa7iVZIBfuctoVm4jTC1iRHGyFLdgKBFqT1tCaTl9hPv6W6gf+pZPk0oqJSAhcZCtERFitUFaDgc6ABpSCpmLgoAVyCSc2LfztxSO/5QulzzO8cBwMrsYxFOC0ZTh5jFbU9GhFDZcpDBUZUEAUkAqIDJGbCa76M9FdMcBl/v1BQMWPFvYQkQG0+MtSrGKUVIZSlkc/HSSS3fvJua/wbJOPfsMH1fHnVk85D8CTWzZ++yMXnXa0OXG5XrnC6JH+b/6KQqBgCOQkQwrtSAWxcIeTLicdzhMRW0QZeY7UIs0lzkWBQo1QU2hgNJ08oq58Q+XKb3TjXBC7Wg8T0cAedoxCqOH2cUMLlLgteAgYFYXcqExq2zbNffvjY68/+FzM89zjhWMJnLl23H0wWsI5x9JLV6lVNTVaVcMlCkOlDBAQOb0wRTwPUFFlVAIhECACIkjfKwWBDD7tRyK0p5T0E5r+o5BAu5/5TIJMKimPJcKPfTq775NzTZ572fu+8/mPnrHanLRcr1xp9KhBXaGmUVEIqK8aAAO5IBHEgh7bDieFcEjck8xKkkuSIe5XbTMLrRBqhIacdoSallfova8pf/qmXpJJf05aoRrum48ypE3fIaKBsgIRDEEUhgArJpXK/Z9KTzkvfJEvdjxv8DWOpXHRKeb1J6ufO0avGlZjFTVUUuWIlCFxgYYhclaIPTbN/kS4MTicj0X7nYrz6f0kYvA4+Mru2EN2//2Fw6JfpEjl8UfTr3+nc8Zqc/IqfdRKE4yZokJZxBqAIlhBJsUIrx6jy3mH0w7HXem0ea7FjViSXJJc4qxo96RWIAg0BRpBXzVCg9DQUIkmm/zZjbECSgHVy7SsSseM6JOW6xOXm+OX62XLtBo1GNUY6jdoDUCClNFjzOeYyuYfjkff/5MTGj1HKD7iWAKbbrzmd19ujq4XgcZIRYUhiQEMKdPPR1wgMPgRL37CZffPvJuRTmCIDI53aIIGKYIWaIJa/OiqA+jXU90CqP5/KYueRvDIQ+lXv9U+69jgRSv1yhUmWGZ29zVchjLoucaMHqPD6HDe4V5Heh2eb/J0y063uZMUgUaaS5wjySVnBGq3cAzkoxxQL6OxivrDV5c+9/04zopXqhVHAUWBjQwiQ8PGFifu3QshBUMIFAQY1shlNAk7N1xSfacvlD4/8MJxQDx858bb//6a7LGNx4yoZRU1VFaVEgUhISQy/WDBFSAKRBiWYa1oW/yA234J0oJc7qKA0nd66SOZftfw7uaLJnIF1MX9FwUEVCQaZrGI9AcKkTz4QPKvN8z/3LHmpJV65UoTLTcY0ahpVBVCVXyzFeSMhBEz2iwNm3a40+Zmi2ebPNXi6RbPtKWXSZGhWCS5sECTG3EmRiNQhXBEBkMRJTklOUbK9LuvjD6/KYlTISBQHBo41YgCGwRUNoPub7/YYQgBoaKRC/KgvG1T9+aPVy7wxY7nAV44Dohbrr86e3zj8SN6WVUNlVU5onJIFFDhDAUKc5RARITBjMQK51BWejkyRt7/FhJQ8Z0Y2hibjYkGOv9Po/FbQ0qT0lCatCKli/6F0kVPVwdEASHoK0ghIgJTKMiPvtddc4x50SqzcqUpLTcY7atGpAqVyQUZIxb0BG2RJnfmudm0833JmGrxRIObiSQ5Jppy3Oly4W/J1z9Hza1ktNuV62adiVEUGSkFlORIciQ5xxnVy3T52dH1tyVxLo0YRktkuBTYKKDQ2GMMjNOOQYdlUCitalioVIL7P52deF5woi92HOn4GsfT8+3/efX9/3TNCWPqmLpaXlPVsqpXKIr6VUZFkH7H1IowUiu9HLCwufRS6WbIuV+IELCIFTCjvMOe8S89A1wFfAsA8Ju/WnnFccZoMgpGk9HFo1YUBBSEFAakQ9IhUbinggT0D/97odKzLznaHH2UqTrVGNJ9xzdBE/J+RaPHaDHP2+6cnZ7Jpxd4qsVTLd7Z5PIp57/orPMeu/PmE/imky9G9XTMR7DNj5x71pUAtmze8MXPXnXvDzdEmiKDkkE5pEpA5ZCqIYYjGiqpepnmu/zlu9JAYyiiFUPq2BF90nJ90nJ9/HKzcrlWo7q4tppCWRUi4oodCzmm0+5jKd701copXjuOaHzE8TQ8fOfG2//+6hct1ytraqSiSpGqRBSEA+8WICIWeSaUSZajayXJwbnEGbqpdDNpp5LbgWpABFZgGSfemswD/xU4Gng1AOA7D2RjEWkFrWEUGYVAk9EUapRDqoRUCqkUUhRSEJIJSIdEESFUf/e1RpDwsavN2Kgp1w3qGsOmX4YkaCATpIKEkQi6bBvcm7e7dtknpu1Ew063eOjU8992+Yde8vJxAN/8vDRv3cexmjVrx9fcuN7Jx30/3JBZyqxkuaSWckuZRZJzklO9TD9/orn1ibyTIuhwqFAKUAooNDYyNOqCjkHcESkQEBCEMKSRB5VUkjs+AS8cRzZeOJ6GH9xw9aAaWo6oFFEpIrXoFKlYZJnYRLJEWmnRwuxm0svRTaURSzcVZ5hwZ1IyRm5FdnFtiv8MOHnwRMBbjtVb560iKEW6v3hBEQW6GG5aCakaUTWkSqTKfR25+YFua96ecbQeq+uhYaVqClWNMqHcV41ckHLRdu1yvsC9ebswZ5+YyR+esRMNe8455fFT7uSHP7Uw//2RCz8gezaF9mIgH++99HWpRWYptZLmSHJJc0pZgXDmarNtgScWuJmQ0RIGHBkbGUQBhQGqhXAsdna4lU6A1ciDcGJT6+8uGfoNXyg9cvHCsT++/b+u7jyy8aQxvaxKTjXKERmzu+EqgjyTNBFOpYsLz4wAACAASURBVNHj+Z70+qrRSaUZS6MnriWRMXKLjMUyMgvzQL4VCBY9V3aM2jpvF48RV8pteyp6n6UAkaFSsFs+qpGqRvTDR+IzVptVI7pe18EgBSj1D7y6DCURJCxdzhZsPGdbu/KtM/ahKWvH9K+/bfj0kwLEzO3b0+2bdv3ZJ/LuOU97Z9z6lfdc+rp7Nm9ILDKLjMmyCCRQCLW89czozzf2klwaMQLNkaEooMjYyNAxgY1ch0X3J6QPtKMK5EJ5UNm6KX/ye+aEc5+t/7WeZ4YXjqfkoTs33v2/rz5luV5WVZWSKoVUilQYLIo1gDyTJJEslV7Mcz2ZanGco5dJK5FmLAs9acTI2f2RjPGSl4+f9vLzc4buyJ+978oL+s/17RJeNEwTDVaKFEGRDM6bFo3P/qMzX0UGpZAqAe1YyFfX1TF1NTqiq8MKNYWaLo6iaAIJMpehsHQlXeDenO3O2e2z9qHp/Lhzq7/4q3Vw8Q2qyqW6jlYF6ls/APBXNyA8Du/8L/u7RdfduN5ph0Ck2DUjimA0hwb/6azwH+9O40wWek47UDIUBTYK+q6w3U0W2iNhsaKPMslXf4kv+bfQH589IvHC8ZRsuvGaFTVdDlVkyGgYQ0ZDOUOnQIA8lySRJJU04YWezLR5pi3dVFqpNGOZ6ch8jItee8HQi8/LGb/+rnV7/f0/6uHbV14J4KKPfGTLlVf+5AVs2bzh3h9uMApf+vOrQk2BloGIhJoCA6MwWsLqul4xooeHta5pDLkzbP02SibuD/ckWbC9ubw3Zydn84em7XFrKxe+pe7mh6KqUGZXBKEqqxGN1oHepYF2UCqqvxlTKwRaVg6pX3959OU7kk4K03XdWRsFiAyFgV3mzC+DYoebVOqcHUMGOaJUmv/wxvBPGgf9f9Dz7OG7KvvmG5+/+p5/uGZ1XR09rFYPq6GqqpWpVlGBU1qBtdKLC9Vo9mS6zVsXeKolrVQWejjreDN+ahh3ubfq53/2v33rkFzS9Z+9ShPuu23DfbdtCDUFGscO0xlH65cdY447JhhbZdRygzGDmkJZwwAEdBkdiy4nM7Y9nfdm85kZe//OvBPS771rOUKFkBD2J3QpdxCGv/GV+eZDje/OFRFH79vR2bXXBa/609JTW8KddpQMVUPUIqqFNFallUNq5ZD+2n3JtnkuGRop09Ej6vhRfdJyfcJyc/xyPbxMY8yZTdzxWWdFZ6SCjsVcjsm0y+dU3uGLHUccPuLYBw/esfE7f3v1scMq0OT6GlpBa1IDsyaBWdKMk0S6icz3ZKYjEw2ZastQmf74tRVjSEPCkBqPfe9QXdXlV+wRs1z7e68rT37vmBG9bFQP1bWquSPzhKjv9UoZmSCHdCVp2u68nd9lH57OM4Xfe/MIZi1KgjIhIkQKpX7BMtQI9jimG6wIhvTt+fq39Db/fHPkVavesA+Dlos77t28AUREQgTVg9FiNL/1zOhf7km2z3MzQdh2xQ5EhiKDIKCyc5TudnYApn8EzmrkQWn75njjtaXz33+obqPnkOD3quyDB+/YYBS0dvUFGOfFcoO/UbjJRWAt4lQWurKrw1NN3hXLz54YvvmsMoGUgtIUBlSN1NwDz8o22e4jt6yu66NH9XBdRzWFIYWy7vdfCVwkKUg4a9qkYTvz9pFp20rl9WsqrR1ZNpljKsd0jjmLhkXDos2IBXlR9/2Dd+LdfwgAqCkcH5qXlMq121fs/MzU1cPp47f85PVcfsU6AZJcuim6qXQSme/yfJcbPXnn2SUGkkwWejLT4qkm72jYnQ2eXrBZk9Hs76+OpbDWOjd6VaOu1Spj7v9U9sQ+ntFzGNFX7iu7foHzsd+5sF6mkTKNllW9pIZLKoooClVoqDiZBuSZxKk0OjLT4Z1teaIhL14VrhxS1ZBKAQWm2DkCKzJ03PCp+5iX8Uz4i3ddNJJuO2WlWb1Sjy4zatSgPkhSCArIimOv0rTxbN6ZtY/syB7dZVcvC7s97vWkG0sWi85EZ0KZFM5WFjAeeSBOdsVjL0a4ArGB7ZRPOKqCskJV0ZCujWrc96Xejzfa6vHB2AmDSzrq2BMJ2LJ5gxWgmMhRNJIjQy87JrhjW85MVoTcjm5CoBBqKhso1T8+qwB3k10orAmAUkhv/aJd8Wqz6Ok8hxcfcewDraAV9Y9ywXk39WBjSD/iEJbUymxHdjSlEumckVmxAgAKpDUZQ6WItn7t44f28h6+c2PjwY2rR/SqUT1c12bIhRtUWMtVf8xfJuixbdikwXNz9sc77Y427pnI7tqWb9mWPbAte2wie3Iim9qRdyZzuzPHdI4ZiwWLmPd4PkUoGwxpjBisNDgu1C8uVau362+/efOnf3HxN152xToALEgsEiuJlW4qnVQ6qayuqzecHmYsnQS7Ojzd4p1Nnmzw1IJtLDBaFm2Lrtsj6YabEgKFSGHYYJkpHxvSnZ84tLfR80zwNY59oJ0HovB9k3Ezr9SgEUsQFhYWZBa7OrKjLWNVyVkyS5aL2RpKQYGigEbKh1idb77+6tUj6phRXR9R5brGkEZFo9Q/yeYm9GSCmNHipMndhn18Jr97p80sygGVA65GNFxWy6pqxZBaUeOxYVUfUvUhXa4p01bo7Fkvd/NHSaEEhAoho6RQ0WFdnzN7Z/szI3LW+4ZeW9QgPn3j+vde+rrcSppTqtFN0Umkk0onkQt/Jnx01j48bVsxzWiO+kfgwsCGAdV2u8LcaBJVHIErK1iDTMKJTe0vXlLzi++PDHyqsg/+/W+urpdprEpjFVUv01CZwlAFIdFg0p+VNJE4kV0d3ryd52NEAQ2XVCmkakjVUJVC0oaUgiKSXJpdru9rut9B8OhdG+/6yjUnrzDHrzTLlptgTGPUjdvQxQ+eG+fVFbTY7so7s/m2ybyx4tUXv+fz9VUnbP7ezc6i1k2lHUujx81YurHEsSSJpIkglScnssymX9mMOx7Cma8ET5dOqJX6U0UIgSoOyJQUlXU4rM3O7ycPbpTKcXr0hKOOPXHL5g1TE09C4IrKgaJySKWAygG9/rTo4Zl8psU5g1DEcUYhUFTRMLqvHYr6CcvuaWmkoOef5GWvVvXjD8md9DwTfKqyN3//F1dpRWbxaRFFWkNRf9gfxM3SYEZmcf8su6HkaS65RcawIhAUznGDSqQ6jx6y2t5f/PGFIxU1VlXligoqfZPooCbqTsKkgh6jZdOGbczbR2fyt37822vWjl/67nVffSB/0+9/eFdHpluyo2G3ztlHpvMf7ci3bMvv3Zo9vC17Ynu20LR7PGVPsGDhVtKn4la4oawxZLDM4OhAvygqV26X9W9pfPGS7iO3uO5PzohzSS06mbT6QUcvlV8+q2QFSY65jky3eLrJOxs8tWBnGmybFk2LLqPHiLkYoewW39c0Row+KuCvvckXSo8EvHDsjSl+De4+nGo09OKhof1D8ZYltcgsLMMd1sitZFbyRdmKNhSFxE8emqbsv/yPq+tlGimroYoqVUg7yQj6FkxX3cjgJvRw03Yadvsue9Kb9hiJfvkV677xUP7WP/jwcS87f7otkw3eNmcfncl/PJnfvS3b8mQ229hTONoW0zl25ViwRQckEwjBuMaHwXKD1WF0ammodjt/802nJLe6DosbUxpn6CTSTqSTSjeVF6/QH31TLWfpZpht83Sbp1o82bBTC3ZuwXKT+9ohSKQYYRIQIkJNY8yEqwO5/ZOH5GZ6ngleOPbGGR9dxKEILGABxFVEFxVHWWx/yE3OklnpZZKzpDlyBosTDlKawpDqFfXoP1/zzK/tyS0b6yUarVKlQuWyc230B3M4+5YFYkZP0LJJg2fnbLb61WvfsY8NT5dfse4TN6y/+gvfPWHN+TNt3tnkbfP2sRn748l8Z3OP4mi3zd3JnF31dJdFg9FkdBm5QAihRs1g1GC5UceGtdPL4Y7PXJx+Bi7oyJDk0kmklRRxRzeV01aZd6wt51ZaCWZaPNOyUy3euWCnGtxuWDQZLS6O/2e8u1BaUhjSGNGmd2u88dpnfjM9zwRfHN0bN1xGE7naZ8pumoagvzcZCkKi3EpDCwCpRVb8kCCzkluxLOTWISgiQ7WS6h6KoGPbPRtOP1qPVFS5rIxLUkKFoD+O1K1NSgQdy01uzOdbd9mXXra/DSxr1o6vWbt+y+YNN3z2qvtu29AOqBFjKGAAf/BOVE/HPLDQsNu62fCwqtd1qc6qOxgdSigphARFKGkEhJARUVBWY6P60tfZG9f30tyd+qNB0BFnyK28Y23pRzuy+7bnC12EhkNDblBYZMgYWzGLBqPrRbPCSgpDWi0z6p5PJseeG/nhxocPH3HsjTtaZllSK5kVy0jdnqRBq0ETFMKAiJDmAjixQGolziRnpFZyBgbZSkDliNTE93fd/4ycYF/966vrZRqtqKGKKleUKhFK/XCD+nuV3NCNDvcadmrO2mNefczLnr4ou2bt+KduXH/tF9e/6Kzz5zrSSff4t5MLfO/W9PHt2faJbHYiT6YyTOWYybHAaFi0uGigKoWqxqjBmKEV5qxzynCt2RxxJr1Mem7usZXEwgque3v9pceZ1GKuIzNu/liTdy7YmYZzhfUbtD0uIilXR61q1E24KuDNvjt7OPHCsTeKkFtkFkWlkyVlt8OsDwGGjKFqSC7isIyMJbPoZZLm4qoewruzlSBS9arap+HywPn631xVL9FoRZUrqrQ43ND9PCV3wiHS5WbTPj5rX/qflrCGds3a8U/fuP4bD+ennz2++OuzLd6yLb9ra3b/tuzJiWz79nxuMsumcky5zMWiYRcVPjSGDUaDs15ZxmAPDCOzkllxB/ATt54OuOzcSs7SyzDT5pkWT7fsVNNOLfCuhrXNfkLkih2uJWwIoUJNYUyHvVvzQ1Q58hwEXjj25t7NG1KLxErGhXzkFjkvGm6jikHBlYh+4Xc+fObacQHSHKl1A36LUCVnKBQLmSigakXNf+fgM/MH7tg4UqZ6RdUrqlJWQZlQ6p9Pc72eYkkKo8tZh+eafMIbP3D8mQfTAz5r7R7C0Ux425x9aCq/e1t295Ppw9vTrduzHRNZczKzA9N60+5R+Chp1M3ll9cBiCCzEmfILNzNSS1SKyI464TgU5cNWyudGNMtO+3ijoadWrCNhkXLueBdscMFNQRDKGvUjF5u0n9840HfT88zxAvH3mzZvCFnJDlci8TtE8ncLgNXS6BiOHAppO1f+5jrPqZWMuvCciciyFhcXxYKFFAUqdEhtfXfPnZwV/XInRuGSzRaUdWKqlQIJYVoUbgBLA43ui2eWrA/+7aD3HrvFPKvbsCffw4AkhyzHdnR4Cd32ft32ru25lu2Zo9uy7ZOZDsnsu7OnKdyTFvM9eumMSMHlLrs98YA2MIpJ0kuaY40h7VILZgFwFknBGecYHKWRg8uYZlu8VSDZxq212K0WTqMWJAMurOEgFBVqJvK0UHr+osP7jV6niFeOPbGxQtpjmKwlQVz0SgpELcAhYzB8po6qkZnrh3PLZJMkkzaCbtRo3GO3LU1FcGQCqha1bLtIKPrb/7Pq+oVNVpRlQpFi/spi62iqSDmvGNbLUvHHbLZWe9897pf++MPN2OZacvEvH1sNr9vR37XtuxHW7PHtmdPbs9mdmTJzgzTOWbzwvHRtq6Zeuaakpu0mln0UslySXKxVjIXxAEArvuN+kuPNc6DO93imTbPtnm2ybuanLcs2iw9Rs9Z0V02RCgp1DTGdLm7KXtmCaDn4PDCsTenvWI861c6XbZirQhLzouM2LpYelKNKHvslrPWjgvQyxDn6KRox9xNxdU7hCEAFFGoyiVFO76/8OCSS6T//FdXD5eoXqahClUrSpf79o1BntIXDuly0uFdDa4e0mG/l1+x7pM3rH/Jy89vxDLVkm3z9uFpe+9EdvfW7P5t2ePbs60T2dyOLNuZYyrHrMVCYcc4a00JKKpFRR6XI7UiLJnF4PDPJ94xZFmSHLva7P7Mtnm2adstRouLhKWwhEmRsFQUhoxZaeQ2XyU9DHjh2JszzhnPuHijp/2cnFxT1n2Hy1c0QVMlVI/96zXucFeSSy+VXuoMC9zLJMmF3VZ7TQjIRFQfUvnjSw46HtuycbikRiuqVlGVPcINKhZB9U/Q2w73WrxjwZ6zL+/GM8GVTj9xw/pTf+78hZ5MNvjJXfbBqfye7dmWrdlD27LHt2cTE1lzZ26nssFp/ct+eRhAxsKMNEc3lcRKmkNskcK4+6kCdc1bq5alk2LWqUabZ1s82+S0bdFm6TJiQdy3hOndCYvpburd7G0dzzVeOPbmjHPG0xxFwSIXZycXhjD2GJZmiDSCACtqCsDlV6yzgm4mcS7tRDqxdFOJc+QZ4BRHE0IVVXRr6e/yrVs21Ms0WlXVigoW91Pcubu8GL0hPU463G7xib+0P+/GAbJ7HscinHy8/V3repns6sqOBj82a++fzO/elt+7LXt4e/b49mxyR94tMheLhr38V4ctDzxySDJxFltYcP+GksaZx5nTVmnLWOjJrg7v6hRBx1yTucXiEpZYiiopEYxCWaOm1XKj7vlk/JhPWJ5TvHDszZq144mVnCW1iHM4EbEsJIM3OgEETTCkNQ1F6ol+0BFn0k2lm0orlm7K3UySYpkKoEAhhREND+vJry+hRPqvf331cEQjFTVUUbXF9o2B7ysr8hTb5aRtpxu2fuqz64y6/Ip1334kf/u71rUTme3wtgV+dCb/0Y787m3ZfduyR7dnW3fkc5O5def0ewLnkbOIc+mkkuaS5gBD+mUOt6fuQxeWnPXWRRy72jzT4tmm7bQsWiydPc+wuBNxVYUhHa0ysunPntWX7NkLLxz74B3vXpdapLnEmcS5ZBapBVhk0TZpck1Zg2pEnUe+B+DMteMZw5kjW4m0+0GHdTO1yG06UOWa2vnNJUzo+Lf/cVWtRPWyqpZUtFe4oRZVN2JO2hy3edscH4jpawk8xVBaJx+nvWK8lchUi5+cKwofW7ZlD01kT+zIJndk8c7ssleWAViLnJHl6KUSZ0itsJt2W+yDgDIURfTut70278/smO0sqpK2GW3m3p5nWJyto6oxYsLOpsZ3D/HcE89+8MKxD844e1G2kklqJcsFDLEojGAEqGKLWrlE6WO3wM3OE3RT9DLpJtJ0wpFJ7v5bAJooorCkjl1hWg8fUGh9320bywGVAiqHFAVkDPorY/t5Sn+Oue1x0uZmi1/8lud0afN1N67/1A3rT3vFeKMnOxr8xC770FR+z0R2347s0cl86458YWcOt3ObAYAZliWTfpdK9W+mIROoV513wcvOGc8Z8x3Z1eZdHZ5p82zTLjQt2owOi6uS5gJGYUWvKNS0Xm7MXf7w23OHF459cOba8cSKC61dL6CXo5eKzYUXHRylUFGJgrI6uk6P/vM1a9aOn7l2PLXSTqSXSTuWbszdVNIcyF22QghIh6oyrCcOLFt54I4NoUZkqBxQGBAZEt2fSA632UWQi2SStjnp8NQ8jx6iwR8DH8fT4gofn7pxfZLLfFcmFvixGXvfRH7vRPbgZPb4juyUlZqKiE3coUFncy2cMQogUEDaUHvDtW8a3uQ6LIMq6XSbZ5vcbVlpMzsv6eKEJSA3nbR6tGl+wds6niO8cOyb014x7jYbxhnaibQTaaWSZcJZ//1OBEWqpKhEy0dMMPE9AGetHbeMjlsZm0izJ64va/cIOlRQUSNzPziQyzCEwBThRljEGv3jNOQmJgO5SCppxyZti+PPPX7NIZ5veoC43W4vPWe8ncp0W56csw9O5vdO5D+ezFcNaYGwwI1Hs9wXjuK0MYGINClD1uK8V5ff9vIwZ2knGFRJZ1p2rsm2tShhGUwY1IQSuWMy5e6mZ+jr9xwgXjj2zRnnjDtndDeVZiKtWFqJdBKxGThflPQHispKlWlk1w+e7JdIe5m0E+mm0oy5G3M3kzxHv0RKCCkoqaG6nj2ASsc/fu6qqJj3izDA7uF6rtLCxXhhySSPpdGU6smHeWfidTeu/7QLPXoy0eBHZ/L7JrLplpX+9ly4nEVk911UhYtfBVQrK1od/s4vV884TmcW8x0ZVElnmtxqDlqzjF7f1qEJmlBWGNLBCtO+8ZLD9+pfQHjh2DfvfPe61CLJ0UmlHTsJkFYqcSbWqQCKMJsiRSVVHdL5LdcCuPyKdTnDZSutWFo96aWSuEqEQIhgiCIV1vSu7zy9cJRMkadEAWlDYojcZD0HF0fpJWVOpdmzr3j7IbZvHARF6HH2eDuR6bY8MWeNcsOPkFsXd4hwf9AJiogDGmSoHNFjDyQ4KrzsjVXL0suwqy0uYZlp2dkmpy2WNtvuwIeO3VPCKhp1PbI68LaO5wAvHE/Jz7zi/CQvpki0YmnG0kuknUieChfLRwggBERlRWU6Zpl54DO/eObacRF0U2kn0s3QjLmbcC8TzgDbN4OFpCvqmJWm+8j+4ur7btsYaIoCKgWIArcwEbsLHABcr9fCJsKJ7Grzfv62pbJPH8eBc92N6z914/o4K6oexcw0KXxfzG4AI4B+fVQTBTABVaoKw/qsc8ovOzXIWVpJYetwJ2jnmpZbLK5K2uvbOoDCh17VaplRd38yPnSzGj37xAvHU/LSs8fjDD3XW02kFXM3LmoWnA3e9UX2QSUV1tTY3PdOGKEz146nOVpJ0Vtp96SbSpZLIRyKEJCKVFTX09/aX9Dx4O0b3F6SUkB94ejP8oU7sl5EHJyITfiMXzn84cZiXNH09LPHW7G43IrZNWJhBUqKVRJFfVQBhkxA7ckckUJVX/fBZSzI8kUJS9vONLnrKh2dxT70RVXSIROtNOxtHc8yXjiekpeePd7LJc6lFUs7lWYsjZ4kMbcTSQdVUpc0BIrKikpqdMR01l/rXKSdRDoptxNp9ribcJIJZSBnIdOEiHRFjy38YOLepzy6ohUCTU44QkNi3EyxwfhCKSKOTDjlNJFO+qysAX4mf+matePX3bj+nVes291MsXDZijPU9RsrfUNdqLKZHORSD3X5LxfTSec6MusqHW2ebdq8xdJhLhKWRT70kFBVGNFR+9aFA8gEPQeNF46nZM3acXdMvpehGUsnRTPmVk/SRLqpcC7F7Am4pQFEJaUramj2+8umbwHQS4ugo9GTbk+6qVi3MK3/FldlVRvR3f94yvf3P37uqtCgHCAyFATkTO7QtKgyClggY06k3ePlpx2efsrTcvkV65zJRcQNNxHLEAEtjjgI0KQMBRpI3TRTddnbh192WphbafZ96DMtnmnxfL81K7FbW9n3obsqaU3rZcbc9cnG0s8Teg4QLxz749J3r+vlEmfSjKUVcytBoydxzL1E4hTiqqTux9gQSkqVVGVY5xuvvfyKdblIO5Z26kqk3E04y/ruBXfUoqTUkF7ZunXmx/t+f4caYT/i0LvzFAAAofgNbkVS4USa3UNsGN3t4zgUcYwr/bAUXn4rEIYazFXr+0ehoDWh7cYREgJ92duG3TqF+a7MumylxbNN7jW5sHUMEhbu+9ArGnVTW2Vwq09Yni28cOyPy65Y9zOvGO/liDPMd6UdcyuRZk/yRHopW1eZc+99l2NXlK6olWPmlfwDEXTSwgPigo44dcW8/ls8IlT10JjeZxfgy395daApCooahw5Apm/9okUFjlwklTyV2UNXGX02Ep41a8f7Zv3dxwWLVTWggX8UCkYBTYsWIxHkOGtN+fJfG3Y+9LmO7GoXVdJdTWtbzM7WES+ydRhCpFBRGNWV9q3e1vEs4YXjaXjnu9f1Mokzaacy3xuoAOexxKmIK3m6qoMhhERlFQ3pkdnvvfUNr0lzacXSSaURczvmbsI27TufCDCEslJ1Pdq89SeHdIQagUbJUBRQ5PIUA+zRixW3I1YSyRM+YynjRQ8L7rqV20ZNEFVspi7UsK8dWpEUSxgseoxULntbXYDMSqMnsx1xXtKZNjddpaPTP3GfLxovWNEYMsFy07zB2zqeFbxwPA1r1o6ffvZ4N0ecSaMnCz1uJtLoSZZImkieCnJgUPI0hJLSFTVcN+fi+1bQduaxWJpuQXza/91YBB0KVVMb1cnGvYPqH9++MdBUCsltey9sTqpvtZS++ysTSbnbk07yrFRGDyUiAJQqggxnvi0+VsVEIiFoTZ1Za+fyYhBhj5HIpz6y3AriDAvdYlTHdItnWzZtMXecrYORuHnoNIj+UDdjRwc7/uoNh/uV/xTihePp+fSN6+NMehk6qcx1pRXzQk9aPckTTougo/+tgUJE+D/svXmcXFd1LvqtvfeZaupBLUuyLSwPeMK2TLAtBuNuEA6YIZDckNyLsUle8vi9vIDvezEkBBLZlpmD87sYwg0k3EtsBMmDDIQhEBBSy3iQ59nGk+axh5qHc87ee70/9jnVLVvGsixbsl3fr36to+rqqlPVXV+t9a1vrVUS/ohctlhdeKLspmjFthlzrWNbHdvqWHbc4RptFSESNCRLtZva+3o6Hr5tvYs4QkWeB+pbv5zZ3DIsoIGUbcKtrh099RAro30fx6EiJKacIrIkBTQXaOSlIgEpsX1K16dNMqNRN6hbdOzZrwzOOi3zoc9mJnS7t2lnG9a2rG0bdkFHmgeAGSlLMSpHOzf/ar/MAAeBwUKmA8LFH171na+sDhQaXZ5tczngWtdWIgpDNgErj7MkQgKeAEAWJcN/+DpsqvVmu1zv8GybZ9p2uGjLHRtEBJ2vRAkIJVkckTMbPjN/3p+n4KvMwaGyPAWQ+bft3D4EHXOja8/MB5pPTk6uX7/+qU/hfe+JrrjiigN5skFDv+34uf/+87c/+bVPHtB4vquuuupb/9Z96vXj4+MTExPgfFIgQRA4Czfy6Yfzjh/YFvdSf0kqyynClIVhaHHNx8Yu/MDORHO9h6htiwGVAioFphhS2SfrW6kIiiEIxFn0FwmUVThmZ2/4AtPCYQAAIABJREFUTOGQzlIcYEAcB4RLLlv1zWtXd1L4kqsdW4moHFK9y4WQU5+FYiEYMk+wQYiEYDlkcOWFwe9/p1ft2qEOzbRoQclWOtYvCgoZPmcN8pHAkCpsu7n7+A3RiW8E8K0vr5aUbXJXAsLZHGiewOHa2wwj4SS2rZDe957Ifef9v1U49/j9PIVH78H7f6twIE/2kY1ddHX/v2ed5h2z/IB+8NF7Prffh+5svfZ97+lUTvMY2A6UFuD6W+Ohclopiqs/MOSW0YM4d4JRs8vfu6+4u7GsFJX9MPKCgPzgig/87NJ3l6/7XrOboNblYqvPHTYMCL4lj4QCFEDCFXfhu4RFFp64ufnIhvLJR2i5+sWIAXEcKD6/Zu3HL10ZSDRjzLRtJaRKl4oBSQUh4TuThaspesJpGJIxavljE/6XbkqqIU+17FjLjhRtqWP9gpjbqOwLlGQ0Kn/51YtO+XwLfQURmRAwB9fywQwLGHapStJjOyze/1vBYXphDghP4qxz8l68z97evPehdEEkx0J5xe+UIECEnz7yzm/d+14gBCIgAALAW3f/W9d/7qN3Pxjf/2jS7GFW5cQR2lJICwNrfSKfSM3bGukSloIMR2V98jMD4jiEGBDHgWL5ivHTzxl/7K4NQeLmYnIxsIEipUgqlsoqKSDznMXPuMOzWHEaG8tr7tGzbZpu2QUlWylYr2QpJPgSICggEqjI447xdvzgU8e88xOizxrI7V7oiw0MS7D5ljTLbob4IfxFjh6jvvsdPHEz5BDOei3ectbz+Edy1mneWad57viK6xur3lOEgBRHA2cDEuhnaGLy/qW2YS65sPjRR5Mk5XoPUcsWfSoFphRQMTBFn8h3hhebabC5XI2yrGy6ufrwhpFDrQS9bDEgjmeB91+26mOXrOykCGNMt23gwVPkKfIUhCKhWEh2u5ogCIEALEoiYO+1p8BY/OhRM9WksZIdKdpi2/qRQMTZ9NCAUFbhqNW3fBbv/ESW7+dfc2s7ZxEHch+HBVsYy9ryIfxFjh3r/f7/O3ro7u8ZcN/D6X0P65pQ7351BAITKVEExjDndXMX/tGt5779nNvOOt67d1PaSVDv8nTLumylFFAQWPKJfBJKQHFGHCJTScMRyXtuxIA4DhEGxPEssHzF+Ps+tOq7//Nq91frS+tL8hV5CkqRlAgkSEpIzpovAgEGSgiNet3JvLPBmxo83bJjJVtpW1WyIhHwGR5BCkTAkFyyxJv68af6cYabcTMv6GCwCzcYzolpoQ3ueCDd8qDpyxxHLOZLp52i3y6G1vKysyqnvLUYt+3SpAvdhYASLtZwNOkyOgbMWWM3Nerir35v+K1XTKWaGz2EHhcD64KOUmBGAyKfhE/wGDKvkUtCKKgieePnMP7nh+3Jv7QwII5nh0suW/XNL61uJ1ASSsCTNlDwJLw8Z/GUhRT5onogFACogoLld5/N//uWdG/TLizzSMcW2tYvWoQEQ/ABn1CS/ojUGz9HR310frWhn6NkXzlfwmzBhrXhAvxTfe+aL3RJgiSRJCHdujksWGCe/tnsgwPhnf0WTfaL7nFD2fk6XzmDgXd/4ThjYS2sZWPZaGjNaWLT3twkVxCkSIEmsmEbKaABffqiO/bOasOSLT5/6dCfXlfvpWh07bQHp3SUIypFNgzJRiQ8gsfZKygBn1CQhRHZXvfp4pte0JmsL1UMiONZ4/PfXPvxS1cKcsTBvmJfWd8Rh4SQJJ3SIRm+K5oAAA2pssEl5+C796R7G3asJCptqzpWRAIBAIKEK6+MLTLV//zUnD8qb4VF/6vNjy3DtY1JJYG3nF0QPkmfhC+kR8IjUiQ8Eh4JJYRHpECKhCLnCsm+SiIFkvT1b01TVuBA/wD9kIcAgf969ckgsPtu7vV0Ha6cO7gyAZfmKbmccV2+gulXgqFtHdgMJEAMdIEu0P7ga//7pmnhZnksG5VnLlX3bdOtmKIez7TsUGSHCzRSsH5EFJLwBVyNHHmpKxRUkXbj5zAgjkOBAXE8ayxfMX7aOeO/vGOD7LES1pPwJQLpxA6SyoYKQuURh+dWBwGAGJHDht/zKv7ZY2a6JUaKImqzX2REDONWzwuUpDeqyhVJO20/RXlKxJH7OBhs2JgDs2g9063ee8lCyuIU6h9AgLL2M5pzkRxCzD8ryp5darYAP52YOHp8/OTrrl0tqfm64x7eURPM2eBSw3j3OeF921qp4VaMRo+rbVst0GzBViIRhWxDmwUdyCfCBwJFWRyRzZ9/uvzmAXc8VwyI42BwyWWrPnrxSkEkiT3JSrCvrO/BU/AUpKLAFQWdSdzLXGEA5AhGDd6Y8M27zMKSqLSMKgtRIPiUNWhFAkPyn26Nl1QEPakWiz5r5J/glplhDjQXeX7a1w4RslOzDMsf/4vXf+O3smV0v3nRpz968cpal1yglT11xqIRecoS9ctd2o0vmO3Y4bYYKdjRgg1CF3QQPGdxz2aaunZke/PnMCCO54yB5fxgsHzFuJuL10ww27HNnp1q2T11W23a2ZZttq3u5IPt3AYQV6ANBUrCG5WLjvFetQBTTdvqsG5ZdPMGLedZKklBhFwZzVRS98Ccawa5buiqKs/i1Ps/ewSCMuEmmRdD9V/qepd3N+zuht1eNVum9dSsXnmaDyA13I650eNqx8527GzH9rrMHWvdjJ+sIYAgkLUjj8jG2sGMn+eKAXEcJJavGH//Zau6KTd7mOlwo8t7W3ZP3daattqy7Q5bt6/QSXsABCEUiCQqMligTnqFGvPNbMv2+o3hrnQgCaEUGW+AcrFg7g2fF2Kz+eaWkwOPOI58MKzhRO9DbMtXjF9y2SrHHXsadqppt9fslmkzGtDxY9IwOglaMVc7ttrm2batd63pMnct4ryl0ORDxiIhKlLfNJjT8VwxII6DxyWXrTrjvPGuzuZT1bq8p2n31G29aast2+1Y7jBimy1boz53CFRkuECdeIziXtpq27Rl0bNIbD/omFeL3fch5+IFRzRsLXopb55KX/infwjAT/mvZWvxa//tL590w0suW3XGivFeyvUe727Y6ZbdXjNbZsxrl3mYF3TMtu1s21bbttu1tmNtz84FHe7V9AWKcmhE1gb7Ip8bBhrHc8I1a9Z+5OKVD942KbrwpPUE+dIEKhM7lKJA5VYCVxQkIJIggFSB6CTCtl1JuSQ+85/HUmEYQQEqvPIrJwCjQAkoAuFrl21be/lncmWUgbynngELa7ib8jdu+L+u/t3/dZhfi2fEM+ZHDLJ4Oq33mjVrL7945f23TgIALLOw1hwzLI8eEjvrtpOgHXOta6ttMVu0wwURBixCRsDwGAIwlHnzQiHLMr3xs3jLQOk4eAyI47niC2vWfuTilQ/fvmG2w1JYJYWvbOBlRZZRSUpZKEAKSEDl3CEIgiKJV0j6l1sWX/WdPwFCIAR8wHeCKqAAdcvm5Rd96bjJqz40l6c4U4RlWFiL7z30EeCjP3/gyxe+uni4X4znDMtaPy3B9LmDAJC1TJZx8lFqZz1x5ZVmz6mkNFKw5ZBUh0RI5AFSAM7Ry07pGB6WMz/59IK3DrjjIDEgjkOASy5b9ZGLV1JMkqwnoAR+/LAeLlAhOr8QRkEYXnHxjZmdlHLuCJ1JTIWCfvv8Hb768nvX/P281gx3ydpFNzzy5vUPnTfx+jv2sZyzS1XYsrNXvtjwVH5gwCLR+7ltH/PjDgIs25GCGC3SbJs7KVox1ztcbdvZgh2ORBhY0SXpjKT9QSCSEAlVlvEvPoMBcRwsBsRxCOAWiHz04pXNmKY79q9/cS7g2j/vBj4E+Ot++db1n1oFch3fBEUgQuhGeJAv8Z43PPA99aFVP/l/7tn9hv76g3mrpbHuwRUTr7sjq6oQ5pyjFswxUNvnhI7MosmBwCJ5+ojDwXHHA7dOukFozPaYITHbNqnmVoJmYqttqhZstWBLAXkdFgGTl7fMykzpoJIYG5W9J24ITxjM6TgYDMTRQ4Osaqj5J4+uyFkDwNnA3wHHTz741iuu/yDcDiE34thZqgKBksCoUkd573jdnT/8g//6a0tumccX6Zx7ktNs6ldfHM2HaElRB65686sOaGTGkYvcohKnz0x716xZ+6rzxjsJN3tc7zIBlZAMo5ugFXO9x7NtW+3YRs8mXWtdecUNBzN9T4f0yjK9YVBeOUgMiOOQYfmK8Xf84Spg6b5X7waGgcrqf/kTbtmMO5LctSEIvkRJYlTKRWrJMv8/Pvg75xzzc6AJ1IEaMAtMA3vHT74Zxg0onldbESQF/ebp13/gjd89PM/5ECG3xvIzpip9ZNyRZuOjF5YEgFhzO+ZmbKsdnm3bWofbXTZu/UpWXuHMLO8TFaU3fWP3icFUwYPBgDgOJao9Bo7b97rzgc+517nXsNyyaOXckfLc4J+ixIgSR3ljx/n/+UeXrFj6H8BWYBPwKPDw60/8wcQr78o+MF1frHurCQiBok/HL/SeejIvonxl8z3tbd/Z7f+yaS1XXnmgucM1a9a+6tzxTsrtmMFc9GEZrrzSmBd0xD22Xc6CDpfiicyk65dl8pQx0QMcCAYax6HE+Pg48NWncIcGOucsvbVWN8NA2G9BcXqHR9mxyIhgWOJnf3z5R//l1//21pPedfrdYyV91W/eZY0U2YrpeV32BCGp4D/J7JHjQJmjv8nyBcWPvrKbLY4mc6xn3v9rwZv/uIzdSfeJZPTUZyE6XHrZqo9cvLKdQgkMR6Kd2FhzK0Yr5lqHZ9t2uCBKAQeBFSGRJyA56ycUBE+IovB33th5/IbCiQOl49lhQByHEhMTE8Bf7EscW4GVwJ7TF/9sumbBGGaEAFHWfAES8CiblFkgEJGkkqBrfuen7z3zh4/V6ZTFKtXKmrzL3HJuJgWISMCXxGdepoH1//r5rKFeEgl65fH+ySeGh+FVyPHQzc0Hb2mh75JnqHXTiytiuCJlSfzow6MYlggICuhZ1AxSjnv2We156MvSkjAUUqjQ085Iahs9qnZstW3LIUU9kl0rPYLifD4SQxFCGZRMY/IzA+J4thgQxyHGlVdeeOWV84dWzAAjxw1/7/xlf7+jJjnfGBkwBCTA2ZDejDsIRafeoSDxeknlx9Ka4dRwqtnvRxz9X5oASfIUrrzySvfY889k/fr169evz+hmX+zZs3HP3o0Q2T4kEq6VnrIRp/sezBtBntngOZ9rCMLC6Jyx8DX7fSlWTkxc/dcTAO6/bcMX/2jl0lF59jnB8qXesUs9udiDyj/5nQtWMyfc7drSAacqDs6QvubLq1WCckA9zUkedFQ7PNuxQxGVAgp9ysorikAuSWT4JIrS33lj57EbBmPQnxUGxHGIccUVV6xff+n69U8AAHonjs4G8osXnHDzjqpwbZ0uhRhiBHMKk8i4wwOMQCHbnxJKOkti6zYdaxgD6DzisHlmQSCCJ/efaExMTExMTBzEU/jB165q33LlSW9H8XRUA/Smr3jTeVcexP308eBtk76kok+lgKKApO9mCGBuFa5haLYx19v21Fc96+l+l1y26u6Nkw/fPlkR5EukNgs6mj2qtu1IQZRDjgKrnKfDTRXE3JyOoCxr6wf7E54dBsRx6LFu3XXu4J6Nkx+5eGWgttW6YFibj7Rx7DGEnDucvwPINq246WECEAgELVM0tVtrLa1h4SKO/qZrEEkoiV33b1hyxpE7TdMT8BSKARUDCgIBP98p44jDEWLKOrYzB7sB95o1ay88SbUTFDzUekg02jG3Yq51ebZtKyGVQgq7HIaWXKTTVzp8IYoi2Hlj+7EbigPuOGAMqirPI1wGHmtu9LjW4T1Nu71qtsyarbN2d83U6iauWdMwcGXamKEBi2yZSiRRkRhT3mJv0dFee7pXr+k84sjLsQQSpCTNPLT/ffdHCB6+Y0PouYhDeAHBF9lsNJHZP6EZKSddPundnzjoR/nCmrU9zcaSJ2DB7QTthF3XbL3rVnBa2+WsnmUBNynJIwplWJadnw/a3p4FBsTx/MJxR2LQ6HGty3tbdnvVbJ3VW6tmV9XUayatGdMwmcUjttnHryJ41OcOucQ7+kQ/bSS9ejo3uxcAQAJSIlSHsizyzg9eAeD2e3Hr7QDwHPMUAI/csT70qBSKKCAVUMYaXk4cBjDMKfd6ttU7+CKyEzu6mj0JZiQardg6l0e1Yxtd2+5x3LUcWyTzPB0E+CQLIth743N8mi8rDIjjeYfjjtSi0eNqx3GH3TJjtlbNjpqp1u0cdziLR3+oj5ftBMECKY/xF54U2Hqy7a5mFnQAIAgiJcl/Hob63X4PNt52aO7Kl1TwUAooCEg64vAIEpnWYBiadWx7XS4+S2X0SbjkslWvOndcW0iCBbdjtGJuxTzbsbWubXZtu8emH3SYzEQHRRSKQlk2B732B4wBcbwQcNxx+rnjzR7XOjzV545Zs71qqjWb1oypG25btCy6FilDA0LAEwglKgojihZ7heOCxUfJxoOt5t4ku2sBJbPmzyMT3/nK1YGHYiBKAfl9ZVTlyqgFNENz2uNmxy5+9srok+DiOyn2CToaXa51uN7ldo97PcvZgB83pyNXOiKJ7YOg40BxBP/FvbSwfMW4c0k3Y57t8HTLbq8axx3bqmbWcUfNcNuibdG17u2UOcQCgbLEsMJC5S31SyPSbulOP94DACIhafrhI9c37UkUPKqEVI4oiAT8PFVxxGHYRRxJz043Dk2P7xfWrNUGYt+gozov6NB9567JlQ5Fwiexe0AcB4oBcbyguGbN2jPOG28nPNPh6Ta7MVZbZsz22Yw7dC3XOzr56DBLUMKNrsKQwqgSR/uVE4KiNTMPdwAIScmmQ08c55yF8845BPfzva+uHopoQVGUiiIsEKK8qpIJHAwDk3Lc41Pfc/DK6HwsXzF+xopxApiRmKy84vTpepfbPdvtcaZ0mHndKx55EdV/OshWDggD4nih4bijk/Bsm6dbvL1mtsxmocdM1aY1o6vGNi1c2uJas7SzSBMiF3pIWuRFxwWVhXLP5i4bO1I49L/Hc5ZjxbnP9U4evH1DOaDhiBYURVQQKhIIc43DvbO1Ezg46dp695C111yzZu2ZK8YJsMztOLvUu7betc0ut3ucxnn3inFj1QiKhC8aP//MoTqHlzYGxHEY4P6sOynPtHm6xTsy7tBbZvV01bi4w9QsNy1aJk9bABA8gUiiLFGRWKC8Y/0FJwXsIdb2sX/95OF+WvvBo3dOVkIaKYpKSURFIUJCKOC5uRhuQxsj5bRtk66d7RykiWO/eP+HV4HAjNhk2Uoz5lrH1ru23bWdHnPCnDDb3FkrSPqiUhbNR47cvO/IwYA4Dg+uWbPW+Q5mnVaaxx1bZszeqklmjZ41pma4aTOXR2KRAgaQAoFEUaIiMaLU0V7x+OD4U4KFrZvbjx5xf/H/nucpxQKFBYFIIJiXp2hGyhzbpGVmanbFxU+eUfxcsHzF+PIV4wCYuR1zK8kSFieRdnucptn+CjZggAUgyQuF3nzEvYxHIAbEcdjQt4dVu5hq2R0167hj07TZPm06s1rPGj1rbN2iZdByLg+Gm3PjCxQkShIVJY5S0XFByBvjf35ncuj+6Ps+joPGQ7dvqIQ0UhCjWZ5CCAnek/MU27Fp08pj3nCITnwO7//wKgAMJAadhDsJO0tYO+FuwnHCnDLrbHc3QPBIBaI+2LpyABgQx+FEZg/TXOvw3pw7Nk2bJ6b15ilTm9HprNGzOk9bLDp52mIBz3GHQFnSqAyO9csnBr3v/8bM/3r7ITm35+7jePTOyeGIRgpUKYqwKEQoEMzLUwyQMhI2bdtrGW/Z+c98j88Sy1eMn7Vi3LUIdRPuptxNnVZqu7HtxmxSIGE24KwuC6moXJaNR45oJ+6RgAFxHGb07WH1Lu9t2W1Vs2lab5o2m6b1pimzZ1rHM0bPGl01XJ9nTjeAZghCJFF0oYf0FnvF44PQbtyyqhIfAYOtfvh3q4dCGi2KYkEEBQEXcfjz8hTN6Nm0ZWaq9qzf+Yvn4xwuvcwFHRzrjDs6Cbd63Em4m3CSMufb9pgBQUKSHwr9PFSpXmIYEMfhR98e1ujx3iZvr9nN02bTjHliWm+aNtundXta21mTVo2pWW5YtJ1iCmiAKZM8ShJlKReowjL/qFOD1r++q35YCwQuTxkuiNGiCIukolwWVfPylNSiY5OWxbGHPk9x6Acd2qKboptwL+VWzO2YuzH3ErYps2Y2LlsBFCmPZn82qK08AwbEcUQgs4edO95KeLrNO+tm87TZNO3SFrN52sxMazNjzKw2NcONeYppP20pZvRBFRUd45dPCPiXfzV73TsaB1sjeI4+jsfvmhyOaLQoKkURFFyeQk+up/TYtG2nYZ+PPKWPszOJFL3UZSuZ0tFLuJtYncKNgLUWIEDCU1QuDbKVZ8CAOI4gXLNm7ZnnjfdSrnaxu2m3zmZBxxPTetOU2TWlezOGZ42u5oppO1dMndHDxR0libL0j/JKywKfN6bff9fjf3PRsz0Tfs4+jv/4+9UjRbGwJEolERQFIpqrpwAwjJTRs7Zl9tbMme99XvIUh0vybCXRcMTRS+GCjl7Msc4lUgNmck7cIKTkCMj1jmQMiOPIgivTpoabPd7b4u1V61hj07R+Ytpsm9L1KW1njHWKaeMpimkoUBIoCpSEGpXFZUHlleGi8Lbpzw41X8DM5ZE7NxxVFkvK4qhhEVWEKorMMNrPUwwjtujYXsvy81BPeRKybCWTSNF12Upiuwl3EzYpoJkNWyeRKvI8MfPTQbbyqzAgjiMOy1eM//Qx7Wb/z3R4Z91umtGPT2Wi6eZpPTWl0xnDs9pWjXWKaStXTA3By+OOkqSK9I5SxeP9oZNDevQLu1dXdvzwUy/AU/jiH61cXBFHD8tKRYZliT5xyLl2WPQYbdtsWP/45zFPccgkUuaekzk0dxNu9TKZI9HMCcPALcWDIE+iXBT1Xw6ylafFgDiOUFyzZu37P7wq1tzo8p4mb62ax6fME1Nm07TZPG12TOn2lOFZw1VjXbG2nXtMDSAEihLlLG2hYeUt8YonBqOnhkObr6lf/44DqbkctI/j37569ZIhsbgiFg6JQkWoIs35vrIGEkbPomtNy+ypmjN++3nMUxycEwxAatFN2XFH39DRS9loZs3WAEwQEJKCUAyylV+BAXEcubj0slWuUtuOM2f6E9P68b1m05TeNGW2TunZKW1mDGY170cxJQQZcbgLjUj/WK94UhDJW5N//42Z//321q90mh60j+Pn31i9uCyWDMlKRYYub4pcFZaAzLuBtkXL9JovRJ7icOllq5hh7ZzM0U7y2krKen62AghFvkdT/znIVp4Wg5mjRzTcR6VldFLWlhJjeyl3UtFJuJvKXsrdhMcSGaVAyqxBhmEFAiAgWIIkBBIeZ83sgaDA+kXhVWQ6e2v3e+/aVnzd0j/6j0N4wv/+tauXVMSiilg4JKKKkCWBQu77clMCE0bXom25bmaqJlj+vOcpDme52go41pRnK9SKuZvYbkIFn1UKkmSIBREEeZJctjJ0ypE7zPUwYhBxHOm49LJVglDwkRhudHlPi7dV7WNT+rG9+okps2Vab5/S9WltZw1mNWoWDYumyYaJuYFARAglSiqLPoYULfb8V/iVV4aL/FtnPzNUPXS95OtcuFER5YoIHWuEIgs3CEit00TRMJ2q2TxlXvX85ykOed8KUpMbOnTWNeuyFZ2CXd8KAwJSUhiI3uODbGX/GBDHkY6zVowbBkBLh4XvoZ3wTJt31u2mafPoXv34XrNlSm/dq/fu1em0wYzGjEHNomHQzOeYuu444egjT14WKFqi/GXByCvDwhNf2HlFec9/7EMfB+Hj+MHfZeHG2JAslKUsChTmFVNsrm60ramZ6RnTXfQC5SkOuUSaGTpizS5b6SXcSzjpN7xZACQk+Yr2/mSQrewfg1TlSIfzPj5022Q3pVcMy8Cje3ZobZBoG2vupNxJZCdBL+VeymOJLPZYdF1RlpEIhISQEYhsAZIUiBgeIRHwLUJLBRFUxJIhFT/+V/V/uNF7w8fchpFzlqN4OqrP5lTX/8PqM49WiyuiXBGBUzeycAMgIGbEFl3mhmnVzOYpc+r/fWgm9zwrMDg21E3ZvWKtmDsxd0MUNPspScnGqTECnkS5QLVfbhgeZCtPwSDieBHg0stWpRbuE9ITeMMJ3lhJNGPe2+IdVfvElH5kr358r9m8V2/eo3ft0Z0pzVMG0wZVg0aevHTddG+A3VyPvPIyorBQ0VIvPCGsyFv5+7+x5+/eXvCf9R/Gj/7+6qXDYumwOGpEFitC9kuwTt1wxo0eo22SmpmZMZ1Fbzhu+Qv6hrwkjzi04V7KPY2ezlpme6mNU05ThmGTjfaBkhQNspWnwSDieBHA5eex5m5KzZiHInrr6f4je/RNm7Q2SAz3NDoJN2NR73C9IxodMdrh4a4IegIu+igIJIwwH8AlCSKf/akYPiG0CC2VRLEio9lbJ44v7X4kSYcTHH9Aw3UeuXPDXf909fJj1HFjanhUhkMS5fyxnLoRW8SMnjUN06qaLVP6oq/95Hl+2Z4WDLietzigTl5b6fqIPPZSCCJLECCS5Cva+uNPL377YYiMjnDIK/ddODrAkQkC7rplUgoIgicp9OiVR6kzlni1nt1dt7FBorkdcydBnHKqOUmRaCbNSrN06yMZsJytZSHMrUGUjj4EPIJPCAUVRFCUI54qbfb0emU0nnFrwY+u+T8Xmm0nL1KLFqrymKIRhbJEUSIUEATL6DI6lpu2vUdP79Lh+R876vTDEP9/9yurtQURmOFJChUpSYGiyCffI19RIEhICLe8gdlqpJrF0vPDseOe+d5fThgQx4sDy1eMX3ftaiIIgpQUePAULS6LiVODx6fN7rqNdSZzdHJTU5oi1pxqlhrKsEhz1nDD8pizFdJAxh1FHO4YAAAgAElEQVQyn6juEUJBReGX5OiwVDt/Mf2jT2vD4Qn7p4+vXnYhtt5w8iJ17JgaWajkiMSQRFEiEhAEAcQWXYsOJzO6sUc/sjV97cd+/IK+fDm+/7WrO2l2rCQCj3xJvqTIo9CjQJEn4UmAKFvIq1kb6OLS8skDmWMfDIjjRQMC7r5lUgoSBCUo8khJCiUmTgtefZw31bTbq7aXupIB2jF3UyQJpyknGiZlqVkZkM4XwVnAsNsjOUcf7uIJZ/pw9KFKoliRctcvGj/99PT9G8TwccGCuY/fH3/96ulbrj/5KPWKhWpsTHmjEkMKRYmCgBSQQMroWHSsadnmXj27S0dv/Nii57w/5eDwb1+9OlTUSd2+bgoUfEWepEBR6JOvyJfwBZEkSSAGGEZzM+bRFe8/LCd8xGJAHC8m/OSfrxNERFCCAg+eJF+Sr3D0sHjHmQEJ3LlVJxo9jV6KTsqdmLspJymnGknKNoXSrEw2umYueUGevFAeevSjjyBLXmRRhiVR0NvTu9e0fnnD3m2bh0+54LG7Nqz74h+ecpRaNqYWjalogcKQzCQVT0AS2LnLGW3bmTGNPfrRLfr1Hz886sa3v7x6010byiFmuwDAgKMMJeErijwKFPmKPAElQAQFgNla1HdtHnvrxw/LOR+xGIijLxq4uuz9t04qQ+2EGz0u+LbuoxBQ4HHB4/edG/3+GwrX3dL55s29RHMnpXbMjZ6ttkW1zYvaotmxjY4c7YpKSfg9iS6jJFBgpI4gCJ7Id7gTJENxRh+RRZGpIr0Rq8aMrm8MNt+05S8+e+fj+vgF8tgROTYsoiGBkhtHLLKF0uAsSenatGHbM7o+axa/7c8P1wsoBfkKJ4yIR2cMAGMQa45T7qXkhnSUUu4lHCr4CpKIJYhICjq0q3lfGhhEHC8mLD522U/++ToBIoIgl5NTIOEp8iV5gjyJVy/zz1ymdlTttlkba8Saeym3Y+6k3EtZa6QpJ5rJCR+uH59z7cPmwke+aiSLPpRbEy0QEEVCFoVXksWKPHGRPLYsAklGUWWxh0ouiLof1Lkm2rCtvaaxRz+yLb3gLw5bMeXxuzb0Ht+wqCQij3Y0XB8s+QqeJE8iVBR6LlshT5IUWbbCzN2E7bFviAb66DwMIo4XE1xdNrUca2rH3Iw56nHR5yiwBY8ixZ5EJHD2Md7Z/03dsyW9/qbuAztML0U7MW6rSLVtF7Xloo5odXikI4Y7olgWoidR5KwbLWX4Ah6yN7/TY32GAjwLn+ALhJaK7A1JtcAGdRPXTVw1OzbFo34Yjansp3TWAou2jWdNe0bv3KuXXHTYAv5H7tywcc3VS4fEUEShyjY/pYZ7mmLNvZQ6aSYqx5rjFL6AAbnSkxTUeeyGkVMH+ugcBhHHiwwE3L1xkpjICRGSMqVDIpBw0qkkkKDFQ+LXT/cN8x1bdGKQaMQpnN/Jzel10YdJWWkow+SEDzcGWSMrwfQflghKQFE2N1QSFFEgRFF4JeGXpKeotzvddXtn7+a4OatHFil0LFrWVG1zr969W8+OvuGCD//d4Xrdrv6tk46tiAUFMVakXztW/eejGoBlKAFfkpLwJYUeBTKTSD1JzuxiLSeaxSvOLz1TTfplhQFxvMiwfMX4PRsnd2/fTERCkBJQMstTBJESIOTcQQBw9rHeJef5ccJ3bjeJQWI4Trmd2SWRpqw1pymsZk+z1EDCSPNZO5phOMtigKwEI3MGyRIZQR6JSHgl4ZdlVJYRwW+axn3dX97aCS2qe3Szbu/Zlr76g18bXnx4ov2/+eMLw9bWsQKNFsRIgUYL4vsPafctoqwE6wkKPAoV+SqryzoWNpa14dm2Xfi6QWFlDoNU5cWHa9asvfAkFRvuJmj04EsbSHgSgiBIAOwC8TAbgcEQ4vfeEJ66SPzjHcmjUzbWWcGl0eXZtljcFos7PNYRrYqotG2pIPyCoJAQCfRXvfr5wleFzJohCcI17FskhITJJxUKVRZBT9muNR1bPtqaji1ITmHOff04bb0BL6zH3OErH7qQt2w4aYwWFMVwJIYiGinQWUvkvbsMAG04NZRqJIYTjcRkl9RASwjKNst2HxsYz/fBIOJ4UWL5ivGf/PN1lkEA50KEEKDMTU7IIgNyFg0iLK7INy6TJ42JXXW7s8GJRmy4l6CVcCfmWCNNOI65l3AaM6UsExYxZ+0tuh+A9KOP/H6d5VTN2UCETzISqiS8ivTK0i/L0pAsme3+7hvrP/1085ENvemtPc2HUGu86qqrACxbtuxJ19/0zU9+/xMXHsPbjl8gjhmSSypicUWMlmQUiT0te+9OA4CAQJGf+0cjnwKnkkqonDiMRTfhRYdPoDkCMYg4XpRwpdl7N062E0gBSSyFVVnQAUFgt5gMCHxyOYanUCyKc4/3zjpa/tOdyb/crxODXmo7CbV6XOvw3gYtKIoFJTFcFJWiKBdEpSgKEXmRQCgQ5RMA+9HHXABC8F30wUiozzJkWBYgDSOxSNj2uNC1tnOrfviW5M7PbaqbBRd+ot6xS9918J0gk5OTP5+YuBLoTUxgYqJ//cZvffKB/+/qhSVx9tHSRRmVkMJQSI9IEiQor7BahrGsLVJDqUGaRRycGtImq00DkIJmHtqw4LSBPpqBOAtsB3jx4fKLV963cbLoUzmk4YiOKotFZbGgKMZKNFoUpZDKIZVCEfgAO485mDlNOUls2uNv3Rl//yETKCr4KPiU349w9DFSpKGcPkqR8CMSLnPZT/5CEMguzlTmxJF+kNL/b5qRCHfZdq3p2qRt201Ta9lOzMEJF4yedkGiuZNi6OQ3LjnjGd6lk5OTemJiJQDXtzYxsed/XHXXP32y/vDkWFEsKNJQJIYjKoUUhEL5RJJIusgId+8wH72+5e6nFFAloKGIFpbF4ooYLYiFJTESUTmkUJIUbDTX2ia84GPL3j3odsswII4XMe7ZOPmRi1dKQjmgYkAjES2qiIWljDuGC33uoMB9wBIDAMEaThOrE3v3VnPvHvPv92tfUeih4FHBp1JAlYhGC2JBUYyWxHBBlItUKYpyJKKCkCFlAYjrtXWtcR7mli31O/ItwzrKyNXWPpu4TfExI7bcs7bLumethtVsNKcpxwn3Eu4k3Oxx8aQ3jpw67maFGgunB0uBdVddOXaqLAUUeRSqzD/uS/iKlIQnEfrkB0IGJFUWaGRDSYgAXHhVNmwk8qgSUiWksaJYMiRGCmKsSKNFUQkoVPAEjOFWz0YX/NlzCY5eYhgQx4sb11+7+rprV/sSpYBKPo0W6aiyWFAQYyUxVqJKJBxxlEPy3RguAlwewzDa2oTZcmrxrbuS796V+hKBooKHgk/FgMqBGC7QgqJYUMzyl0pRVCIqRsKL8tDjqfmLRP5A+Vfk7jLD+2eQhJEwshlczBqs2Rq2mtk4NoHVnKTcTThOWSKjBiVJSkgBIUkIkCASIAGRHZCQEFn1xwm6AMidyYVX19yp+YoqIVUCGi3Q4ow4xGiRhkIRKfgS1nAvsc2x1736Tw+be+1Iw0DjeHHjkstW3b1x8t6Nk90EkrjehRRWwMmlgojhsgeLYoDQJyGRvZsFpCeEZDAU8Afnh7/3+vCe7frbtyUP7zatBFHMDY9rXZpu2UokRgtitEijRTGU00e5IPxIiNBmDBIK+JhzeUjMKQQZibhvMdS8YMTkW90cj1gmAzIMw9IAjkQMs2arOTQouVnkGmA8lSPcAeWl6OwfQhZlOLUne1CctVTeu80AsJatJW05tZQaaINEc2ooNewRZYUVoPkrh8K/3DAgjhc9XHW2p1kIEsSCIImJrMiqscJaGMPaUGqo4JNSRBJgQBAJIMtgSBDOOcl/zUn+PdvSe3eYb98UtyVaMTd8qnd5pmUrEY0UMgYZLopKwV0oioSMBEKLiNgX8EByXp1FISvf9qMPyiVVwZCAZXh5POICk3lfyYAsw0IahmE2YJNxB2FfpqD+vQMA5iLprAU4u0+TqTBnH6sy4mBYZmNJG04Na8OJodSwNqQFS5MVuD056FiZw4A4Xgr4wpq1H7l4ZS9lSSQEZMcKEoJYkLWM1JA2lGqkBlqjFMJTRArEuSljHgg4+3j/7BNw6UThH27oPrhNP7RVtxRFPho9qrbt3kAMF2i0IEaLYrhAQ0VRKYihgihE5EfC2dKtEz4USBHNZxCZy6jI0xnKr7TIRv4w7UMf3D8GLJPNecRd6TA/2+4f93NwpnmBBkMzEjYx65T7NzQWxsJVVVKL1HCiKTWcuv56d3ZiQBxzGPg4XgpYfOyy5SvGd2/fsmvbZiIAZJkNQ9vsLWEZzHl+YPtvXoKLA9xHtqS5cq4gSJx9gn/ha8LTjve2TputU3nLnOZOws2YmzG33aTfJNulmPbY9hgxU8zoMWK2MbNbB58ypbktVc8bKWQpa/B350BusjFlbf6if31+pWO67CTzg/ln3j92c0YyGsqt9Alzj9Oebfd46ZD43n3ZVB9PkjPgBh4iJZSkUMGTpASJfEJ7qrkd20FF1mEQcbxEsHzF+PI1az9y8coHbpt0BKGtTbIOLhFr6qUUa0qNSDW0QcUg9CFMVkYlCZJ58uLab93nq+Wzl6qzf78CwnU/6/7jhm47QcvjqEeNLs+0qBxZl78MRVQKqBhQ5FMhEAWfooCUT9IneMQ+kUfCg1AElyupXLBUefLiHtFFClk04MiCMxJhgmVYmotBMD/EwD5BiunnJnlJOLY65m7Mra5td7nZmWvFcdyqLaeatGVtEGtKDWsLbYgkLIME1CDoyDGIOF5S+PX/8gHLuOPGSQNyIYZzTxsLw9CGjM1CD8PZhCunGlgDo2ENWwtrYC2zZk7zqkfKlGL5UvW+14edHndT3l7jWHPes49Gj+tdrne50eNmj5td6y6drk26ll0Y0mOO2cRsY8uuhpKCUkaCbHFUVmpB1mLnLu56i7kgBf00J1dBHTvo/H7695kASXZsY+52udG2jRbXmnZvw+5t8q3b3BSjbJKrEvAVIk94kjyFQJFyqQqBLazl6MQ3DnpkHQbl2JcgnL8jUCj6VPCo4KEY0HBEw5EoB1QOaSikoYiKPgWKXAlWSchcgCBJJOYkiGy0IMMy0pR7Pdvu8R1b9X279B3bTagoVAg859RG5FHBp6IvygEVQyr6VPAzg1nBF0UfYSA8n6RH8El4EB4Jj4STQkT+YPNLuXOf8VkVOfsK52rLgwvD2YHr8dUMA5vLqMZwnHCna+sdnm3basfWulzr8N27zeYqA5CEUkAFn4ZCOqoshiIxFNGCApVDKijyJIhZa7u3bi66rvsC/zaPTAxSlZcglq8Y/8Katddfu/qB2yadxqEttEGc2l5EPU29lLophR5FigKFIP/qSyhFQnJWzsxlEWthma1FL+Fax8522Fo+piyi49A5+vxTXjP+j19e7SsKJLKvng2Vowxy5rSiT5FvCz4VfVvI2IR8n7x59EECRHmJROQc8iRLyPzSjIPmfjLCJjOAGAOj2Rg2BvSEHvp6C8DW3wx3DItqx1Y7PN22Y6eNLxrlzTeuR84/1kLbTBxNtROVoUWWRTFIDQorOQYRx0sZl1+88v6Nk5FPxSwWQDF/J7uBV5GHMLddztGHAlxqY2Es26zowIZR73C1a2sdO9Ph6Tav/L2/eNcHV7nHumfj5P23Tj5w2+RDt28IJHwFX2Z3GPpU8DIFxJlTn3pRCkKQ69NzPXtEBPemdZdceXFUklMbWwOr2RrWBlqzNkg1Z+98zanh07/QdLeNgR+83nsgpAWnXXDh7//lya+5wIVm7vyLPkUelXyMlcVwKCoRjRZoKBQFD4GEJFjLra5589c7h+M3ecRhQBwvcVx37errr10dKhQ8ijxEnpvKm8UXoUeBQqQo9CjMuUMIMpaNzfnCHTAnBtWOnWnzwtMu+PX/4y9Pfs3TZvvXX7taCvzj36wOpPOAOxKhQKHgU+TnKUxOIpFPnoTKxotACZIEKSDcfgVBWZ3EcUpGLiQIhjnV0FmAwKnm1CDVnGhODFLNJ/+wd/Quo/IAJQEe/cKVr7r8iv6pXnhSFnSHHhU8KvpYUBTDEVVCMRzRsEvoJJRgtujE9s1/335+f2EvEgyI42UBFw7849+szoILmXGEJzONI1Au9ICvyObxhas1GMvWQjOqXXv+GUExNa/5yE/KBzYOyz3ug7dNPnT7Bl/Bl1kY4qssUSr4iHzyFSmxD3EoMdeTokQ2MEgKSIIQWcmViFLDieFUI3ZkoeGu0QbaYuSB9JSH9EKgAsznDrFuncpbafvE4Usq+Ch4NFygkUhUQhqOaLggih5CRZ5gMHrJgDgyDIjj5YU5BsnewPAleRJ+HhrA6YzWfeW8Tom3vqnwrvMjbhlTM7M7ktKlP3K7qQ8c11272hP49pdXB1krGgKZzQqWAlLMBRpK5HyRM4gUpOTcNe5mDPTJQmelU6TWsQabWbv0Dn0csAQYA4aehjv6xKEEXBBUCWmkICohDYU0XKCST6GCL0HMScoD4nAYEMfLFPdsnPzWl1Y/dPtkRhkSUuS2bwvDmG7zsjP4zBV4S2X09FMCyHxxdMvohqnvTAuX/DA68WDGcN6zcfK+WyeVwLe/vNoVQR0R9CmjH1a4UeNCQAkI2jf6IOhsjgYcazjKMDa7nnbaRbvsCcB87vBy7tAArVsnJyb6xCEIBY8in0o+cuIQjjhcq5sAp5rf8vUBcQAD4hjgno2TH7tkZeTRwjItqcjFFXH0kOjYVn0pwpNw8vl43e2LURCZX8syYou20Q3T3JNGF/8wPCjueCru3Th5362TUkAA9906ef9tk57IIhHZZxYimW+V7BNEanHqOeOnnXNBvwB0+nnjZ5w7DuCv3/Sm2fXr+9yxcH/c8bY/fIs7AZoncwxHohLRUEiVkMoBFTwKJARxkti3fWMgjgID4hgAwD0bJ//s/SsjjxaUaHFFLK7IsaHOK9+J4umoBjhv/VEiElSgjDuYkTDaRjdNZ0p3fu3PFr/9+Z2p56TW/qoGMAzjd/941YH87F+/6U0zOXccDYwBw/tyx0Unyv6N+yMFhkKqhKISUmaH9RBIKEKc2HdcNyAOYEAcAzg47gg8Gi1QanHy0vQdl6J4Otbfg2NvHHrbWYGMiFzc4ZritUXHmqbpTOvdpde98r8fniXSB4K/ftObpp/CHT5AwD0hPnLMHHH4kgoeIo9KATnWGApFKYCTOSRxN7bv+ebAAAbgSa2RA7xcsXzF+Oe+ubaX8kybJfj+Td5H/0z96W978T8VThwRM3WjW5ZbFrFFwmCCEAiFLMniArWkffOWL110uJ/B0+JP1q0bm5h4HNgM7ACmgBqQAAzcG+3P0EXguaZc5nkuuLGB3zzHgDgGyLB8xfjnv7m2l3K1A1/wwiItHRajEe2c1lNVM123adNyy6LLSDjrgg+EKMnCqBpr3bTrb49o7lg4jzv2AlUg3rcdH31zfe5ld0d2Xlfx2OkD4sgwII4B5rB8xfhfrVnb1Vzv4f7d5u4denvNbJ21O6bN3qqZqpukZW3bcs8iYRiCIA4ESjJcoEZaN2/6aKl1pI7Jms8dO4G9QA1In3Sj+fEHA+iPI2Br2fAgrZ/DgDgG2Aeuz+WU11yQGDR7vKNmd9TMtqrZPmP2VM3emk1alluWe4yEWQMgUoSCVEPq6KO9+Pp3TP3404f7Sewfl69bd9TExOPAJmAnsAd4Orli/jCgvFUH1uUtAwAYEMcAT4XjjjPPG481TzXtjprZXrPbqmb7rNldM3tqpteytmV1x9qYkTCDSBCFgiqyOKaC2z+3628vmnlow+F+HvvB5evWLZrHHa393ojhGCJXN5hdG52FHfBGjgFxDLB/XPanq86/YKIZ83Sbd9XMjprZVrXbZs3OmtlVs42G0U2btm0SM8cMQwBJKURBeMOyVL2p/Y23t4/ItYmXr1u3OOeOxjPdmHku6HD9fgM4DIhjgP1jYmLi6//y89POHW/FPNPhXfU8Z6na7VWzvWqn6yZp2LRlez3WMUMDREIIFUhZUSMLVPMbb3/si2873M9jP7h83bolExOPA7NP+VY+TmBeYcVpHMzueACHAXEM8KtwzZq1p5873oq52uHdDbuzbrfOmi0zZnvVbK+aXTXTbtikads9G8dsYnaDdjwlZEEWh9Xw7E07/+dFjUeOuLTl8nXrjp6YqO175ZNqs8xg5vkyx+JXDaoqGQYGsAGeGZdfvPL+WyeLvmsAowVFMVYSC0titCiGQhopikJIFFLgUeAWIxGzYWs4SWzatvWm8cf//Nh3HnFr0N59jOhE2Wen2z4deQgVhR4qoSgHFCoUfYoUPAlYvvS7A/dXhkHEMcD+MTk5uX79end8zZq1Z5w33k643uWplt1RM9tmzZZZs71qdjfsjpqZqpu4Ydtt2+rZJGGTAiBB5HsiKMjhIcm/+Ozj1x5Zacv9t27oRk/798/opydss0bhwUfsHAbEMcD+sX79+j5xALhmzdqLP7yqk3Cjh2qXdzft9qrZOmu2Vc2eht1dt7vqptWwnbZtdG0n5iRha0BMnqQgkMWyjPbceN9lxcYjR4pies/G9ftlgr71a04ZZXa7KwfoY0AcAxwoLr1s1efXrO2m3Oxyvcszbd5Zt9uqZuus2d2wexp2Z93O1G27Zesd2+5xL4XWYEAKCj1RiOTCIbnzby/a8YNPHe6nAgDfvHb1Pv+fp3Bw7v7KDGA2uwzQx4A4BngWcBaPxKIVc6PHta7d07Tba2Zr1eyq271Nu6dhp+q21bL1jm12bTfhOIG1IMBXIgrESEnEGz7z2BffVvvl4VRMv/Xl1U/igacqo5bBzG46yaIp+95/j9vzQrCXOQZ7VQZ4WixbtmzZsmVPutJtjdu1fcv2rZuNJdcom2jEmk22CArauHHHZCy7mB/5O1MIkoLQ2Fbd+M3pBzfIkVdEY8e9wM8LwJ9fstJtbuqDCFJko0+lgK8oH0RGr3tMr7w7DYHeP/yDnZjwnvKavAwxqKoMcJBwY5A9gch3u1RQ8mm0mJVayu4SiMingoKvyC2QBbNlGMOJtnHKvcTSK9549Ds+PvoCNp7ef9uGP734zdruQxyCEEgKPLixrCWfAkWRwu/elZxc5X7vfQu4fd26iXxk6csWA+IY4ODh1gtIQuDWPvlU8GkoIrcRshKKcj5By1fI5phnw3jm6CPRiBOrlr3x2Hd+/IXZzPqJS99y5y3r9b65iiR4kkKVEUfBp0Bh4r709BqPAiVAAlcBPwEIuPFl/64ZLGQa4OCxfMX4Tx/Tl1+88r6Nk8aQsawttEWc2m5KvZR7qeilVPApVORLeJL9fMgoEcBEQijFloXe+otHvvg2//g3Hvcbnxh7Punjwds23LNx/X5Kq7SPzGEZlXvTTp1353WWDwGLgTcAxSuueMoPv+ww0DgG2D+uuuqq9evXH0hM/tb/8gEG7rxl0m2otZwtYUlNthgt0e6YU+vmknNqoRn57d0yehAorW7d/Ytv7n1gg7/guOLC50X7+NIn/mDnts1Pra1mika+nEEKaj9uLCAACfw5cCwA/P/t3d9rXncdwPHP93vOeRp6M9ykihdDUbRda+tot3hjnoyOuUsRxYtuQi8qkUFunBciKSS9UC+GLoqgDFai+wO8dR3hmVV5GMJSVBQUdGWwUOZsTJPnec45348X3+85z0lzlvarSdZs79dCSFvYnoblzffXc76yOj39/OXLe/HCDhbCgXa9Xk9E7nIyf2qy61dM37z+j8KFjUz/CPJh4ZdOpb7uJHcyKmVUSO6kcOGqaafG/ywbY0b/euPNq79c/VPv0Id3Mx9/+cOrs09+6vob/yy2vevEmtCLLAl3zaTWHLrfvL3qnMhfRd4WuU/kusiFF1/cvmD8AcR2LHaH36k9/kh3UOj6QNY2dW2gNwf6zoa7se7eWivfWnOr/3E31t07G7o2cGtDvbmp/97UtYFujHSz0GEpuTOlGDUmScz636++9v0v/ubSEzf+vAsbt7/6+aWF82fzsv3d8dYYI9WD1I34rw99yN73cHpd5NciD4r8TmSGZdEKaxzYTc+99MpKv/ftc2edmMJp4XQYrqSVQS7rQ/XX2R/OzESm4QK3cAmTJP7GafE7uMaJGGtu/u3q77/3ZF7qA0e/8MCxqSMPTX0k/p1mP/jG4yv9XuGk8P/ubcON8YcNz1L3+Zi43z6xvPz6Y4+tTk//dnl5175NBx+7Kth9K/3eLxYX/vhar2NNlkh1o3Xj0sksXEQwkYYr2sb3xRq/Gqn+je2qok4bj/CTotQjx6eOPDT10RNTHzuxU0SWL18alfJ6v3et36tnSbnT2/ZTwsENG16nf8GHU9NJ5Ojpqaeee3lPv1cHFOHAXllaXHjpxwvJ1h9L/5PZSSRLzKE0XILdScf3xVojIlLVo/4nvHOk8T531epe2zPn5uo76F5duhQWYksZlbI20vFiipPCSeG0uTJqqtWNTlJdSWkl3MudyIUfvfzgKd5K34JwYA/5aYu/cd7no5NW911bkyXSScOt1xOpZIlJE7EixoQHjof9Ua2HIKIqVUd8OPxB1XClW7g71oUNnUGpo8LHQvw8xTm97dyX71pmwgvLrHQSOZyZLJGjp6fO/5DhRjvCgT33rXNnr/V7trpxPuQjMZ1U0sT4X3YS00klscYaMSL+szEhIvUJC23MYpyTenBRVDdC+pGFU8md5kWYnvi9m3CNdnO4IeEW68xKPY3yV0x3EplZvPLxzzHcaEc40G5+fl5Vd2u3fqXfW1pc8PmwfmpgpVONONLEZFZ8OPz1sbZKhakLUo9EqmlLXo5LUVbvRvPVKJ36XvimtFZDql3YJMxTQsUmMsmsHDvTvfA8w413xa4K9sOpya7fcPH5cE4KK7kzo1I7iXRSSa0MS0mqrY1wZ73xU5bw496cv1SBCA/L8NUIn1XLu6iG+DQd7wsAAAN6SURBVHFNvYdiqmCpiMjj5+f27ZtzEBEO7J86H8+eO+tKKZ0285Emxhrdujmq1h+sqAcgIiKiKmX19OAqFmHbxQ9GSm1Uo4rLbawRY4yR8aqKqf5Dz/zkyieYpOyIA2DYb/4dLk/PXlSVvJRBoZuF3splY6Sbef0hG7lsjOTWSNeHemuom7kOcx0WOix0UOiwkGE4kCp5KUWpebVEmrst1SjbqlFPfMLZjcY8aPanVz75MNW4A9Y48F7y782XsC0q1hhbzR2sDeMO4092mmpmIeLGD9oRVd36S3Hir0GRUrWongbSZESsPyRqJTHiT5p3rJx4dPrZn7GucVcIB95743xU8wVrxhGxZrwY4cPRvPekjkU46FF94Qcad6xGZiWzkiXynRde+cxpBhp3i3DgXlHnw2tux1prrIQxyHhjpQ5H9ZRQDQ/1Utf4zaaWaiTy2Ue7X56Z+/Tp7v78Nd8fCAfuLbflQxrrEWLEiqkXSrU+1iHVIbHq2Rmt/1NXGyjG+umJlSyRr35z7kszF/fsb/O+RTjQbnfPccRaWlxY6feu9XvN3/QFkepzGGX4P9v6ANHtjAn7u9ZIZiW1cvLz3a/MzB09w0Djf8F2LO5FX58No4CVfs9/XOv36tmHURHTPqxoVa2PjKtxarL73Reu7M1r/0AgHLin+UcE+a+bEbnDAKPBn9TwOzWplZOT3a89M3eMgcb/h3DgwGhGZGlxQUS2r4ZItSDy1OxFaayPnJzsHn+EWOwa1jhw4C0tLhiRp2dZ49w/hANANI6cA4hGOABEIxxoNz8/z9UZeDeEA0A0wgEgGuEAEI3tWADRGHEAiEY4AEQjHACiEQ604xwHdkA4AEQjHACiEQ4A0TjHASAaIw4A0QgHgGiEA0A0woF2nOPADggHgGiEA0A0wgEgGuc4AERjxAEgGuEAEI1wAIhGONCOcxzYAeEAEI1wAIhGOABE4xwHgGiMOABEIxwAohEOANEIB9pxjgM7IBwAohEOANEIB4BonOMAEI0RB4BohANANMIBIBrhABCNcACIRjgARCMcAKIRDgDRCAeAaIQDQDTCASAa4QAQjXAAiEY4AEQjHACiEQ4A0QgHgGiEA0A0wgEgGuEAEI1wAIhGOABEIxwAohEOANEIB4BohANANMIBIBrhABCNcACIRjgARCMcAKIRDgDR/gt3ZrVi41QjDwAAAABJRU5ErkJggg==">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0" y="2794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118</xdr:row>
      <xdr:rowOff>9525</xdr:rowOff>
    </xdr:from>
    <xdr:to>
      <xdr:col>0</xdr:col>
      <xdr:colOff>3429000</xdr:colOff>
      <xdr:row>136</xdr:row>
      <xdr:rowOff>9525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7955875"/>
          <a:ext cx="3429000" cy="3429000"/>
        </a:xfrm>
        <a:prstGeom prst="rect">
          <a:avLst/>
        </a:prstGeom>
      </xdr:spPr>
    </xdr:pic>
    <xdr:clientData/>
  </xdr:twoCellAnchor>
  <xdr:twoCellAnchor editAs="oneCell">
    <xdr:from>
      <xdr:col>0</xdr:col>
      <xdr:colOff>103908</xdr:colOff>
      <xdr:row>143</xdr:row>
      <xdr:rowOff>0</xdr:rowOff>
    </xdr:from>
    <xdr:to>
      <xdr:col>13</xdr:col>
      <xdr:colOff>402393</xdr:colOff>
      <xdr:row>175</xdr:row>
      <xdr:rowOff>17318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rotWithShape="1">
        <a:blip xmlns:r="http://schemas.openxmlformats.org/officeDocument/2006/relationships" r:embed="rId7"/>
        <a:srcRect l="6469" t="16669" r="28756" b="23896"/>
        <a:stretch/>
      </xdr:blipFill>
      <xdr:spPr>
        <a:xfrm>
          <a:off x="103908" y="33112364"/>
          <a:ext cx="11793682" cy="6113318"/>
        </a:xfrm>
        <a:prstGeom prst="rect">
          <a:avLst/>
        </a:prstGeom>
      </xdr:spPr>
    </xdr:pic>
    <xdr:clientData/>
  </xdr:twoCellAnchor>
  <xdr:twoCellAnchor editAs="oneCell">
    <xdr:from>
      <xdr:col>14</xdr:col>
      <xdr:colOff>0</xdr:colOff>
      <xdr:row>143</xdr:row>
      <xdr:rowOff>0</xdr:rowOff>
    </xdr:from>
    <xdr:to>
      <xdr:col>30</xdr:col>
      <xdr:colOff>29136</xdr:colOff>
      <xdr:row>174</xdr:row>
      <xdr:rowOff>170105</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flipV="1">
          <a:off x="12192000" y="32709971"/>
          <a:ext cx="10058400" cy="6075605"/>
        </a:xfrm>
        <a:prstGeom prst="rect">
          <a:avLst/>
        </a:prstGeom>
      </xdr:spPr>
    </xdr:pic>
    <xdr:clientData/>
  </xdr:twoCellAnchor>
  <xdr:twoCellAnchor editAs="oneCell">
    <xdr:from>
      <xdr:col>0</xdr:col>
      <xdr:colOff>123264</xdr:colOff>
      <xdr:row>201</xdr:row>
      <xdr:rowOff>50426</xdr:rowOff>
    </xdr:from>
    <xdr:to>
      <xdr:col>2</xdr:col>
      <xdr:colOff>257734</xdr:colOff>
      <xdr:row>218</xdr:row>
      <xdr:rowOff>173691</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3264" y="43618897"/>
          <a:ext cx="4482352" cy="3361765"/>
        </a:xfrm>
        <a:prstGeom prst="rect">
          <a:avLst/>
        </a:prstGeom>
      </xdr:spPr>
    </xdr:pic>
    <xdr:clientData/>
  </xdr:twoCellAnchor>
  <xdr:twoCellAnchor editAs="oneCell">
    <xdr:from>
      <xdr:col>2</xdr:col>
      <xdr:colOff>414616</xdr:colOff>
      <xdr:row>201</xdr:row>
      <xdr:rowOff>56030</xdr:rowOff>
    </xdr:from>
    <xdr:to>
      <xdr:col>9</xdr:col>
      <xdr:colOff>578968</xdr:colOff>
      <xdr:row>218</xdr:row>
      <xdr:rowOff>168088</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695263" y="43624501"/>
          <a:ext cx="4467411" cy="3350558"/>
        </a:xfrm>
        <a:prstGeom prst="rect">
          <a:avLst/>
        </a:prstGeom>
      </xdr:spPr>
    </xdr:pic>
    <xdr:clientData/>
  </xdr:twoCellAnchor>
  <xdr:twoCellAnchor editAs="oneCell">
    <xdr:from>
      <xdr:col>10</xdr:col>
      <xdr:colOff>134471</xdr:colOff>
      <xdr:row>201</xdr:row>
      <xdr:rowOff>56030</xdr:rowOff>
    </xdr:from>
    <xdr:to>
      <xdr:col>16</xdr:col>
      <xdr:colOff>316096</xdr:colOff>
      <xdr:row>218</xdr:row>
      <xdr:rowOff>164234</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256059" y="43624501"/>
          <a:ext cx="4462272" cy="3346704"/>
        </a:xfrm>
        <a:prstGeom prst="rect">
          <a:avLst/>
        </a:prstGeom>
      </xdr:spPr>
    </xdr:pic>
    <xdr:clientData/>
  </xdr:twoCellAnchor>
  <xdr:twoCellAnchor editAs="oneCell">
    <xdr:from>
      <xdr:col>0</xdr:col>
      <xdr:colOff>44823</xdr:colOff>
      <xdr:row>246</xdr:row>
      <xdr:rowOff>11206</xdr:rowOff>
    </xdr:from>
    <xdr:to>
      <xdr:col>11</xdr:col>
      <xdr:colOff>29135</xdr:colOff>
      <xdr:row>273</xdr:row>
      <xdr:rowOff>66975</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4823" y="49137794"/>
          <a:ext cx="10058400" cy="5199269"/>
        </a:xfrm>
        <a:prstGeom prst="rect">
          <a:avLst/>
        </a:prstGeom>
      </xdr:spPr>
    </xdr:pic>
    <xdr:clientData/>
  </xdr:twoCellAnchor>
  <xdr:twoCellAnchor editAs="oneCell">
    <xdr:from>
      <xdr:col>0</xdr:col>
      <xdr:colOff>0</xdr:colOff>
      <xdr:row>221</xdr:row>
      <xdr:rowOff>11205</xdr:rowOff>
    </xdr:from>
    <xdr:to>
      <xdr:col>2</xdr:col>
      <xdr:colOff>493059</xdr:colOff>
      <xdr:row>245</xdr:row>
      <xdr:rowOff>68520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31204" r="19140" b="8137"/>
        <a:stretch/>
      </xdr:blipFill>
      <xdr:spPr>
        <a:xfrm flipH="1">
          <a:off x="0" y="50280793"/>
          <a:ext cx="4840941" cy="4629315"/>
        </a:xfrm>
        <a:prstGeom prst="rect">
          <a:avLst/>
        </a:prstGeom>
      </xdr:spPr>
    </xdr:pic>
    <xdr:clientData/>
  </xdr:twoCellAnchor>
  <xdr:twoCellAnchor editAs="oneCell">
    <xdr:from>
      <xdr:col>3</xdr:col>
      <xdr:colOff>0</xdr:colOff>
      <xdr:row>221</xdr:row>
      <xdr:rowOff>0</xdr:rowOff>
    </xdr:from>
    <xdr:to>
      <xdr:col>12</xdr:col>
      <xdr:colOff>369032</xdr:colOff>
      <xdr:row>244</xdr:row>
      <xdr:rowOff>189929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4"/>
        <a:stretch>
          <a:fillRect/>
        </a:stretch>
      </xdr:blipFill>
      <xdr:spPr>
        <a:xfrm>
          <a:off x="4885765" y="49126588"/>
          <a:ext cx="6095238" cy="4571429"/>
        </a:xfrm>
        <a:prstGeom prst="rect">
          <a:avLst/>
        </a:prstGeom>
      </xdr:spPr>
    </xdr:pic>
    <xdr:clientData/>
  </xdr:twoCellAnchor>
  <xdr:twoCellAnchor editAs="oneCell">
    <xdr:from>
      <xdr:col>0</xdr:col>
      <xdr:colOff>0</xdr:colOff>
      <xdr:row>186</xdr:row>
      <xdr:rowOff>0</xdr:rowOff>
    </xdr:from>
    <xdr:to>
      <xdr:col>0</xdr:col>
      <xdr:colOff>2204569</xdr:colOff>
      <xdr:row>198</xdr:row>
      <xdr:rowOff>123265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41853971"/>
          <a:ext cx="2204569" cy="2577353"/>
        </a:xfrm>
        <a:prstGeom prst="rect">
          <a:avLst/>
        </a:prstGeom>
      </xdr:spPr>
    </xdr:pic>
    <xdr:clientData/>
  </xdr:twoCellAnchor>
  <xdr:twoCellAnchor>
    <xdr:from>
      <xdr:col>0</xdr:col>
      <xdr:colOff>0</xdr:colOff>
      <xdr:row>277</xdr:row>
      <xdr:rowOff>90766</xdr:rowOff>
    </xdr:from>
    <xdr:to>
      <xdr:col>2</xdr:col>
      <xdr:colOff>224117</xdr:colOff>
      <xdr:row>291</xdr:row>
      <xdr:rowOff>166966</xdr:rowOff>
    </xdr:to>
    <xdr:graphicFrame macro="">
      <xdr:nvGraphicFramePr>
        <xdr:cNvPr id="21" name="Chart 20">
          <a:extLst>
            <a:ext uri="{FF2B5EF4-FFF2-40B4-BE49-F238E27FC236}">
              <a16:creationId xmlns:a16="http://schemas.microsoft.com/office/drawing/2014/main" id="{2132BD93-8B47-4334-8E1A-2BBB7438D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7</xdr:col>
      <xdr:colOff>0</xdr:colOff>
      <xdr:row>295</xdr:row>
      <xdr:rowOff>0</xdr:rowOff>
    </xdr:from>
    <xdr:to>
      <xdr:col>22</xdr:col>
      <xdr:colOff>331694</xdr:colOff>
      <xdr:row>321</xdr:row>
      <xdr:rowOff>81948</xdr:rowOff>
    </xdr:to>
    <xdr:pic>
      <xdr:nvPicPr>
        <xdr:cNvPr id="28" name="Picture 27">
          <a:extLst>
            <a:ext uri="{FF2B5EF4-FFF2-40B4-BE49-F238E27FC236}">
              <a16:creationId xmlns:a16="http://schemas.microsoft.com/office/drawing/2014/main" id="{8BAC60AD-24E6-4A32-A15E-4A6CB33E8F4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440706" y="65038941"/>
          <a:ext cx="10058400" cy="5247860"/>
        </a:xfrm>
        <a:prstGeom prst="rect">
          <a:avLst/>
        </a:prstGeom>
      </xdr:spPr>
    </xdr:pic>
    <xdr:clientData/>
  </xdr:twoCellAnchor>
  <xdr:twoCellAnchor editAs="oneCell">
    <xdr:from>
      <xdr:col>23</xdr:col>
      <xdr:colOff>0</xdr:colOff>
      <xdr:row>295</xdr:row>
      <xdr:rowOff>0</xdr:rowOff>
    </xdr:from>
    <xdr:to>
      <xdr:col>38</xdr:col>
      <xdr:colOff>510988</xdr:colOff>
      <xdr:row>321</xdr:row>
      <xdr:rowOff>81948</xdr:rowOff>
    </xdr:to>
    <xdr:pic>
      <xdr:nvPicPr>
        <xdr:cNvPr id="40" name="Picture 39">
          <a:extLst>
            <a:ext uri="{FF2B5EF4-FFF2-40B4-BE49-F238E27FC236}">
              <a16:creationId xmlns:a16="http://schemas.microsoft.com/office/drawing/2014/main" id="{9F950EB4-B8A7-4DAA-843D-9A1CD8ACF87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7772529" y="65038941"/>
          <a:ext cx="10058400" cy="5247860"/>
        </a:xfrm>
        <a:prstGeom prst="rect">
          <a:avLst/>
        </a:prstGeom>
      </xdr:spPr>
    </xdr:pic>
    <xdr:clientData/>
  </xdr:twoCellAnchor>
  <xdr:twoCellAnchor>
    <xdr:from>
      <xdr:col>0</xdr:col>
      <xdr:colOff>0</xdr:colOff>
      <xdr:row>349</xdr:row>
      <xdr:rowOff>30254</xdr:rowOff>
    </xdr:from>
    <xdr:to>
      <xdr:col>16</xdr:col>
      <xdr:colOff>100854</xdr:colOff>
      <xdr:row>388</xdr:row>
      <xdr:rowOff>44823</xdr:rowOff>
    </xdr:to>
    <xdr:sp macro="" textlink="">
      <xdr:nvSpPr>
        <xdr:cNvPr id="26" name="TextBox 25">
          <a:extLst>
            <a:ext uri="{FF2B5EF4-FFF2-40B4-BE49-F238E27FC236}">
              <a16:creationId xmlns:a16="http://schemas.microsoft.com/office/drawing/2014/main" id="{9CB09A56-05E8-4621-9311-269775BD5DF3}"/>
            </a:ext>
          </a:extLst>
        </xdr:cNvPr>
        <xdr:cNvSpPr txBox="1"/>
      </xdr:nvSpPr>
      <xdr:spPr>
        <a:xfrm>
          <a:off x="0" y="75782019"/>
          <a:ext cx="13637560" cy="7444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 Create a constant to convert nanoseconds to seconds.</a:t>
          </a:r>
        </a:p>
        <a:p>
          <a:r>
            <a:rPr lang="en-US" sz="1100">
              <a:latin typeface="Courier New" panose="02070309020205020404" pitchFamily="49" charset="0"/>
              <a:cs typeface="Courier New" panose="02070309020205020404" pitchFamily="49" charset="0"/>
            </a:rPr>
            <a:t>private val NS2S = 1.0f / 1000000000.0f</a:t>
          </a:r>
        </a:p>
        <a:p>
          <a:r>
            <a:rPr lang="en-US" sz="1100">
              <a:latin typeface="Courier New" panose="02070309020205020404" pitchFamily="49" charset="0"/>
              <a:cs typeface="Courier New" panose="02070309020205020404" pitchFamily="49" charset="0"/>
            </a:rPr>
            <a:t>private val deltaRotationVector = FloatArray(4) { 0f }</a:t>
          </a:r>
        </a:p>
        <a:p>
          <a:r>
            <a:rPr lang="en-US" sz="1100">
              <a:latin typeface="Courier New" panose="02070309020205020404" pitchFamily="49" charset="0"/>
              <a:cs typeface="Courier New" panose="02070309020205020404" pitchFamily="49" charset="0"/>
            </a:rPr>
            <a:t>private var timestamp: Float = 0f</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override fun onSensorChanged(event: SensorEvent?) {</a:t>
          </a:r>
        </a:p>
        <a:p>
          <a:r>
            <a:rPr lang="en-US" sz="1100">
              <a:latin typeface="Courier New" panose="02070309020205020404" pitchFamily="49" charset="0"/>
              <a:cs typeface="Courier New" panose="02070309020205020404" pitchFamily="49" charset="0"/>
            </a:rPr>
            <a:t>    // This timestep's delta rotation to be multiplied by the current rotation</a:t>
          </a:r>
        </a:p>
        <a:p>
          <a:r>
            <a:rPr lang="en-US" sz="1100">
              <a:latin typeface="Courier New" panose="02070309020205020404" pitchFamily="49" charset="0"/>
              <a:cs typeface="Courier New" panose="02070309020205020404" pitchFamily="49" charset="0"/>
            </a:rPr>
            <a:t>    // after computing it from the gyro sample data.</a:t>
          </a:r>
        </a:p>
        <a:p>
          <a:r>
            <a:rPr lang="en-US" sz="1100">
              <a:latin typeface="Courier New" panose="02070309020205020404" pitchFamily="49" charset="0"/>
              <a:cs typeface="Courier New" panose="02070309020205020404" pitchFamily="49" charset="0"/>
            </a:rPr>
            <a:t>    if (timestamp != 0f &amp;&amp; event != null) {</a:t>
          </a:r>
        </a:p>
        <a:p>
          <a:r>
            <a:rPr lang="en-US" sz="1100">
              <a:latin typeface="Courier New" panose="02070309020205020404" pitchFamily="49" charset="0"/>
              <a:cs typeface="Courier New" panose="02070309020205020404" pitchFamily="49" charset="0"/>
            </a:rPr>
            <a:t>        val dT = (event.timestamp - timestamp) * NS2S</a:t>
          </a:r>
        </a:p>
        <a:p>
          <a:r>
            <a:rPr lang="en-US" sz="1100">
              <a:latin typeface="Courier New" panose="02070309020205020404" pitchFamily="49" charset="0"/>
              <a:cs typeface="Courier New" panose="02070309020205020404" pitchFamily="49" charset="0"/>
            </a:rPr>
            <a:t>        // Axis of the rotation sample, not normalized yet.</a:t>
          </a:r>
        </a:p>
        <a:p>
          <a:r>
            <a:rPr lang="en-US" sz="1100">
              <a:latin typeface="Courier New" panose="02070309020205020404" pitchFamily="49" charset="0"/>
              <a:cs typeface="Courier New" panose="02070309020205020404" pitchFamily="49" charset="0"/>
            </a:rPr>
            <a:t>        var axisX: Float = event.values[0]</a:t>
          </a:r>
        </a:p>
        <a:p>
          <a:r>
            <a:rPr lang="en-US" sz="1100">
              <a:latin typeface="Courier New" panose="02070309020205020404" pitchFamily="49" charset="0"/>
              <a:cs typeface="Courier New" panose="02070309020205020404" pitchFamily="49" charset="0"/>
            </a:rPr>
            <a:t>        var axisY: Float = event.values[1]</a:t>
          </a:r>
        </a:p>
        <a:p>
          <a:r>
            <a:rPr lang="en-US" sz="1100">
              <a:latin typeface="Courier New" panose="02070309020205020404" pitchFamily="49" charset="0"/>
              <a:cs typeface="Courier New" panose="02070309020205020404" pitchFamily="49" charset="0"/>
            </a:rPr>
            <a:t>        var axisZ: Float = event.values[2]</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        // Calculate the angular speed of the sample</a:t>
          </a:r>
        </a:p>
        <a:p>
          <a:r>
            <a:rPr lang="en-US" sz="1100">
              <a:latin typeface="Courier New" panose="02070309020205020404" pitchFamily="49" charset="0"/>
              <a:cs typeface="Courier New" panose="02070309020205020404" pitchFamily="49" charset="0"/>
            </a:rPr>
            <a:t>        val omegaMagnitude: Float = sqrt(axisX * axisX + axisY * axisY + axisZ * axisZ)</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        // Normalize the rotation vector if it's big enough to get the axis</a:t>
          </a:r>
        </a:p>
        <a:p>
          <a:r>
            <a:rPr lang="en-US" sz="1100">
              <a:latin typeface="Courier New" panose="02070309020205020404" pitchFamily="49" charset="0"/>
              <a:cs typeface="Courier New" panose="02070309020205020404" pitchFamily="49" charset="0"/>
            </a:rPr>
            <a:t>        // (that is, EPSILON should represent your maximum allowable margin of error)</a:t>
          </a:r>
        </a:p>
        <a:p>
          <a:r>
            <a:rPr lang="en-US" sz="1100">
              <a:latin typeface="Courier New" panose="02070309020205020404" pitchFamily="49" charset="0"/>
              <a:cs typeface="Courier New" panose="02070309020205020404" pitchFamily="49" charset="0"/>
            </a:rPr>
            <a:t>        if (omegaMagnitude &gt; EPSILON) {</a:t>
          </a:r>
        </a:p>
        <a:p>
          <a:r>
            <a:rPr lang="en-US" sz="1100">
              <a:latin typeface="Courier New" panose="02070309020205020404" pitchFamily="49" charset="0"/>
              <a:cs typeface="Courier New" panose="02070309020205020404" pitchFamily="49" charset="0"/>
            </a:rPr>
            <a:t>            axisX /= omegaMagnitude</a:t>
          </a:r>
        </a:p>
        <a:p>
          <a:r>
            <a:rPr lang="en-US" sz="1100">
              <a:latin typeface="Courier New" panose="02070309020205020404" pitchFamily="49" charset="0"/>
              <a:cs typeface="Courier New" panose="02070309020205020404" pitchFamily="49" charset="0"/>
            </a:rPr>
            <a:t>            axisY /= omegaMagnitude</a:t>
          </a:r>
        </a:p>
        <a:p>
          <a:r>
            <a:rPr lang="en-US" sz="1100">
              <a:latin typeface="Courier New" panose="02070309020205020404" pitchFamily="49" charset="0"/>
              <a:cs typeface="Courier New" panose="02070309020205020404" pitchFamily="49" charset="0"/>
            </a:rPr>
            <a:t>            axisZ /= omegaMagnitude</a:t>
          </a:r>
        </a:p>
        <a:p>
          <a:r>
            <a:rPr lang="en-US" sz="1100">
              <a:latin typeface="Courier New" panose="02070309020205020404" pitchFamily="49" charset="0"/>
              <a:cs typeface="Courier New" panose="02070309020205020404" pitchFamily="49" charset="0"/>
            </a:rPr>
            <a:t>        }</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        // Integrate around this axis with the angular speed by the timestep</a:t>
          </a:r>
        </a:p>
        <a:p>
          <a:r>
            <a:rPr lang="en-US" sz="1100">
              <a:latin typeface="Courier New" panose="02070309020205020404" pitchFamily="49" charset="0"/>
              <a:cs typeface="Courier New" panose="02070309020205020404" pitchFamily="49" charset="0"/>
            </a:rPr>
            <a:t>        // in order to get a delta rotation from this sample over the timestep</a:t>
          </a:r>
        </a:p>
        <a:p>
          <a:r>
            <a:rPr lang="en-US" sz="1100">
              <a:latin typeface="Courier New" panose="02070309020205020404" pitchFamily="49" charset="0"/>
              <a:cs typeface="Courier New" panose="02070309020205020404" pitchFamily="49" charset="0"/>
            </a:rPr>
            <a:t>        // We will convert this axis-angle representation of the delta rotation</a:t>
          </a:r>
        </a:p>
        <a:p>
          <a:r>
            <a:rPr lang="en-US" sz="1100">
              <a:latin typeface="Courier New" panose="02070309020205020404" pitchFamily="49" charset="0"/>
              <a:cs typeface="Courier New" panose="02070309020205020404" pitchFamily="49" charset="0"/>
            </a:rPr>
            <a:t>        // into a quaternion before turning it into the rotation matrix.</a:t>
          </a:r>
        </a:p>
        <a:p>
          <a:r>
            <a:rPr lang="en-US" sz="1100">
              <a:latin typeface="Courier New" panose="02070309020205020404" pitchFamily="49" charset="0"/>
              <a:cs typeface="Courier New" panose="02070309020205020404" pitchFamily="49" charset="0"/>
            </a:rPr>
            <a:t>        val thetaOverTwo: Float = omegaMagnitude * dT / 2.0f</a:t>
          </a:r>
        </a:p>
        <a:p>
          <a:r>
            <a:rPr lang="en-US" sz="1100">
              <a:latin typeface="Courier New" panose="02070309020205020404" pitchFamily="49" charset="0"/>
              <a:cs typeface="Courier New" panose="02070309020205020404" pitchFamily="49" charset="0"/>
            </a:rPr>
            <a:t>        val sinThetaOverTwo: Float = sin(thetaOverTwo)</a:t>
          </a:r>
        </a:p>
        <a:p>
          <a:r>
            <a:rPr lang="en-US" sz="1100">
              <a:latin typeface="Courier New" panose="02070309020205020404" pitchFamily="49" charset="0"/>
              <a:cs typeface="Courier New" panose="02070309020205020404" pitchFamily="49" charset="0"/>
            </a:rPr>
            <a:t>        val cosThetaOverTwo: Float = cos(thetaOverTwo)</a:t>
          </a:r>
        </a:p>
        <a:p>
          <a:r>
            <a:rPr lang="en-US" sz="1100">
              <a:latin typeface="Courier New" panose="02070309020205020404" pitchFamily="49" charset="0"/>
              <a:cs typeface="Courier New" panose="02070309020205020404" pitchFamily="49" charset="0"/>
            </a:rPr>
            <a:t>        deltaRotationVector[0] = sinThetaOverTwo * axisX</a:t>
          </a:r>
        </a:p>
        <a:p>
          <a:r>
            <a:rPr lang="en-US" sz="1100">
              <a:latin typeface="Courier New" panose="02070309020205020404" pitchFamily="49" charset="0"/>
              <a:cs typeface="Courier New" panose="02070309020205020404" pitchFamily="49" charset="0"/>
            </a:rPr>
            <a:t>        deltaRotationVector[1] = sinThetaOverTwo * axisY</a:t>
          </a:r>
        </a:p>
        <a:p>
          <a:r>
            <a:rPr lang="en-US" sz="1100">
              <a:latin typeface="Courier New" panose="02070309020205020404" pitchFamily="49" charset="0"/>
              <a:cs typeface="Courier New" panose="02070309020205020404" pitchFamily="49" charset="0"/>
            </a:rPr>
            <a:t>        deltaRotationVector[2] = sinThetaOverTwo * axisZ</a:t>
          </a:r>
        </a:p>
        <a:p>
          <a:r>
            <a:rPr lang="en-US" sz="1100">
              <a:latin typeface="Courier New" panose="02070309020205020404" pitchFamily="49" charset="0"/>
              <a:cs typeface="Courier New" panose="02070309020205020404" pitchFamily="49" charset="0"/>
            </a:rPr>
            <a:t>        deltaRotationVector[3] = cosThetaOverTwo</a:t>
          </a:r>
        </a:p>
        <a:p>
          <a:r>
            <a:rPr lang="en-US" sz="1100">
              <a:latin typeface="Courier New" panose="02070309020205020404" pitchFamily="49" charset="0"/>
              <a:cs typeface="Courier New" panose="02070309020205020404" pitchFamily="49" charset="0"/>
            </a:rPr>
            <a:t>    }</a:t>
          </a:r>
        </a:p>
        <a:p>
          <a:r>
            <a:rPr lang="en-US" sz="1100">
              <a:latin typeface="Courier New" panose="02070309020205020404" pitchFamily="49" charset="0"/>
              <a:cs typeface="Courier New" panose="02070309020205020404" pitchFamily="49" charset="0"/>
            </a:rPr>
            <a:t>    timestamp = event?.timestamp?.toFloat() ?: 0f</a:t>
          </a:r>
        </a:p>
        <a:p>
          <a:r>
            <a:rPr lang="en-US" sz="1100">
              <a:latin typeface="Courier New" panose="02070309020205020404" pitchFamily="49" charset="0"/>
              <a:cs typeface="Courier New" panose="02070309020205020404" pitchFamily="49" charset="0"/>
            </a:rPr>
            <a:t>    val deltaRotationMatrix = FloatArray(9) { 0f }</a:t>
          </a:r>
        </a:p>
        <a:p>
          <a:r>
            <a:rPr lang="en-US" sz="1100">
              <a:latin typeface="Courier New" panose="02070309020205020404" pitchFamily="49" charset="0"/>
              <a:cs typeface="Courier New" panose="02070309020205020404" pitchFamily="49" charset="0"/>
            </a:rPr>
            <a:t>    SensorManager.getRotationMatrixFromVector(deltaRotationMatrix, deltaRotationVector);</a:t>
          </a:r>
        </a:p>
        <a:p>
          <a:r>
            <a:rPr lang="en-US" sz="1100">
              <a:latin typeface="Courier New" panose="02070309020205020404" pitchFamily="49" charset="0"/>
              <a:cs typeface="Courier New" panose="02070309020205020404" pitchFamily="49" charset="0"/>
            </a:rPr>
            <a:t>    // User code should concatenate the delta rotation we computed with the current rotation</a:t>
          </a:r>
        </a:p>
        <a:p>
          <a:r>
            <a:rPr lang="en-US" sz="1100">
              <a:latin typeface="Courier New" panose="02070309020205020404" pitchFamily="49" charset="0"/>
              <a:cs typeface="Courier New" panose="02070309020205020404" pitchFamily="49" charset="0"/>
            </a:rPr>
            <a:t>    // in order to get the updated rotation.</a:t>
          </a:r>
        </a:p>
        <a:p>
          <a:r>
            <a:rPr lang="en-US" sz="1100">
              <a:latin typeface="Courier New" panose="02070309020205020404" pitchFamily="49" charset="0"/>
              <a:cs typeface="Courier New" panose="02070309020205020404" pitchFamily="49" charset="0"/>
            </a:rPr>
            <a:t>    // rotationCurrent = rotationCurrent * deltaRotationMatrix;</a:t>
          </a:r>
        </a:p>
        <a:p>
          <a:r>
            <a:rPr lang="en-US" sz="1100">
              <a:latin typeface="Courier New" panose="02070309020205020404" pitchFamily="49" charset="0"/>
              <a:cs typeface="Courier New" panose="02070309020205020404" pitchFamily="49" charset="0"/>
            </a:rPr>
            <a:t>}</a:t>
          </a:r>
        </a:p>
        <a:p>
          <a:endParaRPr lang="en-US" sz="1100">
            <a:latin typeface="Courier New" panose="02070309020205020404" pitchFamily="49" charset="0"/>
            <a:cs typeface="Courier New" panose="02070309020205020404" pitchFamily="49" charset="0"/>
          </a:endParaRPr>
        </a:p>
        <a:p>
          <a:endParaRPr lang="en-US" sz="1100">
            <a:latin typeface="Courier New" panose="02070309020205020404" pitchFamily="49" charset="0"/>
            <a:cs typeface="Courier New" panose="02070309020205020404" pitchFamily="49" charset="0"/>
          </a:endParaRPr>
        </a:p>
      </xdr:txBody>
    </xdr:sp>
    <xdr:clientData/>
  </xdr:twoCellAnchor>
  <xdr:oneCellAnchor>
    <xdr:from>
      <xdr:col>16</xdr:col>
      <xdr:colOff>593911</xdr:colOff>
      <xdr:row>349</xdr:row>
      <xdr:rowOff>44824</xdr:rowOff>
    </xdr:from>
    <xdr:ext cx="10735235" cy="7285649"/>
    <xdr:sp macro="" textlink="">
      <xdr:nvSpPr>
        <xdr:cNvPr id="41" name="TextBox 40">
          <a:extLst>
            <a:ext uri="{FF2B5EF4-FFF2-40B4-BE49-F238E27FC236}">
              <a16:creationId xmlns:a16="http://schemas.microsoft.com/office/drawing/2014/main" id="{FE057A4C-B667-412D-92A6-724FE47B505E}"/>
            </a:ext>
          </a:extLst>
        </xdr:cNvPr>
        <xdr:cNvSpPr txBox="1"/>
      </xdr:nvSpPr>
      <xdr:spPr>
        <a:xfrm>
          <a:off x="14735735" y="75796589"/>
          <a:ext cx="10735235" cy="7285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Courier New" panose="02070309020205020404" pitchFamily="49" charset="0"/>
              <a:ea typeface="+mn-ea"/>
              <a:cs typeface="Courier New" panose="02070309020205020404" pitchFamily="49" charset="0"/>
            </a:rPr>
            <a:t>// Create a constant to convert nanoseconds to seconds.</a:t>
          </a:r>
        </a:p>
        <a:p>
          <a:pPr marL="0" indent="0"/>
          <a:r>
            <a:rPr lang="en-US" sz="1100">
              <a:solidFill>
                <a:schemeClr val="dk1"/>
              </a:solidFill>
              <a:latin typeface="Courier New" panose="02070309020205020404" pitchFamily="49" charset="0"/>
              <a:ea typeface="+mn-ea"/>
              <a:cs typeface="Courier New" panose="02070309020205020404" pitchFamily="49" charset="0"/>
            </a:rPr>
            <a:t>private static final float NS2S = 1.0f / 1000000000.0f;</a:t>
          </a:r>
        </a:p>
        <a:p>
          <a:pPr marL="0" indent="0"/>
          <a:r>
            <a:rPr lang="en-US" sz="1100">
              <a:solidFill>
                <a:schemeClr val="dk1"/>
              </a:solidFill>
              <a:latin typeface="Courier New" panose="02070309020205020404" pitchFamily="49" charset="0"/>
              <a:ea typeface="+mn-ea"/>
              <a:cs typeface="Courier New" panose="02070309020205020404" pitchFamily="49" charset="0"/>
            </a:rPr>
            <a:t>private final float[] deltaRotationVector = new float[4]();</a:t>
          </a:r>
        </a:p>
        <a:p>
          <a:pPr marL="0" indent="0"/>
          <a:r>
            <a:rPr lang="en-US" sz="1100">
              <a:solidFill>
                <a:schemeClr val="dk1"/>
              </a:solidFill>
              <a:latin typeface="Courier New" panose="02070309020205020404" pitchFamily="49" charset="0"/>
              <a:ea typeface="+mn-ea"/>
              <a:cs typeface="Courier New" panose="02070309020205020404" pitchFamily="49" charset="0"/>
            </a:rPr>
            <a:t>private float timestamp;</a:t>
          </a:r>
        </a:p>
        <a:p>
          <a:pPr marL="0" indent="0"/>
          <a:endParaRPr lang="en-US" sz="1100">
            <a:solidFill>
              <a:schemeClr val="dk1"/>
            </a:solidFill>
            <a:latin typeface="Courier New" panose="02070309020205020404" pitchFamily="49" charset="0"/>
            <a:ea typeface="+mn-ea"/>
            <a:cs typeface="Courier New" panose="02070309020205020404" pitchFamily="49" charset="0"/>
          </a:endParaRPr>
        </a:p>
        <a:p>
          <a:pPr marL="0" indent="0"/>
          <a:r>
            <a:rPr lang="en-US" sz="1100">
              <a:solidFill>
                <a:schemeClr val="dk1"/>
              </a:solidFill>
              <a:latin typeface="Courier New" panose="02070309020205020404" pitchFamily="49" charset="0"/>
              <a:ea typeface="+mn-ea"/>
              <a:cs typeface="Courier New" panose="02070309020205020404" pitchFamily="49" charset="0"/>
            </a:rPr>
            <a:t>public void onSensorChanged(SensorEvent event) {</a:t>
          </a:r>
        </a:p>
        <a:p>
          <a:pPr marL="0" indent="0"/>
          <a:r>
            <a:rPr lang="en-US" sz="1100">
              <a:solidFill>
                <a:schemeClr val="dk1"/>
              </a:solidFill>
              <a:latin typeface="Courier New" panose="02070309020205020404" pitchFamily="49" charset="0"/>
              <a:ea typeface="+mn-ea"/>
              <a:cs typeface="Courier New" panose="02070309020205020404" pitchFamily="49" charset="0"/>
            </a:rPr>
            <a:t>    // This timestep's delta rotation to be multiplied by the current rotation</a:t>
          </a:r>
        </a:p>
        <a:p>
          <a:pPr marL="0" indent="0"/>
          <a:r>
            <a:rPr lang="en-US" sz="1100">
              <a:solidFill>
                <a:schemeClr val="dk1"/>
              </a:solidFill>
              <a:latin typeface="Courier New" panose="02070309020205020404" pitchFamily="49" charset="0"/>
              <a:ea typeface="+mn-ea"/>
              <a:cs typeface="Courier New" panose="02070309020205020404" pitchFamily="49" charset="0"/>
            </a:rPr>
            <a:t>    // after computing it from the gyro sample data.</a:t>
          </a:r>
        </a:p>
        <a:p>
          <a:pPr marL="0" indent="0"/>
          <a:r>
            <a:rPr lang="en-US" sz="1100">
              <a:solidFill>
                <a:schemeClr val="dk1"/>
              </a:solidFill>
              <a:latin typeface="Courier New" panose="02070309020205020404" pitchFamily="49" charset="0"/>
              <a:ea typeface="+mn-ea"/>
              <a:cs typeface="Courier New" panose="02070309020205020404" pitchFamily="49" charset="0"/>
            </a:rPr>
            <a:t>    if (timestamp != 0) {</a:t>
          </a:r>
        </a:p>
        <a:p>
          <a:pPr marL="0" indent="0"/>
          <a:r>
            <a:rPr lang="en-US" sz="1100">
              <a:solidFill>
                <a:schemeClr val="dk1"/>
              </a:solidFill>
              <a:latin typeface="Courier New" panose="02070309020205020404" pitchFamily="49" charset="0"/>
              <a:ea typeface="+mn-ea"/>
              <a:cs typeface="Courier New" panose="02070309020205020404" pitchFamily="49" charset="0"/>
            </a:rPr>
            <a:t>      final float dT = (event.timestamp - timestamp) * NS2S;</a:t>
          </a:r>
        </a:p>
        <a:p>
          <a:pPr marL="0" indent="0"/>
          <a:r>
            <a:rPr lang="en-US" sz="1100">
              <a:solidFill>
                <a:schemeClr val="dk1"/>
              </a:solidFill>
              <a:latin typeface="Courier New" panose="02070309020205020404" pitchFamily="49" charset="0"/>
              <a:ea typeface="+mn-ea"/>
              <a:cs typeface="Courier New" panose="02070309020205020404" pitchFamily="49" charset="0"/>
            </a:rPr>
            <a:t>      // Axis of the rotation sample, not normalized yet.</a:t>
          </a:r>
        </a:p>
        <a:p>
          <a:pPr marL="0" indent="0"/>
          <a:r>
            <a:rPr lang="en-US" sz="1100">
              <a:solidFill>
                <a:schemeClr val="dk1"/>
              </a:solidFill>
              <a:latin typeface="Courier New" panose="02070309020205020404" pitchFamily="49" charset="0"/>
              <a:ea typeface="+mn-ea"/>
              <a:cs typeface="Courier New" panose="02070309020205020404" pitchFamily="49" charset="0"/>
            </a:rPr>
            <a:t>      float axisX = event.values[0];</a:t>
          </a:r>
        </a:p>
        <a:p>
          <a:pPr marL="0" indent="0"/>
          <a:r>
            <a:rPr lang="en-US" sz="1100">
              <a:solidFill>
                <a:schemeClr val="dk1"/>
              </a:solidFill>
              <a:latin typeface="Courier New" panose="02070309020205020404" pitchFamily="49" charset="0"/>
              <a:ea typeface="+mn-ea"/>
              <a:cs typeface="Courier New" panose="02070309020205020404" pitchFamily="49" charset="0"/>
            </a:rPr>
            <a:t>      float axisY = event.values[1];</a:t>
          </a:r>
        </a:p>
        <a:p>
          <a:pPr marL="0" indent="0"/>
          <a:r>
            <a:rPr lang="en-US" sz="1100">
              <a:solidFill>
                <a:schemeClr val="dk1"/>
              </a:solidFill>
              <a:latin typeface="Courier New" panose="02070309020205020404" pitchFamily="49" charset="0"/>
              <a:ea typeface="+mn-ea"/>
              <a:cs typeface="Courier New" panose="02070309020205020404" pitchFamily="49" charset="0"/>
            </a:rPr>
            <a:t>      float axisZ = event.values[2];</a:t>
          </a:r>
        </a:p>
        <a:p>
          <a:pPr marL="0" indent="0"/>
          <a:endParaRPr lang="en-US" sz="1100">
            <a:solidFill>
              <a:schemeClr val="dk1"/>
            </a:solidFill>
            <a:latin typeface="Courier New" panose="02070309020205020404" pitchFamily="49" charset="0"/>
            <a:ea typeface="+mn-ea"/>
            <a:cs typeface="Courier New" panose="02070309020205020404" pitchFamily="49" charset="0"/>
          </a:endParaRPr>
        </a:p>
        <a:p>
          <a:pPr marL="0" indent="0"/>
          <a:r>
            <a:rPr lang="en-US" sz="1100">
              <a:solidFill>
                <a:schemeClr val="dk1"/>
              </a:solidFill>
              <a:latin typeface="Courier New" panose="02070309020205020404" pitchFamily="49" charset="0"/>
              <a:ea typeface="+mn-ea"/>
              <a:cs typeface="Courier New" panose="02070309020205020404" pitchFamily="49" charset="0"/>
            </a:rPr>
            <a:t>      // Calculate the angular speed of the sample</a:t>
          </a:r>
        </a:p>
        <a:p>
          <a:pPr marL="0" indent="0"/>
          <a:r>
            <a:rPr lang="en-US" sz="1100">
              <a:solidFill>
                <a:schemeClr val="dk1"/>
              </a:solidFill>
              <a:latin typeface="Courier New" panose="02070309020205020404" pitchFamily="49" charset="0"/>
              <a:ea typeface="+mn-ea"/>
              <a:cs typeface="Courier New" panose="02070309020205020404" pitchFamily="49" charset="0"/>
            </a:rPr>
            <a:t>      float omegaMagnitude = sqrt(axisX*axisX + axisY*axisY + axisZ*axisZ);</a:t>
          </a:r>
        </a:p>
        <a:p>
          <a:pPr marL="0" indent="0"/>
          <a:endParaRPr lang="en-US" sz="1100">
            <a:solidFill>
              <a:schemeClr val="dk1"/>
            </a:solidFill>
            <a:latin typeface="Courier New" panose="02070309020205020404" pitchFamily="49" charset="0"/>
            <a:ea typeface="+mn-ea"/>
            <a:cs typeface="Courier New" panose="02070309020205020404" pitchFamily="49" charset="0"/>
          </a:endParaRPr>
        </a:p>
        <a:p>
          <a:pPr marL="0" indent="0"/>
          <a:r>
            <a:rPr lang="en-US" sz="1100">
              <a:solidFill>
                <a:schemeClr val="dk1"/>
              </a:solidFill>
              <a:latin typeface="Courier New" panose="02070309020205020404" pitchFamily="49" charset="0"/>
              <a:ea typeface="+mn-ea"/>
              <a:cs typeface="Courier New" panose="02070309020205020404" pitchFamily="49" charset="0"/>
            </a:rPr>
            <a:t>      // Normalize the rotation vector if it's big enough to get the axis</a:t>
          </a:r>
        </a:p>
        <a:p>
          <a:pPr marL="0" indent="0"/>
          <a:r>
            <a:rPr lang="en-US" sz="1100">
              <a:solidFill>
                <a:schemeClr val="dk1"/>
              </a:solidFill>
              <a:latin typeface="Courier New" panose="02070309020205020404" pitchFamily="49" charset="0"/>
              <a:ea typeface="+mn-ea"/>
              <a:cs typeface="Courier New" panose="02070309020205020404" pitchFamily="49" charset="0"/>
            </a:rPr>
            <a:t>      // (that is, EPSILON should represent your maximum allowable margin of error)</a:t>
          </a:r>
        </a:p>
        <a:p>
          <a:pPr marL="0" indent="0"/>
          <a:r>
            <a:rPr lang="en-US" sz="1100">
              <a:solidFill>
                <a:schemeClr val="dk1"/>
              </a:solidFill>
              <a:latin typeface="Courier New" panose="02070309020205020404" pitchFamily="49" charset="0"/>
              <a:ea typeface="+mn-ea"/>
              <a:cs typeface="Courier New" panose="02070309020205020404" pitchFamily="49" charset="0"/>
            </a:rPr>
            <a:t>      if (omegaMagnitude &gt; EPSILON) {</a:t>
          </a:r>
        </a:p>
        <a:p>
          <a:pPr marL="0" indent="0"/>
          <a:r>
            <a:rPr lang="en-US" sz="1100">
              <a:solidFill>
                <a:schemeClr val="dk1"/>
              </a:solidFill>
              <a:latin typeface="Courier New" panose="02070309020205020404" pitchFamily="49" charset="0"/>
              <a:ea typeface="+mn-ea"/>
              <a:cs typeface="Courier New" panose="02070309020205020404" pitchFamily="49" charset="0"/>
            </a:rPr>
            <a:t>        axisX /= omegaMagnitude;</a:t>
          </a:r>
        </a:p>
        <a:p>
          <a:pPr marL="0" indent="0"/>
          <a:r>
            <a:rPr lang="en-US" sz="1100">
              <a:solidFill>
                <a:schemeClr val="dk1"/>
              </a:solidFill>
              <a:latin typeface="Courier New" panose="02070309020205020404" pitchFamily="49" charset="0"/>
              <a:ea typeface="+mn-ea"/>
              <a:cs typeface="Courier New" panose="02070309020205020404" pitchFamily="49" charset="0"/>
            </a:rPr>
            <a:t>        axisY /= omegaMagnitude;</a:t>
          </a:r>
        </a:p>
        <a:p>
          <a:pPr marL="0" indent="0"/>
          <a:r>
            <a:rPr lang="en-US" sz="1100">
              <a:solidFill>
                <a:schemeClr val="dk1"/>
              </a:solidFill>
              <a:latin typeface="Courier New" panose="02070309020205020404" pitchFamily="49" charset="0"/>
              <a:ea typeface="+mn-ea"/>
              <a:cs typeface="Courier New" panose="02070309020205020404" pitchFamily="49" charset="0"/>
            </a:rPr>
            <a:t>        axisZ /= omegaMagnitude;</a:t>
          </a:r>
        </a:p>
        <a:p>
          <a:pPr marL="0" indent="0"/>
          <a:r>
            <a:rPr lang="en-US" sz="1100">
              <a:solidFill>
                <a:schemeClr val="dk1"/>
              </a:solidFill>
              <a:latin typeface="Courier New" panose="02070309020205020404" pitchFamily="49" charset="0"/>
              <a:ea typeface="+mn-ea"/>
              <a:cs typeface="Courier New" panose="02070309020205020404" pitchFamily="49" charset="0"/>
            </a:rPr>
            <a:t>      }</a:t>
          </a:r>
        </a:p>
        <a:p>
          <a:pPr marL="0" indent="0"/>
          <a:endParaRPr lang="en-US" sz="1100">
            <a:solidFill>
              <a:schemeClr val="dk1"/>
            </a:solidFill>
            <a:latin typeface="Courier New" panose="02070309020205020404" pitchFamily="49" charset="0"/>
            <a:ea typeface="+mn-ea"/>
            <a:cs typeface="Courier New" panose="02070309020205020404" pitchFamily="49" charset="0"/>
          </a:endParaRPr>
        </a:p>
        <a:p>
          <a:pPr marL="0" indent="0"/>
          <a:r>
            <a:rPr lang="en-US" sz="1100">
              <a:solidFill>
                <a:schemeClr val="dk1"/>
              </a:solidFill>
              <a:latin typeface="Courier New" panose="02070309020205020404" pitchFamily="49" charset="0"/>
              <a:ea typeface="+mn-ea"/>
              <a:cs typeface="Courier New" panose="02070309020205020404" pitchFamily="49" charset="0"/>
            </a:rPr>
            <a:t>      // Integrate around this axis with the angular speed by the timestep</a:t>
          </a:r>
        </a:p>
        <a:p>
          <a:pPr marL="0" indent="0"/>
          <a:r>
            <a:rPr lang="en-US" sz="1100">
              <a:solidFill>
                <a:schemeClr val="dk1"/>
              </a:solidFill>
              <a:latin typeface="Courier New" panose="02070309020205020404" pitchFamily="49" charset="0"/>
              <a:ea typeface="+mn-ea"/>
              <a:cs typeface="Courier New" panose="02070309020205020404" pitchFamily="49" charset="0"/>
            </a:rPr>
            <a:t>      // in order to get a delta rotation from this sample over the timestep</a:t>
          </a:r>
        </a:p>
        <a:p>
          <a:pPr marL="0" indent="0"/>
          <a:r>
            <a:rPr lang="en-US" sz="1100">
              <a:solidFill>
                <a:schemeClr val="dk1"/>
              </a:solidFill>
              <a:latin typeface="Courier New" panose="02070309020205020404" pitchFamily="49" charset="0"/>
              <a:ea typeface="+mn-ea"/>
              <a:cs typeface="Courier New" panose="02070309020205020404" pitchFamily="49" charset="0"/>
            </a:rPr>
            <a:t>      // We will convert this axis-angle representation of the delta rotation</a:t>
          </a:r>
        </a:p>
        <a:p>
          <a:pPr marL="0" indent="0"/>
          <a:r>
            <a:rPr lang="en-US" sz="1100">
              <a:solidFill>
                <a:schemeClr val="dk1"/>
              </a:solidFill>
              <a:latin typeface="Courier New" panose="02070309020205020404" pitchFamily="49" charset="0"/>
              <a:ea typeface="+mn-ea"/>
              <a:cs typeface="Courier New" panose="02070309020205020404" pitchFamily="49" charset="0"/>
            </a:rPr>
            <a:t>      // into a quaternion before turning it into the rotation matrix.</a:t>
          </a:r>
        </a:p>
        <a:p>
          <a:pPr marL="0" indent="0"/>
          <a:r>
            <a:rPr lang="en-US" sz="1100">
              <a:solidFill>
                <a:schemeClr val="dk1"/>
              </a:solidFill>
              <a:latin typeface="Courier New" panose="02070309020205020404" pitchFamily="49" charset="0"/>
              <a:ea typeface="+mn-ea"/>
              <a:cs typeface="Courier New" panose="02070309020205020404" pitchFamily="49" charset="0"/>
            </a:rPr>
            <a:t>      float thetaOverTwo = omegaMagnitude * dT / 2.0f;</a:t>
          </a:r>
        </a:p>
        <a:p>
          <a:pPr marL="0" indent="0"/>
          <a:r>
            <a:rPr lang="en-US" sz="1100">
              <a:solidFill>
                <a:schemeClr val="dk1"/>
              </a:solidFill>
              <a:latin typeface="Courier New" panose="02070309020205020404" pitchFamily="49" charset="0"/>
              <a:ea typeface="+mn-ea"/>
              <a:cs typeface="Courier New" panose="02070309020205020404" pitchFamily="49" charset="0"/>
            </a:rPr>
            <a:t>      float sinThetaOverTwo = sin(thetaOverTwo);</a:t>
          </a:r>
        </a:p>
        <a:p>
          <a:pPr marL="0" indent="0"/>
          <a:r>
            <a:rPr lang="en-US" sz="1100">
              <a:solidFill>
                <a:schemeClr val="dk1"/>
              </a:solidFill>
              <a:latin typeface="Courier New" panose="02070309020205020404" pitchFamily="49" charset="0"/>
              <a:ea typeface="+mn-ea"/>
              <a:cs typeface="Courier New" panose="02070309020205020404" pitchFamily="49" charset="0"/>
            </a:rPr>
            <a:t>      float cosThetaOverTwo = cos(thetaOverTwo);</a:t>
          </a:r>
        </a:p>
        <a:p>
          <a:pPr marL="0" indent="0"/>
          <a:r>
            <a:rPr lang="en-US" sz="1100">
              <a:solidFill>
                <a:schemeClr val="dk1"/>
              </a:solidFill>
              <a:latin typeface="Courier New" panose="02070309020205020404" pitchFamily="49" charset="0"/>
              <a:ea typeface="+mn-ea"/>
              <a:cs typeface="Courier New" panose="02070309020205020404" pitchFamily="49" charset="0"/>
            </a:rPr>
            <a:t>      deltaRotationVector[0] = sinThetaOverTwo * axisX;</a:t>
          </a:r>
        </a:p>
        <a:p>
          <a:pPr marL="0" indent="0"/>
          <a:r>
            <a:rPr lang="en-US" sz="1100">
              <a:solidFill>
                <a:schemeClr val="dk1"/>
              </a:solidFill>
              <a:latin typeface="Courier New" panose="02070309020205020404" pitchFamily="49" charset="0"/>
              <a:ea typeface="+mn-ea"/>
              <a:cs typeface="Courier New" panose="02070309020205020404" pitchFamily="49" charset="0"/>
            </a:rPr>
            <a:t>      deltaRotationVector[1] = sinThetaOverTwo * axisY;</a:t>
          </a:r>
        </a:p>
        <a:p>
          <a:pPr marL="0" indent="0"/>
          <a:r>
            <a:rPr lang="en-US" sz="1100">
              <a:solidFill>
                <a:schemeClr val="dk1"/>
              </a:solidFill>
              <a:latin typeface="Courier New" panose="02070309020205020404" pitchFamily="49" charset="0"/>
              <a:ea typeface="+mn-ea"/>
              <a:cs typeface="Courier New" panose="02070309020205020404" pitchFamily="49" charset="0"/>
            </a:rPr>
            <a:t>      deltaRotationVector[2] = sinThetaOverTwo * axisZ;</a:t>
          </a:r>
        </a:p>
        <a:p>
          <a:pPr marL="0" indent="0"/>
          <a:r>
            <a:rPr lang="en-US" sz="1100">
              <a:solidFill>
                <a:schemeClr val="dk1"/>
              </a:solidFill>
              <a:latin typeface="Courier New" panose="02070309020205020404" pitchFamily="49" charset="0"/>
              <a:ea typeface="+mn-ea"/>
              <a:cs typeface="Courier New" panose="02070309020205020404" pitchFamily="49" charset="0"/>
            </a:rPr>
            <a:t>      deltaRotationVector[3] = cosThetaOverTwo;</a:t>
          </a:r>
        </a:p>
        <a:p>
          <a:pPr marL="0" indent="0"/>
          <a:r>
            <a:rPr lang="en-US" sz="1100">
              <a:solidFill>
                <a:schemeClr val="dk1"/>
              </a:solidFill>
              <a:latin typeface="Courier New" panose="02070309020205020404" pitchFamily="49" charset="0"/>
              <a:ea typeface="+mn-ea"/>
              <a:cs typeface="Courier New" panose="02070309020205020404" pitchFamily="49" charset="0"/>
            </a:rPr>
            <a:t>    }</a:t>
          </a:r>
        </a:p>
        <a:p>
          <a:pPr marL="0" indent="0"/>
          <a:r>
            <a:rPr lang="en-US" sz="1100">
              <a:solidFill>
                <a:schemeClr val="dk1"/>
              </a:solidFill>
              <a:latin typeface="Courier New" panose="02070309020205020404" pitchFamily="49" charset="0"/>
              <a:ea typeface="+mn-ea"/>
              <a:cs typeface="Courier New" panose="02070309020205020404" pitchFamily="49" charset="0"/>
            </a:rPr>
            <a:t>    timestamp = event.timestamp;</a:t>
          </a:r>
        </a:p>
        <a:p>
          <a:pPr marL="0" indent="0"/>
          <a:r>
            <a:rPr lang="en-US" sz="1100">
              <a:solidFill>
                <a:schemeClr val="dk1"/>
              </a:solidFill>
              <a:latin typeface="Courier New" panose="02070309020205020404" pitchFamily="49" charset="0"/>
              <a:ea typeface="+mn-ea"/>
              <a:cs typeface="Courier New" panose="02070309020205020404" pitchFamily="49" charset="0"/>
            </a:rPr>
            <a:t>    float[] deltaRotationMatrix = new float[9];</a:t>
          </a:r>
        </a:p>
        <a:p>
          <a:pPr marL="0" indent="0"/>
          <a:r>
            <a:rPr lang="en-US" sz="1100">
              <a:solidFill>
                <a:schemeClr val="dk1"/>
              </a:solidFill>
              <a:latin typeface="Courier New" panose="02070309020205020404" pitchFamily="49" charset="0"/>
              <a:ea typeface="+mn-ea"/>
              <a:cs typeface="Courier New" panose="02070309020205020404" pitchFamily="49" charset="0"/>
            </a:rPr>
            <a:t>    SensorManager.getRotationMatrixFromVector(deltaRotationMatrix, deltaRotationVector);</a:t>
          </a:r>
        </a:p>
        <a:p>
          <a:pPr marL="0" indent="0"/>
          <a:r>
            <a:rPr lang="en-US" sz="1100">
              <a:solidFill>
                <a:schemeClr val="dk1"/>
              </a:solidFill>
              <a:latin typeface="Courier New" panose="02070309020205020404" pitchFamily="49" charset="0"/>
              <a:ea typeface="+mn-ea"/>
              <a:cs typeface="Courier New" panose="02070309020205020404" pitchFamily="49" charset="0"/>
            </a:rPr>
            <a:t>    // User code should concatenate the delta rotation we computed with the current rotation</a:t>
          </a:r>
        </a:p>
        <a:p>
          <a:pPr marL="0" indent="0"/>
          <a:r>
            <a:rPr lang="en-US" sz="1100">
              <a:solidFill>
                <a:schemeClr val="dk1"/>
              </a:solidFill>
              <a:latin typeface="Courier New" panose="02070309020205020404" pitchFamily="49" charset="0"/>
              <a:ea typeface="+mn-ea"/>
              <a:cs typeface="Courier New" panose="02070309020205020404" pitchFamily="49" charset="0"/>
            </a:rPr>
            <a:t>    // in order to get the updated rotation.</a:t>
          </a:r>
        </a:p>
        <a:p>
          <a:pPr marL="0" indent="0"/>
          <a:r>
            <a:rPr lang="en-US" sz="1100">
              <a:solidFill>
                <a:schemeClr val="dk1"/>
              </a:solidFill>
              <a:latin typeface="Courier New" panose="02070309020205020404" pitchFamily="49" charset="0"/>
              <a:ea typeface="+mn-ea"/>
              <a:cs typeface="Courier New" panose="02070309020205020404" pitchFamily="49" charset="0"/>
            </a:rPr>
            <a:t>    // rotationCurrent = rotationCurrent * deltaRotationMatrix;</a:t>
          </a:r>
        </a:p>
        <a:p>
          <a:pPr marL="0" indent="0"/>
          <a:r>
            <a:rPr lang="en-US" sz="1100">
              <a:solidFill>
                <a:schemeClr val="dk1"/>
              </a:solidFill>
              <a:latin typeface="Courier New" panose="02070309020205020404" pitchFamily="49" charset="0"/>
              <a:ea typeface="+mn-ea"/>
              <a:cs typeface="Courier New" panose="02070309020205020404" pitchFamily="49" charset="0"/>
            </a:rPr>
            <a:t>}</a:t>
          </a:r>
        </a:p>
      </xdr:txBody>
    </xdr:sp>
    <xdr:clientData/>
  </xdr:oneCellAnchor>
  <xdr:twoCellAnchor editAs="oneCell">
    <xdr:from>
      <xdr:col>0</xdr:col>
      <xdr:colOff>67236</xdr:colOff>
      <xdr:row>499</xdr:row>
      <xdr:rowOff>201708</xdr:rowOff>
    </xdr:from>
    <xdr:to>
      <xdr:col>0</xdr:col>
      <xdr:colOff>3641912</xdr:colOff>
      <xdr:row>517</xdr:row>
      <xdr:rowOff>119638</xdr:rowOff>
    </xdr:to>
    <xdr:pic>
      <xdr:nvPicPr>
        <xdr:cNvPr id="62" name="Picture 61" descr="X, y, and z axes"/>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7236" y="109515090"/>
          <a:ext cx="3574676" cy="35822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280148</xdr:colOff>
      <xdr:row>470</xdr:row>
      <xdr:rowOff>89646</xdr:rowOff>
    </xdr:from>
    <xdr:to>
      <xdr:col>0</xdr:col>
      <xdr:colOff>3442889</xdr:colOff>
      <xdr:row>499</xdr:row>
      <xdr:rowOff>58560</xdr:rowOff>
    </xdr:to>
    <xdr:pic>
      <xdr:nvPicPr>
        <xdr:cNvPr id="39" name="Picture 38"/>
        <xdr:cNvPicPr>
          <a:picLocks noChangeAspect="1"/>
        </xdr:cNvPicPr>
      </xdr:nvPicPr>
      <xdr:blipFill>
        <a:blip xmlns:r="http://schemas.openxmlformats.org/officeDocument/2006/relationships" r:embed="rId20"/>
        <a:stretch>
          <a:fillRect/>
        </a:stretch>
      </xdr:blipFill>
      <xdr:spPr>
        <a:xfrm>
          <a:off x="280148" y="99474617"/>
          <a:ext cx="3162741" cy="6087325"/>
        </a:xfrm>
        <a:prstGeom prst="rect">
          <a:avLst/>
        </a:prstGeom>
      </xdr:spPr>
    </xdr:pic>
    <xdr:clientData/>
  </xdr:twoCellAnchor>
  <xdr:twoCellAnchor editAs="oneCell">
    <xdr:from>
      <xdr:col>27</xdr:col>
      <xdr:colOff>442624</xdr:colOff>
      <xdr:row>396</xdr:row>
      <xdr:rowOff>123263</xdr:rowOff>
    </xdr:from>
    <xdr:to>
      <xdr:col>35</xdr:col>
      <xdr:colOff>47624</xdr:colOff>
      <xdr:row>427</xdr:row>
      <xdr:rowOff>112058</xdr:rowOff>
    </xdr:to>
    <xdr:pic>
      <xdr:nvPicPr>
        <xdr:cNvPr id="63" name="Picture 62" descr="Gyroscopes measure the rotation rate around the x, y, and z axes"/>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0635624" y="84828528"/>
          <a:ext cx="4916588" cy="589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347383</xdr:colOff>
      <xdr:row>396</xdr:row>
      <xdr:rowOff>89984</xdr:rowOff>
    </xdr:from>
    <xdr:to>
      <xdr:col>26</xdr:col>
      <xdr:colOff>22412</xdr:colOff>
      <xdr:row>427</xdr:row>
      <xdr:rowOff>61148</xdr:rowOff>
    </xdr:to>
    <xdr:pic>
      <xdr:nvPicPr>
        <xdr:cNvPr id="64" name="Picture 63" descr="What's A Gyroscope And Accelerometer Doing In My Mobile ..."/>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833412" y="84795249"/>
          <a:ext cx="7776882" cy="58766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Frederic-jyrg/ouitoo/blob/main/info-plotting/gyro/rotating%20disc%20full.glb" TargetMode="External"/><Relationship Id="rId13" Type="http://schemas.openxmlformats.org/officeDocument/2006/relationships/hyperlink" Target="https://www.usni.org/magazines/proceedings/1933/january/principles-gyrocompass" TargetMode="External"/><Relationship Id="rId18" Type="http://schemas.openxmlformats.org/officeDocument/2006/relationships/hyperlink" Target="https://developer.android.com/develop/sensors-and-location/sensors/sensors_position" TargetMode="External"/><Relationship Id="rId3" Type="http://schemas.openxmlformats.org/officeDocument/2006/relationships/hyperlink" Target="https://en.wikipedia.org/wiki/Precession" TargetMode="External"/><Relationship Id="rId7" Type="http://schemas.openxmlformats.org/officeDocument/2006/relationships/hyperlink" Target="https://iwant2study.org/lookangejss/02_newtonianmechanics_10rotationalmotion/ejss_model_gyroscope/" TargetMode="External"/><Relationship Id="rId12" Type="http://schemas.openxmlformats.org/officeDocument/2006/relationships/hyperlink" Target="https://www.oxts.com/blog/going-round-circles-earth-rotation-inertial-navigation/" TargetMode="External"/><Relationship Id="rId17" Type="http://schemas.openxmlformats.org/officeDocument/2006/relationships/hyperlink" Target="https://www.kodeco.com/10838302-sensors-tutorial-for-android-getting-started" TargetMode="External"/><Relationship Id="rId2" Type="http://schemas.openxmlformats.org/officeDocument/2006/relationships/hyperlink" Target="https://www.youtube.com/watch?v=ty9QSiVC2g0" TargetMode="External"/><Relationship Id="rId16" Type="http://schemas.openxmlformats.org/officeDocument/2006/relationships/hyperlink" Target="https://www.kodeco.com/10838302-sensors-tutorial-for-android-getting-started/page/1" TargetMode="External"/><Relationship Id="rId20" Type="http://schemas.openxmlformats.org/officeDocument/2006/relationships/drawing" Target="../drawings/drawing1.xml"/><Relationship Id="rId1" Type="http://schemas.openxmlformats.org/officeDocument/2006/relationships/hyperlink" Target="https://courses.lumenlearning.com/suny-physics/chapter/10-7-gyroscopic-effects-vector-aspects-of-angular-momentum/" TargetMode="External"/><Relationship Id="rId6" Type="http://schemas.openxmlformats.org/officeDocument/2006/relationships/hyperlink" Target="https://en.wikipedia.org/wiki/Nutation" TargetMode="External"/><Relationship Id="rId11" Type="http://schemas.openxmlformats.org/officeDocument/2006/relationships/hyperlink" Target="https://gltf-viewer.donmccurdy.com/" TargetMode="External"/><Relationship Id="rId5" Type="http://schemas.openxmlformats.org/officeDocument/2006/relationships/hyperlink" Target="https://en.wikipedia.org/wiki/Precess" TargetMode="External"/><Relationship Id="rId15" Type="http://schemas.openxmlformats.org/officeDocument/2006/relationships/hyperlink" Target="https://google-developer-training.github.io/android-developer-advanced-course-practicals/unit-1-expand-the-user-experience/lesson-3-sensors/3-2-p-working-with-sensor-based-orientation/3-2-p-working-with-sensor-based-orientation.html" TargetMode="External"/><Relationship Id="rId10" Type="http://schemas.openxmlformats.org/officeDocument/2006/relationships/hyperlink" Target="https://github.com/Frederic-jyrg/ouitoo/blob/main/info-plotting/gyro/mobile-attitude.glb" TargetMode="External"/><Relationship Id="rId19" Type="http://schemas.openxmlformats.org/officeDocument/2006/relationships/printerSettings" Target="../printerSettings/printerSettings1.bin"/><Relationship Id="rId4" Type="http://schemas.openxmlformats.org/officeDocument/2006/relationships/hyperlink" Target="https://demonstrations.wolfram.com/Gyroscope/" TargetMode="External"/><Relationship Id="rId9" Type="http://schemas.openxmlformats.org/officeDocument/2006/relationships/hyperlink" Target="https://gltf-viewer.donmccurdy.com/" TargetMode="External"/><Relationship Id="rId14" Type="http://schemas.openxmlformats.org/officeDocument/2006/relationships/hyperlink" Target="https://developer.android.com/develop/sensors-and-location/sensors/sensors_mo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819"/>
  <sheetViews>
    <sheetView tabSelected="1" zoomScale="85" zoomScaleNormal="85" workbookViewId="0">
      <selection activeCell="B474" sqref="B474:B819"/>
    </sheetView>
  </sheetViews>
  <sheetFormatPr defaultRowHeight="15"/>
  <cols>
    <col min="1" max="1" width="55.140625" customWidth="1"/>
    <col min="2" max="2" width="10.140625" customWidth="1"/>
    <col min="6" max="6" width="10.140625" customWidth="1"/>
    <col min="11" max="11" width="12.28515625" customWidth="1"/>
    <col min="13" max="13" width="12.140625" customWidth="1"/>
    <col min="14" max="14" width="12.5703125" customWidth="1"/>
    <col min="30" max="30" width="14.28515625" customWidth="1"/>
    <col min="35" max="35" width="11" customWidth="1"/>
  </cols>
  <sheetData>
    <row r="1" spans="1:11">
      <c r="A1">
        <v>1</v>
      </c>
      <c r="B1" s="1" t="s">
        <v>0</v>
      </c>
    </row>
    <row r="2" spans="1:11">
      <c r="A2">
        <v>2</v>
      </c>
      <c r="B2" s="1" t="s">
        <v>9</v>
      </c>
    </row>
    <row r="3" spans="1:11">
      <c r="A3">
        <v>3</v>
      </c>
      <c r="B3" s="1" t="s">
        <v>10</v>
      </c>
    </row>
    <row r="4" spans="1:11">
      <c r="A4">
        <v>4</v>
      </c>
      <c r="B4" s="1" t="s">
        <v>11</v>
      </c>
    </row>
    <row r="5" spans="1:11">
      <c r="A5">
        <v>5</v>
      </c>
      <c r="B5" s="1" t="s">
        <v>14</v>
      </c>
    </row>
    <row r="6" spans="1:11">
      <c r="A6">
        <v>6</v>
      </c>
      <c r="B6" s="1" t="s">
        <v>15</v>
      </c>
    </row>
    <row r="7" spans="1:11">
      <c r="A7">
        <v>7</v>
      </c>
      <c r="B7" s="1" t="s">
        <v>16</v>
      </c>
    </row>
    <row r="8" spans="1:11">
      <c r="A8">
        <v>8</v>
      </c>
      <c r="B8" s="1" t="s">
        <v>17</v>
      </c>
    </row>
    <row r="9" spans="1:11">
      <c r="A9">
        <v>9</v>
      </c>
      <c r="B9" s="1" t="s">
        <v>195</v>
      </c>
    </row>
    <row r="11" spans="1:11">
      <c r="A11" t="s">
        <v>1</v>
      </c>
    </row>
    <row r="14" spans="1:11">
      <c r="A14" t="s">
        <v>3</v>
      </c>
      <c r="B14" t="s">
        <v>2</v>
      </c>
      <c r="D14" t="s">
        <v>6</v>
      </c>
    </row>
    <row r="15" spans="1:11">
      <c r="F15" s="2" t="s">
        <v>129</v>
      </c>
      <c r="I15" s="2" t="s">
        <v>131</v>
      </c>
      <c r="J15" t="s">
        <v>130</v>
      </c>
      <c r="K15" t="s">
        <v>132</v>
      </c>
    </row>
    <row r="16" spans="1:11">
      <c r="A16" t="s">
        <v>123</v>
      </c>
      <c r="B16" t="s">
        <v>122</v>
      </c>
      <c r="D16" t="s">
        <v>6</v>
      </c>
      <c r="F16" t="s">
        <v>133</v>
      </c>
      <c r="I16" t="s">
        <v>134</v>
      </c>
    </row>
    <row r="17" spans="1:13">
      <c r="A17" t="s">
        <v>4</v>
      </c>
      <c r="D17" t="s">
        <v>5</v>
      </c>
    </row>
    <row r="18" spans="1:13">
      <c r="A18" t="s">
        <v>7</v>
      </c>
      <c r="D18" t="s">
        <v>8</v>
      </c>
    </row>
    <row r="19" spans="1:13">
      <c r="A19" t="s">
        <v>12</v>
      </c>
      <c r="B19" t="s">
        <v>125</v>
      </c>
      <c r="D19" t="s">
        <v>13</v>
      </c>
    </row>
    <row r="20" spans="1:13">
      <c r="A20" t="s">
        <v>121</v>
      </c>
      <c r="D20" t="s">
        <v>124</v>
      </c>
    </row>
    <row r="24" spans="1:13">
      <c r="A24" t="s">
        <v>18</v>
      </c>
    </row>
    <row r="25" spans="1:13">
      <c r="A25" t="s">
        <v>19</v>
      </c>
    </row>
    <row r="26" spans="1:13" ht="60.75" customHeight="1">
      <c r="A26" s="34" t="s">
        <v>22</v>
      </c>
      <c r="B26" s="34"/>
      <c r="C26" s="34"/>
      <c r="D26" s="34"/>
      <c r="E26" s="34"/>
    </row>
    <row r="28" spans="1:13">
      <c r="A28" s="6" t="s">
        <v>20</v>
      </c>
    </row>
    <row r="30" spans="1:13">
      <c r="A30" t="s">
        <v>21</v>
      </c>
      <c r="B30" t="s">
        <v>7</v>
      </c>
      <c r="E30" t="s">
        <v>8</v>
      </c>
      <c r="H30">
        <v>1</v>
      </c>
      <c r="I30" t="s">
        <v>23</v>
      </c>
      <c r="K30" t="s">
        <v>25</v>
      </c>
      <c r="L30" t="s">
        <v>26</v>
      </c>
      <c r="M30" t="s">
        <v>28</v>
      </c>
    </row>
    <row r="31" spans="1:13">
      <c r="B31" t="s">
        <v>4</v>
      </c>
      <c r="E31" t="s">
        <v>5</v>
      </c>
      <c r="H31">
        <f>1/60</f>
        <v>1.6666666666666666E-2</v>
      </c>
      <c r="I31" t="s">
        <v>24</v>
      </c>
      <c r="K31">
        <f>H31*2*PI()</f>
        <v>0.10471975511965977</v>
      </c>
      <c r="L31">
        <f>1*1*1</f>
        <v>1</v>
      </c>
      <c r="M31">
        <f>K31*L31</f>
        <v>0.10471975511965977</v>
      </c>
    </row>
    <row r="32" spans="1:13">
      <c r="B32" t="s">
        <v>12</v>
      </c>
      <c r="E32" t="s">
        <v>13</v>
      </c>
      <c r="H32">
        <v>1</v>
      </c>
      <c r="I32" t="s">
        <v>24</v>
      </c>
      <c r="K32">
        <f t="shared" ref="K32:K34" si="0">H32*2*PI()</f>
        <v>6.2831853071795862</v>
      </c>
      <c r="L32">
        <f t="shared" ref="L32:L34" si="1">1*1*1</f>
        <v>1</v>
      </c>
      <c r="M32">
        <f t="shared" ref="M32:M34" si="2">K32*L32</f>
        <v>6.2831853071795862</v>
      </c>
    </row>
    <row r="33" spans="1:15">
      <c r="H33">
        <v>10</v>
      </c>
      <c r="I33" t="s">
        <v>24</v>
      </c>
      <c r="K33">
        <f t="shared" si="0"/>
        <v>62.831853071795862</v>
      </c>
      <c r="L33">
        <f t="shared" si="1"/>
        <v>1</v>
      </c>
      <c r="M33">
        <f t="shared" si="2"/>
        <v>62.831853071795862</v>
      </c>
    </row>
    <row r="34" spans="1:15">
      <c r="B34" t="s">
        <v>27</v>
      </c>
      <c r="H34">
        <v>100</v>
      </c>
      <c r="I34" t="s">
        <v>24</v>
      </c>
      <c r="K34">
        <f t="shared" si="0"/>
        <v>628.31853071795865</v>
      </c>
      <c r="L34">
        <f t="shared" si="1"/>
        <v>1</v>
      </c>
      <c r="M34">
        <f t="shared" si="2"/>
        <v>628.31853071795865</v>
      </c>
    </row>
    <row r="35" spans="1:15">
      <c r="B35" s="2" t="s">
        <v>29</v>
      </c>
    </row>
    <row r="37" spans="1:15">
      <c r="A37" t="s">
        <v>30</v>
      </c>
    </row>
    <row r="39" spans="1:15" ht="63.75" customHeight="1">
      <c r="A39" s="34" t="s">
        <v>31</v>
      </c>
      <c r="B39" s="34"/>
      <c r="C39" s="34"/>
      <c r="D39" s="34"/>
      <c r="E39" s="34"/>
      <c r="J39" t="s">
        <v>36</v>
      </c>
    </row>
    <row r="40" spans="1:15">
      <c r="A40" t="s">
        <v>32</v>
      </c>
    </row>
    <row r="41" spans="1:15">
      <c r="A41" t="s">
        <v>33</v>
      </c>
    </row>
    <row r="42" spans="1:15" ht="152.25" customHeight="1">
      <c r="A42" s="34" t="s">
        <v>34</v>
      </c>
      <c r="B42" s="34"/>
      <c r="C42" s="34"/>
      <c r="D42" s="34"/>
      <c r="E42" s="34"/>
      <c r="N42" s="35" t="s">
        <v>40</v>
      </c>
      <c r="O42" s="35"/>
    </row>
    <row r="43" spans="1:15" ht="45" customHeight="1">
      <c r="A43" s="34" t="s">
        <v>35</v>
      </c>
      <c r="B43" s="34"/>
      <c r="C43" s="34"/>
      <c r="D43" s="34"/>
      <c r="E43" s="34"/>
    </row>
    <row r="44" spans="1:15">
      <c r="A44" t="s">
        <v>38</v>
      </c>
    </row>
    <row r="46" spans="1:15">
      <c r="A46" s="3" t="s">
        <v>39</v>
      </c>
    </row>
    <row r="47" spans="1:15" ht="32.25" customHeight="1">
      <c r="A47" s="34" t="s">
        <v>41</v>
      </c>
      <c r="B47" s="34"/>
      <c r="C47" s="34"/>
      <c r="D47" s="34"/>
      <c r="E47" s="34"/>
    </row>
    <row r="48" spans="1:15">
      <c r="M48" s="34" t="s">
        <v>37</v>
      </c>
      <c r="N48" s="34"/>
      <c r="O48" s="34"/>
    </row>
    <row r="49" spans="3:15" ht="15" customHeight="1">
      <c r="C49" s="34" t="s">
        <v>42</v>
      </c>
      <c r="D49" s="34"/>
      <c r="E49" s="34"/>
      <c r="M49" s="34"/>
      <c r="N49" s="34"/>
      <c r="O49" s="34"/>
    </row>
    <row r="50" spans="3:15">
      <c r="C50" s="34"/>
      <c r="D50" s="34"/>
      <c r="E50" s="34"/>
      <c r="M50" s="34"/>
      <c r="N50" s="34"/>
      <c r="O50" s="34"/>
    </row>
    <row r="51" spans="3:15">
      <c r="C51" s="34"/>
      <c r="D51" s="34"/>
      <c r="E51" s="34"/>
      <c r="M51" s="34"/>
      <c r="N51" s="34"/>
      <c r="O51" s="34"/>
    </row>
    <row r="52" spans="3:15">
      <c r="C52" s="34"/>
      <c r="D52" s="34"/>
      <c r="E52" s="34"/>
    </row>
    <row r="53" spans="3:15">
      <c r="C53" s="34"/>
      <c r="D53" s="34"/>
      <c r="E53" s="34"/>
    </row>
    <row r="54" spans="3:15">
      <c r="C54" s="4"/>
      <c r="D54" s="4"/>
      <c r="E54" s="4"/>
    </row>
    <row r="55" spans="3:15">
      <c r="C55" s="4"/>
      <c r="D55" s="4"/>
      <c r="E55" s="4"/>
    </row>
    <row r="56" spans="3:15">
      <c r="C56" s="4"/>
      <c r="D56" s="4"/>
      <c r="E56" s="4"/>
    </row>
    <row r="57" spans="3:15">
      <c r="C57" s="4"/>
      <c r="D57" s="4"/>
      <c r="E57" s="4"/>
    </row>
    <row r="71" spans="1:5">
      <c r="A71" s="6" t="s">
        <v>43</v>
      </c>
    </row>
    <row r="73" spans="1:5" ht="93" customHeight="1">
      <c r="A73" s="34" t="s">
        <v>44</v>
      </c>
      <c r="B73" s="34"/>
      <c r="C73" s="34"/>
      <c r="D73" s="34"/>
      <c r="E73" s="34"/>
    </row>
    <row r="75" spans="1:5">
      <c r="A75" s="6" t="s">
        <v>45</v>
      </c>
    </row>
    <row r="77" spans="1:5" ht="57.75" customHeight="1">
      <c r="A77" s="34" t="s">
        <v>46</v>
      </c>
      <c r="B77" s="34"/>
      <c r="C77" s="34"/>
      <c r="D77" s="34"/>
      <c r="E77" s="34"/>
    </row>
    <row r="79" spans="1:5">
      <c r="A79" t="s">
        <v>56</v>
      </c>
    </row>
    <row r="81" spans="2:35">
      <c r="B81" s="8"/>
      <c r="C81" s="7" t="s">
        <v>47</v>
      </c>
      <c r="D81" s="5" t="s">
        <v>48</v>
      </c>
      <c r="E81" s="9">
        <v>0</v>
      </c>
      <c r="F81" s="10"/>
      <c r="G81" s="11">
        <v>1</v>
      </c>
      <c r="J81" s="8"/>
      <c r="K81" s="12" t="s">
        <v>47</v>
      </c>
    </row>
    <row r="82" spans="2:35">
      <c r="B82" s="8"/>
      <c r="C82" s="7" t="s">
        <v>49</v>
      </c>
      <c r="D82" s="7" t="s">
        <v>47</v>
      </c>
      <c r="E82" s="9">
        <v>0</v>
      </c>
      <c r="F82" s="10"/>
      <c r="G82" s="11">
        <v>0</v>
      </c>
      <c r="I82" s="5" t="s">
        <v>50</v>
      </c>
      <c r="J82" s="8"/>
      <c r="K82" s="12" t="s">
        <v>49</v>
      </c>
    </row>
    <row r="83" spans="2:35">
      <c r="B83" s="8"/>
      <c r="C83" s="5">
        <v>0</v>
      </c>
      <c r="D83" s="5">
        <v>0</v>
      </c>
      <c r="E83" s="9">
        <v>1</v>
      </c>
      <c r="F83" s="10"/>
      <c r="G83" s="11">
        <v>0</v>
      </c>
      <c r="J83" s="8"/>
      <c r="K83" s="11">
        <v>0</v>
      </c>
    </row>
    <row r="85" spans="2:35">
      <c r="B85" s="8"/>
      <c r="C85" s="7" t="s">
        <v>47</v>
      </c>
      <c r="D85" s="5" t="s">
        <v>48</v>
      </c>
      <c r="E85" s="9">
        <v>0</v>
      </c>
      <c r="F85" s="10"/>
      <c r="G85" s="11" t="s">
        <v>51</v>
      </c>
      <c r="J85" s="8"/>
      <c r="K85" s="12" t="s">
        <v>52</v>
      </c>
      <c r="N85" s="12" t="s">
        <v>52</v>
      </c>
    </row>
    <row r="86" spans="2:35">
      <c r="B86" s="8" t="s">
        <v>54</v>
      </c>
      <c r="C86" s="7" t="s">
        <v>49</v>
      </c>
      <c r="D86" s="7" t="s">
        <v>47</v>
      </c>
      <c r="E86" s="9">
        <v>0</v>
      </c>
      <c r="F86" s="10"/>
      <c r="G86" s="11">
        <v>0</v>
      </c>
      <c r="I86" s="5" t="s">
        <v>50</v>
      </c>
      <c r="J86" s="8"/>
      <c r="K86" s="12" t="s">
        <v>53</v>
      </c>
      <c r="M86" s="13" t="s">
        <v>55</v>
      </c>
      <c r="N86" s="12" t="s">
        <v>53</v>
      </c>
      <c r="P86" s="13"/>
    </row>
    <row r="87" spans="2:35">
      <c r="B87" s="8"/>
      <c r="C87" s="5">
        <v>0</v>
      </c>
      <c r="D87" s="5">
        <v>0</v>
      </c>
      <c r="E87" s="9">
        <v>1</v>
      </c>
      <c r="F87" s="10"/>
      <c r="G87" s="11">
        <v>0</v>
      </c>
      <c r="J87" s="8"/>
      <c r="K87" s="11">
        <v>0</v>
      </c>
      <c r="N87" s="11">
        <v>0</v>
      </c>
    </row>
    <row r="89" spans="2:35">
      <c r="B89" t="s">
        <v>63</v>
      </c>
      <c r="F89" s="11">
        <v>0</v>
      </c>
      <c r="J89" t="s">
        <v>59</v>
      </c>
      <c r="K89" t="s">
        <v>60</v>
      </c>
      <c r="L89" s="11">
        <v>0</v>
      </c>
      <c r="M89" t="s">
        <v>62</v>
      </c>
      <c r="N89" s="11" t="s">
        <v>51</v>
      </c>
      <c r="P89" s="14" t="s">
        <v>64</v>
      </c>
      <c r="T89" s="8"/>
      <c r="U89" s="5" t="s">
        <v>65</v>
      </c>
      <c r="V89" s="7" t="s">
        <v>69</v>
      </c>
      <c r="W89" s="17" t="s">
        <v>70</v>
      </c>
      <c r="Y89" s="14" t="s">
        <v>81</v>
      </c>
    </row>
    <row r="90" spans="2:35">
      <c r="F90" s="11">
        <v>0</v>
      </c>
      <c r="H90" t="s">
        <v>58</v>
      </c>
      <c r="L90" s="11" t="s">
        <v>61</v>
      </c>
      <c r="N90" s="11">
        <v>0</v>
      </c>
      <c r="T90" s="8"/>
      <c r="U90" s="7" t="s">
        <v>71</v>
      </c>
      <c r="V90" s="5" t="s">
        <v>66</v>
      </c>
      <c r="W90" s="17" t="s">
        <v>72</v>
      </c>
      <c r="Y90" t="s">
        <v>85</v>
      </c>
    </row>
    <row r="91" spans="2:35">
      <c r="F91" s="11" t="s">
        <v>57</v>
      </c>
      <c r="L91" s="11">
        <v>0</v>
      </c>
      <c r="N91" s="11">
        <v>0</v>
      </c>
      <c r="T91" s="8"/>
      <c r="U91" s="7" t="s">
        <v>73</v>
      </c>
      <c r="V91" s="7" t="s">
        <v>74</v>
      </c>
      <c r="W91" s="9" t="s">
        <v>67</v>
      </c>
    </row>
    <row r="92" spans="2:35">
      <c r="U92" s="5"/>
      <c r="V92" s="5"/>
      <c r="W92" s="5"/>
    </row>
    <row r="93" spans="2:35">
      <c r="B93" t="s">
        <v>54</v>
      </c>
      <c r="C93" s="18" t="s">
        <v>79</v>
      </c>
      <c r="E93" s="16" t="s">
        <v>75</v>
      </c>
      <c r="F93" s="5">
        <v>0</v>
      </c>
      <c r="G93" s="9">
        <v>0</v>
      </c>
      <c r="I93" s="11">
        <v>0</v>
      </c>
      <c r="M93" s="11">
        <v>0</v>
      </c>
      <c r="Q93" s="11">
        <v>0</v>
      </c>
      <c r="S93" t="s">
        <v>78</v>
      </c>
      <c r="AF93" s="15"/>
    </row>
    <row r="94" spans="2:35">
      <c r="E94" s="16">
        <v>0</v>
      </c>
      <c r="F94" s="5" t="s">
        <v>76</v>
      </c>
      <c r="G94" s="9">
        <v>0</v>
      </c>
      <c r="I94" s="11">
        <v>0</v>
      </c>
      <c r="K94" s="5" t="s">
        <v>50</v>
      </c>
      <c r="M94" s="11">
        <v>0</v>
      </c>
      <c r="O94" s="5" t="s">
        <v>50</v>
      </c>
      <c r="Q94" s="11">
        <v>0</v>
      </c>
      <c r="S94" s="19" t="s">
        <v>84</v>
      </c>
      <c r="T94" t="s">
        <v>86</v>
      </c>
      <c r="AF94" s="15"/>
    </row>
    <row r="95" spans="2:35">
      <c r="E95" s="16">
        <v>0</v>
      </c>
      <c r="F95" s="5">
        <v>0</v>
      </c>
      <c r="G95" s="9" t="s">
        <v>77</v>
      </c>
      <c r="I95" s="11" t="s">
        <v>57</v>
      </c>
      <c r="M95" s="11" t="s">
        <v>77</v>
      </c>
      <c r="Q95" s="11" t="s">
        <v>68</v>
      </c>
      <c r="AF95" s="15"/>
    </row>
    <row r="96" spans="2:35">
      <c r="AF96" s="15"/>
      <c r="AI96" s="15"/>
    </row>
    <row r="97" spans="1:35">
      <c r="D97" s="11">
        <v>0</v>
      </c>
      <c r="G97" s="11">
        <v>0</v>
      </c>
      <c r="J97" s="11" t="s">
        <v>51</v>
      </c>
      <c r="M97" s="12" t="s">
        <v>52</v>
      </c>
    </row>
    <row r="98" spans="1:35">
      <c r="C98" s="6" t="s">
        <v>80</v>
      </c>
      <c r="D98" s="11">
        <v>0</v>
      </c>
      <c r="F98" s="6" t="s">
        <v>82</v>
      </c>
      <c r="G98" s="11">
        <v>0</v>
      </c>
      <c r="I98" s="13" t="s">
        <v>55</v>
      </c>
      <c r="J98" s="11">
        <v>0</v>
      </c>
      <c r="K98" t="s">
        <v>83</v>
      </c>
      <c r="L98" s="13" t="s">
        <v>55</v>
      </c>
      <c r="M98" s="12" t="s">
        <v>53</v>
      </c>
      <c r="AI98" s="15"/>
    </row>
    <row r="99" spans="1:35">
      <c r="D99" s="11" t="s">
        <v>68</v>
      </c>
      <c r="G99" s="11" t="s">
        <v>57</v>
      </c>
      <c r="J99" s="11">
        <v>0</v>
      </c>
      <c r="M99" s="11">
        <v>0</v>
      </c>
    </row>
    <row r="101" spans="1:35">
      <c r="A101" s="6" t="s">
        <v>87</v>
      </c>
    </row>
    <row r="103" spans="1:35">
      <c r="A103" t="s">
        <v>88</v>
      </c>
    </row>
    <row r="104" spans="1:35" ht="75" customHeight="1">
      <c r="A104" s="34" t="s">
        <v>89</v>
      </c>
      <c r="B104" s="34"/>
      <c r="C104" s="34"/>
      <c r="D104" s="34"/>
      <c r="E104" s="34"/>
    </row>
    <row r="105" spans="1:35" ht="45" customHeight="1">
      <c r="A105" s="34" t="s">
        <v>96</v>
      </c>
      <c r="B105" s="34"/>
      <c r="C105" s="34"/>
      <c r="D105" s="34"/>
      <c r="E105" s="34"/>
    </row>
    <row r="106" spans="1:35" ht="30.75" customHeight="1">
      <c r="A106" s="34" t="s">
        <v>95</v>
      </c>
      <c r="B106" s="34"/>
      <c r="C106" s="34"/>
      <c r="D106" s="34"/>
      <c r="E106" s="34"/>
    </row>
    <row r="113" spans="1:14">
      <c r="G113" s="2" t="s">
        <v>91</v>
      </c>
      <c r="N113" s="2" t="s">
        <v>92</v>
      </c>
    </row>
    <row r="114" spans="1:14">
      <c r="G114" t="s">
        <v>90</v>
      </c>
      <c r="N114" t="s">
        <v>94</v>
      </c>
    </row>
    <row r="115" spans="1:14">
      <c r="G115" t="s">
        <v>93</v>
      </c>
    </row>
    <row r="117" spans="1:14">
      <c r="A117" s="6" t="s">
        <v>97</v>
      </c>
    </row>
    <row r="118" spans="1:14">
      <c r="A118" t="s">
        <v>196</v>
      </c>
      <c r="E118" s="1" t="s">
        <v>98</v>
      </c>
    </row>
    <row r="120" spans="1:14">
      <c r="B120" t="s">
        <v>99</v>
      </c>
    </row>
    <row r="121" spans="1:14">
      <c r="B121" t="s">
        <v>111</v>
      </c>
    </row>
    <row r="122" spans="1:14">
      <c r="B122" t="s">
        <v>100</v>
      </c>
    </row>
    <row r="124" spans="1:14">
      <c r="B124" t="s">
        <v>197</v>
      </c>
    </row>
    <row r="126" spans="1:14">
      <c r="B126" t="s">
        <v>198</v>
      </c>
    </row>
    <row r="138" spans="1:15">
      <c r="A138" s="6" t="s">
        <v>101</v>
      </c>
    </row>
    <row r="139" spans="1:15">
      <c r="A139" t="s">
        <v>102</v>
      </c>
    </row>
    <row r="140" spans="1:15">
      <c r="A140" s="1" t="s">
        <v>103</v>
      </c>
    </row>
    <row r="141" spans="1:15">
      <c r="A141" t="s">
        <v>107</v>
      </c>
      <c r="E141" s="1" t="s">
        <v>126</v>
      </c>
      <c r="O141" t="s">
        <v>110</v>
      </c>
    </row>
    <row r="142" spans="1:15">
      <c r="A142" t="s">
        <v>104</v>
      </c>
      <c r="O142" t="s">
        <v>109</v>
      </c>
    </row>
    <row r="143" spans="1:15">
      <c r="A143" t="s">
        <v>108</v>
      </c>
    </row>
    <row r="177" spans="1:35">
      <c r="A177" t="s">
        <v>105</v>
      </c>
    </row>
    <row r="178" spans="1:35">
      <c r="A178" t="s">
        <v>106</v>
      </c>
    </row>
    <row r="180" spans="1:35">
      <c r="A180" s="6" t="s">
        <v>112</v>
      </c>
    </row>
    <row r="181" spans="1:35">
      <c r="A181" t="s">
        <v>113</v>
      </c>
      <c r="AB181" t="s">
        <v>123</v>
      </c>
    </row>
    <row r="182" spans="1:35">
      <c r="A182" t="s">
        <v>120</v>
      </c>
      <c r="AB182" t="s">
        <v>6</v>
      </c>
      <c r="AC182" t="s">
        <v>122</v>
      </c>
    </row>
    <row r="183" spans="1:35">
      <c r="A183" t="s">
        <v>114</v>
      </c>
    </row>
    <row r="184" spans="1:35">
      <c r="A184" t="s">
        <v>119</v>
      </c>
      <c r="AB184" s="8" t="s">
        <v>172</v>
      </c>
      <c r="AC184" s="11" t="s">
        <v>174</v>
      </c>
      <c r="AE184" s="24" t="s">
        <v>173</v>
      </c>
      <c r="AF184" s="11">
        <v>0</v>
      </c>
      <c r="AH184" s="8" t="s">
        <v>122</v>
      </c>
      <c r="AI184" s="11">
        <v>0</v>
      </c>
    </row>
    <row r="185" spans="1:35">
      <c r="A185" t="s">
        <v>116</v>
      </c>
      <c r="AB185" s="8" t="s">
        <v>170</v>
      </c>
      <c r="AC185" s="11">
        <v>0</v>
      </c>
      <c r="AE185" s="8" t="s">
        <v>171</v>
      </c>
      <c r="AF185" s="11">
        <v>0</v>
      </c>
      <c r="AH185" s="8"/>
      <c r="AI185" s="12" t="s">
        <v>176</v>
      </c>
    </row>
    <row r="186" spans="1:35">
      <c r="A186" t="s">
        <v>115</v>
      </c>
      <c r="AB186" s="8"/>
      <c r="AC186" s="11" t="s">
        <v>175</v>
      </c>
      <c r="AE186" s="8"/>
      <c r="AF186" s="12" t="s">
        <v>179</v>
      </c>
      <c r="AH186" s="8"/>
      <c r="AI186" s="11">
        <v>0</v>
      </c>
    </row>
    <row r="187" spans="1:35">
      <c r="B187" t="s">
        <v>118</v>
      </c>
    </row>
    <row r="188" spans="1:35">
      <c r="B188" s="1" t="s">
        <v>117</v>
      </c>
      <c r="AB188" t="s">
        <v>177</v>
      </c>
      <c r="AC188" s="8"/>
      <c r="AD188" s="11">
        <v>0</v>
      </c>
      <c r="AF188" s="18" t="s">
        <v>180</v>
      </c>
    </row>
    <row r="189" spans="1:35">
      <c r="AC189" s="8"/>
      <c r="AD189" s="11" t="s">
        <v>178</v>
      </c>
      <c r="AF189" t="s">
        <v>181</v>
      </c>
    </row>
    <row r="190" spans="1:35" ht="18">
      <c r="B190" s="22" t="s">
        <v>142</v>
      </c>
      <c r="Q190" s="22" t="s">
        <v>161</v>
      </c>
      <c r="AC190" s="8"/>
      <c r="AD190" s="11">
        <v>0</v>
      </c>
      <c r="AF190" t="s">
        <v>182</v>
      </c>
    </row>
    <row r="191" spans="1:35" ht="18">
      <c r="B191" t="s">
        <v>143</v>
      </c>
      <c r="J191" t="s">
        <v>152</v>
      </c>
      <c r="AF191" t="s">
        <v>183</v>
      </c>
    </row>
    <row r="192" spans="1:35">
      <c r="B192" t="s">
        <v>144</v>
      </c>
      <c r="F192" s="2" t="s">
        <v>147</v>
      </c>
      <c r="J192" t="s">
        <v>144</v>
      </c>
      <c r="N192" s="2" t="s">
        <v>153</v>
      </c>
    </row>
    <row r="193" spans="1:28">
      <c r="B193" t="s">
        <v>145</v>
      </c>
      <c r="F193" s="2" t="s">
        <v>146</v>
      </c>
      <c r="J193" t="s">
        <v>145</v>
      </c>
      <c r="N193" s="2" t="s">
        <v>154</v>
      </c>
      <c r="AB193" t="s">
        <v>184</v>
      </c>
    </row>
    <row r="194" spans="1:28">
      <c r="B194" t="s">
        <v>148</v>
      </c>
      <c r="Q194" t="s">
        <v>148</v>
      </c>
      <c r="X194" t="s">
        <v>166</v>
      </c>
      <c r="Y194" t="s">
        <v>167</v>
      </c>
      <c r="Z194">
        <v>0.05</v>
      </c>
      <c r="AB194" s="1" t="s">
        <v>185</v>
      </c>
    </row>
    <row r="195" spans="1:28" ht="18">
      <c r="B195" t="s">
        <v>149</v>
      </c>
      <c r="D195" t="s">
        <v>150</v>
      </c>
      <c r="E195" s="2" t="s">
        <v>151</v>
      </c>
      <c r="I195" t="s">
        <v>157</v>
      </c>
      <c r="J195" t="s">
        <v>5</v>
      </c>
      <c r="K195" s="23">
        <v>3.7500000000000001E-4</v>
      </c>
      <c r="Q195" t="s">
        <v>149</v>
      </c>
      <c r="S195" t="s">
        <v>150</v>
      </c>
      <c r="T195" s="2" t="s">
        <v>169</v>
      </c>
      <c r="X195" t="s">
        <v>164</v>
      </c>
      <c r="Y195" t="s">
        <v>165</v>
      </c>
      <c r="Z195">
        <v>3</v>
      </c>
    </row>
    <row r="196" spans="1:28" ht="18">
      <c r="B196" t="s">
        <v>155</v>
      </c>
      <c r="D196" t="s">
        <v>156</v>
      </c>
      <c r="E196">
        <f>K198</f>
        <v>62.831853071795862</v>
      </c>
      <c r="F196" t="s">
        <v>8</v>
      </c>
      <c r="I196" t="s">
        <v>158</v>
      </c>
      <c r="J196" t="s">
        <v>5</v>
      </c>
      <c r="K196" s="23">
        <v>3.7500000000000001E-4</v>
      </c>
      <c r="Q196" t="s">
        <v>155</v>
      </c>
      <c r="S196" t="s">
        <v>156</v>
      </c>
      <c r="T196">
        <f>Z198</f>
        <v>125.66370614359172</v>
      </c>
      <c r="U196" t="s">
        <v>8</v>
      </c>
      <c r="X196" t="s">
        <v>157</v>
      </c>
      <c r="Y196" t="s">
        <v>5</v>
      </c>
      <c r="Z196" s="23">
        <v>3.7500000000000001E-4</v>
      </c>
    </row>
    <row r="197" spans="1:28" ht="18">
      <c r="D197" t="s">
        <v>150</v>
      </c>
      <c r="E197">
        <f>1/K197*K195/K196*K198</f>
        <v>63.80113568319662</v>
      </c>
      <c r="F197" t="s">
        <v>8</v>
      </c>
      <c r="I197" t="s">
        <v>159</v>
      </c>
      <c r="J197">
        <f>10*PI()/180</f>
        <v>0.17453292519943295</v>
      </c>
      <c r="K197">
        <f>COS(J197)</f>
        <v>0.98480775301220802</v>
      </c>
      <c r="S197" t="s">
        <v>150</v>
      </c>
      <c r="T197" s="23">
        <f>Z194*Z195/Z196/Z198</f>
        <v>3.1830988618379075</v>
      </c>
      <c r="U197" t="s">
        <v>8</v>
      </c>
      <c r="X197" t="s">
        <v>168</v>
      </c>
      <c r="Y197">
        <f>10*PI()/180</f>
        <v>0.17453292519943295</v>
      </c>
      <c r="Z197">
        <f>SIN(Y197)</f>
        <v>0.17364817766693033</v>
      </c>
    </row>
    <row r="198" spans="1:28">
      <c r="I198" t="s">
        <v>160</v>
      </c>
      <c r="J198">
        <v>10</v>
      </c>
      <c r="K198">
        <f>J198*2*PI()</f>
        <v>62.831853071795862</v>
      </c>
      <c r="X198" t="s">
        <v>160</v>
      </c>
      <c r="Y198">
        <v>20</v>
      </c>
      <c r="Z198">
        <f>Y198*2*PI()</f>
        <v>125.66370614359172</v>
      </c>
    </row>
    <row r="199" spans="1:28">
      <c r="I199" t="s">
        <v>162</v>
      </c>
      <c r="X199" t="s">
        <v>163</v>
      </c>
    </row>
    <row r="200" spans="1:28">
      <c r="X200" t="s">
        <v>2</v>
      </c>
      <c r="Y200" t="s">
        <v>6</v>
      </c>
      <c r="Z200">
        <f>Z195*Z194*Z197</f>
        <v>2.6047226650039553E-2</v>
      </c>
    </row>
    <row r="201" spans="1:28" ht="77.25" customHeight="1">
      <c r="A201" s="33" t="s">
        <v>127</v>
      </c>
      <c r="B201" s="33"/>
      <c r="C201" s="33"/>
      <c r="D201" s="33"/>
      <c r="E201" s="33"/>
    </row>
    <row r="202" spans="1:28" s="20" customFormat="1">
      <c r="A202" s="21"/>
      <c r="B202" s="21"/>
      <c r="C202" s="21"/>
      <c r="D202" s="21"/>
      <c r="E202" s="21"/>
    </row>
    <row r="203" spans="1:28" s="20" customFormat="1"/>
    <row r="204" spans="1:28" s="20" customFormat="1"/>
    <row r="205" spans="1:28" s="20" customFormat="1"/>
    <row r="206" spans="1:28" s="20" customFormat="1"/>
    <row r="207" spans="1:28" s="20" customFormat="1"/>
    <row r="208" spans="1:28" s="20" customFormat="1"/>
    <row r="209" spans="1:16" s="20" customFormat="1"/>
    <row r="210" spans="1:16" s="20" customFormat="1"/>
    <row r="211" spans="1:16" s="20" customFormat="1"/>
    <row r="212" spans="1:16" s="20" customFormat="1"/>
    <row r="213" spans="1:16" s="20" customFormat="1"/>
    <row r="214" spans="1:16" s="20" customFormat="1"/>
    <row r="215" spans="1:16" s="20" customFormat="1"/>
    <row r="216" spans="1:16" s="20" customFormat="1"/>
    <row r="217" spans="1:16" s="20" customFormat="1"/>
    <row r="218" spans="1:16" s="20" customFormat="1"/>
    <row r="219" spans="1:16" s="20" customFormat="1"/>
    <row r="220" spans="1:16">
      <c r="A220" t="s">
        <v>136</v>
      </c>
    </row>
    <row r="221" spans="1:16" ht="96" customHeight="1">
      <c r="A221" s="34" t="s">
        <v>135</v>
      </c>
      <c r="B221" s="34"/>
      <c r="C221" s="34"/>
      <c r="D221" s="34"/>
      <c r="E221" s="34"/>
    </row>
    <row r="222" spans="1:16">
      <c r="N222" t="s">
        <v>137</v>
      </c>
    </row>
    <row r="223" spans="1:16">
      <c r="O223" t="s">
        <v>141</v>
      </c>
      <c r="P223" s="1" t="s">
        <v>138</v>
      </c>
    </row>
    <row r="224" spans="1:16">
      <c r="O224" t="s">
        <v>140</v>
      </c>
      <c r="P224" s="1" t="s">
        <v>139</v>
      </c>
    </row>
    <row r="246" spans="1:5" ht="48.75" customHeight="1">
      <c r="A246" s="33" t="s">
        <v>128</v>
      </c>
      <c r="B246" s="33"/>
      <c r="C246" s="33"/>
      <c r="D246" s="33"/>
      <c r="E246" s="33"/>
    </row>
    <row r="275" spans="1:91">
      <c r="A275" s="6" t="s">
        <v>186</v>
      </c>
    </row>
    <row r="276" spans="1:91">
      <c r="A276" t="s">
        <v>187</v>
      </c>
    </row>
    <row r="277" spans="1:91" ht="31.5" customHeight="1">
      <c r="A277" s="34" t="s">
        <v>221</v>
      </c>
      <c r="B277" s="34"/>
      <c r="C277" s="34"/>
      <c r="D277" s="34"/>
      <c r="E277" s="34"/>
      <c r="F277" s="34"/>
      <c r="G277" s="5"/>
      <c r="H277" s="26" t="s">
        <v>190</v>
      </c>
      <c r="I277" s="26"/>
      <c r="J277" s="26"/>
      <c r="K277" s="26"/>
      <c r="L277" s="26"/>
      <c r="M277" s="26"/>
      <c r="N277" s="26"/>
      <c r="O277" s="26"/>
      <c r="R277">
        <v>0</v>
      </c>
      <c r="S277">
        <v>5</v>
      </c>
      <c r="T277">
        <v>10</v>
      </c>
      <c r="U277">
        <v>15</v>
      </c>
      <c r="V277">
        <v>20</v>
      </c>
      <c r="W277">
        <v>25</v>
      </c>
      <c r="X277">
        <v>30</v>
      </c>
      <c r="Y277">
        <v>35</v>
      </c>
      <c r="Z277">
        <v>40</v>
      </c>
      <c r="AA277">
        <v>45</v>
      </c>
      <c r="AB277">
        <v>50</v>
      </c>
      <c r="AC277">
        <v>55</v>
      </c>
      <c r="AD277">
        <v>60</v>
      </c>
      <c r="AE277">
        <v>65</v>
      </c>
      <c r="AF277">
        <v>70</v>
      </c>
      <c r="AG277">
        <v>75</v>
      </c>
      <c r="AH277">
        <v>80</v>
      </c>
      <c r="AI277">
        <v>85</v>
      </c>
      <c r="AJ277">
        <v>90</v>
      </c>
      <c r="AK277">
        <v>95</v>
      </c>
      <c r="AL277">
        <v>100</v>
      </c>
      <c r="AM277">
        <v>105</v>
      </c>
      <c r="AN277">
        <v>110</v>
      </c>
      <c r="AO277">
        <v>115</v>
      </c>
      <c r="AP277">
        <v>120</v>
      </c>
      <c r="AQ277">
        <v>125</v>
      </c>
      <c r="AR277">
        <v>130</v>
      </c>
      <c r="AS277">
        <v>135</v>
      </c>
      <c r="AT277">
        <v>140</v>
      </c>
      <c r="AU277">
        <v>145</v>
      </c>
      <c r="AV277">
        <v>150</v>
      </c>
      <c r="AW277">
        <v>155</v>
      </c>
      <c r="AX277">
        <v>160</v>
      </c>
      <c r="AY277">
        <v>165</v>
      </c>
      <c r="AZ277">
        <v>170</v>
      </c>
      <c r="BA277">
        <v>175</v>
      </c>
      <c r="BB277">
        <v>180</v>
      </c>
      <c r="BC277">
        <v>185</v>
      </c>
      <c r="BD277">
        <v>190</v>
      </c>
      <c r="BE277">
        <v>195</v>
      </c>
      <c r="BF277">
        <v>200</v>
      </c>
      <c r="BG277">
        <v>205</v>
      </c>
      <c r="BH277">
        <v>210</v>
      </c>
      <c r="BI277">
        <v>215</v>
      </c>
      <c r="BJ277">
        <v>220</v>
      </c>
      <c r="BK277">
        <v>225</v>
      </c>
      <c r="BL277">
        <v>230</v>
      </c>
      <c r="BM277">
        <v>235</v>
      </c>
      <c r="BN277">
        <v>240</v>
      </c>
      <c r="BO277">
        <v>245</v>
      </c>
      <c r="BP277">
        <v>250</v>
      </c>
      <c r="BQ277">
        <v>255</v>
      </c>
      <c r="BR277">
        <v>260</v>
      </c>
      <c r="BS277">
        <v>265</v>
      </c>
      <c r="BT277">
        <v>270</v>
      </c>
      <c r="BU277">
        <v>275</v>
      </c>
      <c r="BV277">
        <v>280</v>
      </c>
      <c r="BW277">
        <v>285</v>
      </c>
      <c r="BX277">
        <v>290</v>
      </c>
      <c r="BY277">
        <v>295</v>
      </c>
      <c r="BZ277">
        <v>300</v>
      </c>
      <c r="CA277">
        <v>305</v>
      </c>
      <c r="CB277">
        <v>310</v>
      </c>
      <c r="CC277">
        <v>315</v>
      </c>
      <c r="CD277">
        <v>320</v>
      </c>
      <c r="CE277">
        <v>325</v>
      </c>
      <c r="CF277">
        <v>330</v>
      </c>
      <c r="CG277">
        <v>335</v>
      </c>
      <c r="CH277">
        <v>340</v>
      </c>
      <c r="CI277">
        <v>345</v>
      </c>
      <c r="CJ277">
        <v>350</v>
      </c>
      <c r="CK277">
        <v>355</v>
      </c>
      <c r="CL277">
        <v>360</v>
      </c>
    </row>
    <row r="278" spans="1:91" ht="15" customHeight="1">
      <c r="H278" s="26" t="s">
        <v>191</v>
      </c>
      <c r="J278" s="4"/>
      <c r="K278" s="4"/>
      <c r="L278" s="4"/>
      <c r="M278" s="4"/>
      <c r="N278" s="4"/>
      <c r="O278" s="4"/>
      <c r="P278" s="4"/>
      <c r="R278">
        <v>1</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c r="BM278">
        <v>1</v>
      </c>
      <c r="BN278">
        <v>1</v>
      </c>
      <c r="BO278">
        <v>1</v>
      </c>
      <c r="BP278">
        <v>1</v>
      </c>
      <c r="BQ278">
        <v>1</v>
      </c>
      <c r="BR278">
        <v>1</v>
      </c>
      <c r="BS278">
        <v>1</v>
      </c>
      <c r="BT278">
        <v>1</v>
      </c>
      <c r="BU278">
        <v>1</v>
      </c>
      <c r="BV278">
        <v>1</v>
      </c>
      <c r="BW278">
        <v>1</v>
      </c>
      <c r="BX278">
        <v>1</v>
      </c>
      <c r="BY278">
        <v>1</v>
      </c>
      <c r="BZ278">
        <v>1</v>
      </c>
      <c r="CA278">
        <v>1</v>
      </c>
      <c r="CB278">
        <v>1</v>
      </c>
      <c r="CC278">
        <v>1</v>
      </c>
      <c r="CD278">
        <v>1</v>
      </c>
      <c r="CE278">
        <v>1</v>
      </c>
      <c r="CF278">
        <v>1</v>
      </c>
      <c r="CG278">
        <v>1</v>
      </c>
      <c r="CH278">
        <v>1</v>
      </c>
      <c r="CI278">
        <v>1</v>
      </c>
      <c r="CJ278">
        <v>1</v>
      </c>
      <c r="CK278">
        <v>1</v>
      </c>
      <c r="CL278">
        <v>1</v>
      </c>
    </row>
    <row r="279" spans="1:91">
      <c r="I279" s="4"/>
      <c r="J279" s="4"/>
      <c r="K279" s="4"/>
      <c r="L279" s="4"/>
      <c r="M279" s="4"/>
      <c r="N279" s="4"/>
      <c r="O279" s="4"/>
      <c r="P279" s="4"/>
      <c r="Q279" s="2" t="s">
        <v>192</v>
      </c>
      <c r="R279">
        <f t="shared" ref="R279:AW279" si="3">$CM$279*R278</f>
        <v>2</v>
      </c>
      <c r="S279">
        <f t="shared" si="3"/>
        <v>2</v>
      </c>
      <c r="T279">
        <f t="shared" si="3"/>
        <v>2</v>
      </c>
      <c r="U279">
        <f t="shared" si="3"/>
        <v>2</v>
      </c>
      <c r="V279">
        <f t="shared" si="3"/>
        <v>2</v>
      </c>
      <c r="W279">
        <f t="shared" si="3"/>
        <v>2</v>
      </c>
      <c r="X279">
        <f t="shared" si="3"/>
        <v>2</v>
      </c>
      <c r="Y279">
        <f t="shared" si="3"/>
        <v>2</v>
      </c>
      <c r="Z279">
        <f t="shared" si="3"/>
        <v>2</v>
      </c>
      <c r="AA279">
        <f t="shared" si="3"/>
        <v>2</v>
      </c>
      <c r="AB279">
        <f t="shared" si="3"/>
        <v>2</v>
      </c>
      <c r="AC279">
        <f t="shared" si="3"/>
        <v>2</v>
      </c>
      <c r="AD279">
        <f t="shared" si="3"/>
        <v>2</v>
      </c>
      <c r="AE279">
        <f t="shared" si="3"/>
        <v>2</v>
      </c>
      <c r="AF279">
        <f t="shared" si="3"/>
        <v>2</v>
      </c>
      <c r="AG279">
        <f t="shared" si="3"/>
        <v>2</v>
      </c>
      <c r="AH279">
        <f t="shared" si="3"/>
        <v>2</v>
      </c>
      <c r="AI279">
        <f t="shared" si="3"/>
        <v>2</v>
      </c>
      <c r="AJ279">
        <f t="shared" si="3"/>
        <v>2</v>
      </c>
      <c r="AK279">
        <f t="shared" si="3"/>
        <v>2</v>
      </c>
      <c r="AL279">
        <f t="shared" si="3"/>
        <v>2</v>
      </c>
      <c r="AM279">
        <f t="shared" si="3"/>
        <v>2</v>
      </c>
      <c r="AN279">
        <f t="shared" si="3"/>
        <v>2</v>
      </c>
      <c r="AO279">
        <f t="shared" si="3"/>
        <v>2</v>
      </c>
      <c r="AP279">
        <f t="shared" si="3"/>
        <v>2</v>
      </c>
      <c r="AQ279">
        <f t="shared" si="3"/>
        <v>2</v>
      </c>
      <c r="AR279">
        <f t="shared" si="3"/>
        <v>2</v>
      </c>
      <c r="AS279">
        <f t="shared" si="3"/>
        <v>2</v>
      </c>
      <c r="AT279">
        <f t="shared" si="3"/>
        <v>2</v>
      </c>
      <c r="AU279">
        <f t="shared" si="3"/>
        <v>2</v>
      </c>
      <c r="AV279">
        <f t="shared" si="3"/>
        <v>2</v>
      </c>
      <c r="AW279">
        <f t="shared" si="3"/>
        <v>2</v>
      </c>
      <c r="AX279">
        <f t="shared" ref="AX279:CC279" si="4">$CM$279*AX278</f>
        <v>2</v>
      </c>
      <c r="AY279">
        <f t="shared" si="4"/>
        <v>2</v>
      </c>
      <c r="AZ279">
        <f t="shared" si="4"/>
        <v>2</v>
      </c>
      <c r="BA279">
        <f t="shared" si="4"/>
        <v>2</v>
      </c>
      <c r="BB279">
        <f t="shared" si="4"/>
        <v>2</v>
      </c>
      <c r="BC279">
        <f t="shared" si="4"/>
        <v>2</v>
      </c>
      <c r="BD279">
        <f t="shared" si="4"/>
        <v>2</v>
      </c>
      <c r="BE279">
        <f t="shared" si="4"/>
        <v>2</v>
      </c>
      <c r="BF279">
        <f t="shared" si="4"/>
        <v>2</v>
      </c>
      <c r="BG279">
        <f t="shared" si="4"/>
        <v>2</v>
      </c>
      <c r="BH279">
        <f t="shared" si="4"/>
        <v>2</v>
      </c>
      <c r="BI279">
        <f t="shared" si="4"/>
        <v>2</v>
      </c>
      <c r="BJ279">
        <f t="shared" si="4"/>
        <v>2</v>
      </c>
      <c r="BK279">
        <f t="shared" si="4"/>
        <v>2</v>
      </c>
      <c r="BL279">
        <f t="shared" si="4"/>
        <v>2</v>
      </c>
      <c r="BM279">
        <f t="shared" si="4"/>
        <v>2</v>
      </c>
      <c r="BN279">
        <f t="shared" si="4"/>
        <v>2</v>
      </c>
      <c r="BO279">
        <f t="shared" si="4"/>
        <v>2</v>
      </c>
      <c r="BP279">
        <f t="shared" si="4"/>
        <v>2</v>
      </c>
      <c r="BQ279">
        <f t="shared" si="4"/>
        <v>2</v>
      </c>
      <c r="BR279">
        <f t="shared" si="4"/>
        <v>2</v>
      </c>
      <c r="BS279">
        <f t="shared" si="4"/>
        <v>2</v>
      </c>
      <c r="BT279">
        <f t="shared" si="4"/>
        <v>2</v>
      </c>
      <c r="BU279">
        <f t="shared" si="4"/>
        <v>2</v>
      </c>
      <c r="BV279">
        <f t="shared" si="4"/>
        <v>2</v>
      </c>
      <c r="BW279">
        <f t="shared" si="4"/>
        <v>2</v>
      </c>
      <c r="BX279">
        <f t="shared" si="4"/>
        <v>2</v>
      </c>
      <c r="BY279">
        <f t="shared" si="4"/>
        <v>2</v>
      </c>
      <c r="BZ279">
        <f t="shared" si="4"/>
        <v>2</v>
      </c>
      <c r="CA279">
        <f t="shared" si="4"/>
        <v>2</v>
      </c>
      <c r="CB279">
        <f t="shared" si="4"/>
        <v>2</v>
      </c>
      <c r="CC279">
        <f t="shared" si="4"/>
        <v>2</v>
      </c>
      <c r="CD279">
        <f t="shared" ref="CD279:CL279" si="5">$CM$279*CD278</f>
        <v>2</v>
      </c>
      <c r="CE279">
        <f t="shared" si="5"/>
        <v>2</v>
      </c>
      <c r="CF279">
        <f t="shared" si="5"/>
        <v>2</v>
      </c>
      <c r="CG279">
        <f t="shared" si="5"/>
        <v>2</v>
      </c>
      <c r="CH279">
        <f t="shared" si="5"/>
        <v>2</v>
      </c>
      <c r="CI279">
        <f t="shared" si="5"/>
        <v>2</v>
      </c>
      <c r="CJ279">
        <f t="shared" si="5"/>
        <v>2</v>
      </c>
      <c r="CK279">
        <f t="shared" si="5"/>
        <v>2</v>
      </c>
      <c r="CL279">
        <f t="shared" si="5"/>
        <v>2</v>
      </c>
      <c r="CM279">
        <v>2</v>
      </c>
    </row>
    <row r="281" spans="1:91">
      <c r="H281" s="25" t="s">
        <v>193</v>
      </c>
      <c r="R281">
        <f t="shared" ref="R281:AW281" si="6">COS(R277*PI()/180)</f>
        <v>1</v>
      </c>
      <c r="S281">
        <f t="shared" si="6"/>
        <v>0.99619469809174555</v>
      </c>
      <c r="T281">
        <f t="shared" si="6"/>
        <v>0.98480775301220802</v>
      </c>
      <c r="U281">
        <f t="shared" si="6"/>
        <v>0.96592582628906831</v>
      </c>
      <c r="V281">
        <f t="shared" si="6"/>
        <v>0.93969262078590843</v>
      </c>
      <c r="W281">
        <f t="shared" si="6"/>
        <v>0.90630778703664994</v>
      </c>
      <c r="X281">
        <f t="shared" si="6"/>
        <v>0.86602540378443871</v>
      </c>
      <c r="Y281">
        <f t="shared" si="6"/>
        <v>0.8191520442889918</v>
      </c>
      <c r="Z281">
        <f t="shared" si="6"/>
        <v>0.76604444311897801</v>
      </c>
      <c r="AA281">
        <f t="shared" si="6"/>
        <v>0.70710678118654757</v>
      </c>
      <c r="AB281">
        <f t="shared" si="6"/>
        <v>0.64278760968653936</v>
      </c>
      <c r="AC281">
        <f t="shared" si="6"/>
        <v>0.57357643635104616</v>
      </c>
      <c r="AD281">
        <f t="shared" si="6"/>
        <v>0.50000000000000011</v>
      </c>
      <c r="AE281">
        <f t="shared" si="6"/>
        <v>0.42261826174069944</v>
      </c>
      <c r="AF281">
        <f t="shared" si="6"/>
        <v>0.34202014332566882</v>
      </c>
      <c r="AG281">
        <f t="shared" si="6"/>
        <v>0.25881904510252074</v>
      </c>
      <c r="AH281">
        <f t="shared" si="6"/>
        <v>0.17364817766693041</v>
      </c>
      <c r="AI281">
        <f t="shared" si="6"/>
        <v>8.7155742747658138E-2</v>
      </c>
      <c r="AJ281">
        <f t="shared" si="6"/>
        <v>6.1257422745431001E-17</v>
      </c>
      <c r="AK281">
        <f t="shared" si="6"/>
        <v>-8.7155742747658235E-2</v>
      </c>
      <c r="AL281">
        <f t="shared" si="6"/>
        <v>-0.1736481776669303</v>
      </c>
      <c r="AM281">
        <f t="shared" si="6"/>
        <v>-0.25881904510252085</v>
      </c>
      <c r="AN281">
        <f t="shared" si="6"/>
        <v>-0.34202014332566871</v>
      </c>
      <c r="AO281">
        <f t="shared" si="6"/>
        <v>-0.42261826174069933</v>
      </c>
      <c r="AP281">
        <f t="shared" si="6"/>
        <v>-0.49999999999999978</v>
      </c>
      <c r="AQ281">
        <f t="shared" si="6"/>
        <v>-0.57357643635104583</v>
      </c>
      <c r="AR281">
        <f t="shared" si="6"/>
        <v>-0.64278760968653936</v>
      </c>
      <c r="AS281">
        <f t="shared" si="6"/>
        <v>-0.70710678118654746</v>
      </c>
      <c r="AT281">
        <f t="shared" si="6"/>
        <v>-0.7660444431189779</v>
      </c>
      <c r="AU281">
        <f t="shared" si="6"/>
        <v>-0.81915204428899158</v>
      </c>
      <c r="AV281">
        <f t="shared" si="6"/>
        <v>-0.86602540378443871</v>
      </c>
      <c r="AW281">
        <f t="shared" si="6"/>
        <v>-0.90630778703664994</v>
      </c>
      <c r="AX281">
        <f t="shared" ref="AX281:CC281" si="7">COS(AX277*PI()/180)</f>
        <v>-0.93969262078590832</v>
      </c>
      <c r="AY281">
        <f t="shared" si="7"/>
        <v>-0.9659258262890682</v>
      </c>
      <c r="AZ281">
        <f t="shared" si="7"/>
        <v>-0.98480775301220802</v>
      </c>
      <c r="BA281">
        <f t="shared" si="7"/>
        <v>-0.99619469809174555</v>
      </c>
      <c r="BB281">
        <f t="shared" si="7"/>
        <v>-1</v>
      </c>
      <c r="BC281">
        <f t="shared" si="7"/>
        <v>-0.99619469809174555</v>
      </c>
      <c r="BD281">
        <f t="shared" si="7"/>
        <v>-0.98480775301220802</v>
      </c>
      <c r="BE281">
        <f t="shared" si="7"/>
        <v>-0.96592582628906842</v>
      </c>
      <c r="BF281">
        <f t="shared" si="7"/>
        <v>-0.93969262078590843</v>
      </c>
      <c r="BG281">
        <f t="shared" si="7"/>
        <v>-0.90630778703665005</v>
      </c>
      <c r="BH281">
        <f t="shared" si="7"/>
        <v>-0.8660254037844386</v>
      </c>
      <c r="BI281">
        <f t="shared" si="7"/>
        <v>-0.81915204428899202</v>
      </c>
      <c r="BJ281">
        <f t="shared" si="7"/>
        <v>-0.76604444311897801</v>
      </c>
      <c r="BK281">
        <f t="shared" si="7"/>
        <v>-0.70710678118654768</v>
      </c>
      <c r="BL281">
        <f t="shared" si="7"/>
        <v>-0.64278760968653947</v>
      </c>
      <c r="BM281">
        <f t="shared" si="7"/>
        <v>-0.57357643635104638</v>
      </c>
      <c r="BN281">
        <f t="shared" si="7"/>
        <v>-0.50000000000000044</v>
      </c>
      <c r="BO281">
        <f t="shared" si="7"/>
        <v>-0.42261826174069994</v>
      </c>
      <c r="BP281">
        <f t="shared" si="7"/>
        <v>-0.34202014332566938</v>
      </c>
      <c r="BQ281">
        <f t="shared" si="7"/>
        <v>-0.25881904510252063</v>
      </c>
      <c r="BR281">
        <f t="shared" si="7"/>
        <v>-0.17364817766693033</v>
      </c>
      <c r="BS281">
        <f t="shared" si="7"/>
        <v>-8.7155742747658249E-2</v>
      </c>
      <c r="BT281">
        <f t="shared" si="7"/>
        <v>-1.83772268236293E-16</v>
      </c>
      <c r="BU281">
        <f t="shared" si="7"/>
        <v>8.7155742747657888E-2</v>
      </c>
      <c r="BV281">
        <f t="shared" si="7"/>
        <v>0.17364817766692997</v>
      </c>
      <c r="BW281">
        <f t="shared" si="7"/>
        <v>0.25881904510252113</v>
      </c>
      <c r="BX281">
        <f t="shared" si="7"/>
        <v>0.34202014332566816</v>
      </c>
      <c r="BY281">
        <f t="shared" si="7"/>
        <v>0.42261826174069961</v>
      </c>
      <c r="BZ281">
        <f t="shared" si="7"/>
        <v>0.50000000000000011</v>
      </c>
      <c r="CA281">
        <f t="shared" si="7"/>
        <v>0.57357643635104605</v>
      </c>
      <c r="CB281">
        <f t="shared" si="7"/>
        <v>0.64278760968653925</v>
      </c>
      <c r="CC281">
        <f t="shared" si="7"/>
        <v>0.70710678118654735</v>
      </c>
      <c r="CD281">
        <f t="shared" ref="CD281:CL281" si="8">COS(CD277*PI()/180)</f>
        <v>0.76604444311897779</v>
      </c>
      <c r="CE281">
        <f t="shared" si="8"/>
        <v>0.81915204428899158</v>
      </c>
      <c r="CF281">
        <f t="shared" si="8"/>
        <v>0.86602540378443837</v>
      </c>
      <c r="CG281">
        <f t="shared" si="8"/>
        <v>0.90630778703664971</v>
      </c>
      <c r="CH281">
        <f t="shared" si="8"/>
        <v>0.93969262078590843</v>
      </c>
      <c r="CI281">
        <f t="shared" si="8"/>
        <v>0.96592582628906831</v>
      </c>
      <c r="CJ281">
        <f t="shared" si="8"/>
        <v>0.98480775301220791</v>
      </c>
      <c r="CK281">
        <f t="shared" si="8"/>
        <v>0.99619469809174555</v>
      </c>
      <c r="CL281">
        <f t="shared" si="8"/>
        <v>1</v>
      </c>
    </row>
    <row r="282" spans="1:91">
      <c r="H282" s="25" t="s">
        <v>194</v>
      </c>
      <c r="R282">
        <f t="shared" ref="R282:AW282" si="9">SIN(R277*R279*PI()/180)</f>
        <v>0</v>
      </c>
      <c r="S282">
        <f t="shared" si="9"/>
        <v>0.17364817766693033</v>
      </c>
      <c r="T282">
        <f t="shared" si="9"/>
        <v>0.34202014332566871</v>
      </c>
      <c r="U282">
        <f t="shared" si="9"/>
        <v>0.49999999999999994</v>
      </c>
      <c r="V282">
        <f t="shared" si="9"/>
        <v>0.64278760968653925</v>
      </c>
      <c r="W282">
        <f t="shared" si="9"/>
        <v>0.76604444311897801</v>
      </c>
      <c r="X282">
        <f t="shared" si="9"/>
        <v>0.8660254037844386</v>
      </c>
      <c r="Y282">
        <f t="shared" si="9"/>
        <v>0.93969262078590832</v>
      </c>
      <c r="Z282">
        <f t="shared" si="9"/>
        <v>0.98480775301220802</v>
      </c>
      <c r="AA282">
        <f t="shared" si="9"/>
        <v>1</v>
      </c>
      <c r="AB282">
        <f t="shared" si="9"/>
        <v>0.98480775301220802</v>
      </c>
      <c r="AC282">
        <f t="shared" si="9"/>
        <v>0.93969262078590843</v>
      </c>
      <c r="AD282">
        <f t="shared" si="9"/>
        <v>0.86602540378443871</v>
      </c>
      <c r="AE282">
        <f t="shared" si="9"/>
        <v>0.76604444311897801</v>
      </c>
      <c r="AF282">
        <f t="shared" si="9"/>
        <v>0.64278760968653947</v>
      </c>
      <c r="AG282">
        <f t="shared" si="9"/>
        <v>0.49999999999999994</v>
      </c>
      <c r="AH282">
        <f t="shared" si="9"/>
        <v>0.34202014332566888</v>
      </c>
      <c r="AI282">
        <f t="shared" si="9"/>
        <v>0.17364817766693028</v>
      </c>
      <c r="AJ282">
        <f t="shared" si="9"/>
        <v>1.22514845490862E-16</v>
      </c>
      <c r="AK282">
        <f t="shared" si="9"/>
        <v>-0.17364817766693047</v>
      </c>
      <c r="AL282">
        <f t="shared" si="9"/>
        <v>-0.34202014332566866</v>
      </c>
      <c r="AM282">
        <f t="shared" si="9"/>
        <v>-0.50000000000000011</v>
      </c>
      <c r="AN282">
        <f t="shared" si="9"/>
        <v>-0.64278760968653925</v>
      </c>
      <c r="AO282">
        <f t="shared" si="9"/>
        <v>-0.7660444431189779</v>
      </c>
      <c r="AP282">
        <f t="shared" si="9"/>
        <v>-0.86602540378443837</v>
      </c>
      <c r="AQ282">
        <f t="shared" si="9"/>
        <v>-0.93969262078590821</v>
      </c>
      <c r="AR282">
        <f t="shared" si="9"/>
        <v>-0.98480775301220802</v>
      </c>
      <c r="AS282">
        <f t="shared" si="9"/>
        <v>-1</v>
      </c>
      <c r="AT282">
        <f t="shared" si="9"/>
        <v>-0.98480775301220813</v>
      </c>
      <c r="AU282">
        <f t="shared" si="9"/>
        <v>-0.93969262078590854</v>
      </c>
      <c r="AV282">
        <f t="shared" si="9"/>
        <v>-0.8660254037844386</v>
      </c>
      <c r="AW282">
        <f t="shared" si="9"/>
        <v>-0.76604444311897812</v>
      </c>
      <c r="AX282">
        <f t="shared" ref="AX282:CC282" si="10">SIN(AX277*AX279*PI()/180)</f>
        <v>-0.64278760968653958</v>
      </c>
      <c r="AY282">
        <f t="shared" si="10"/>
        <v>-0.50000000000000044</v>
      </c>
      <c r="AZ282">
        <f t="shared" si="10"/>
        <v>-0.3420201433256686</v>
      </c>
      <c r="BA282">
        <f t="shared" si="10"/>
        <v>-0.17364817766693127</v>
      </c>
      <c r="BB282">
        <f t="shared" si="10"/>
        <v>-2.45029690981724E-16</v>
      </c>
      <c r="BC282">
        <f t="shared" si="10"/>
        <v>0.17364817766692991</v>
      </c>
      <c r="BD282">
        <f t="shared" si="10"/>
        <v>0.34202014332566893</v>
      </c>
      <c r="BE282">
        <f t="shared" si="10"/>
        <v>0.49999999999999928</v>
      </c>
      <c r="BF282">
        <f t="shared" si="10"/>
        <v>0.64278760968653914</v>
      </c>
      <c r="BG282">
        <f t="shared" si="10"/>
        <v>0.76604444311897779</v>
      </c>
      <c r="BH282">
        <f t="shared" si="10"/>
        <v>0.86602540378443882</v>
      </c>
      <c r="BI282">
        <f t="shared" si="10"/>
        <v>0.93969262078590809</v>
      </c>
      <c r="BJ282">
        <f t="shared" si="10"/>
        <v>0.98480775301220802</v>
      </c>
      <c r="BK282">
        <f t="shared" si="10"/>
        <v>1</v>
      </c>
      <c r="BL282">
        <f t="shared" si="10"/>
        <v>0.98480775301220813</v>
      </c>
      <c r="BM282">
        <f t="shared" si="10"/>
        <v>0.93969262078590865</v>
      </c>
      <c r="BN282">
        <f t="shared" si="10"/>
        <v>0.86602540378443915</v>
      </c>
      <c r="BO282">
        <f t="shared" si="10"/>
        <v>0.76604444311897879</v>
      </c>
      <c r="BP282">
        <f t="shared" si="10"/>
        <v>0.64278760968654036</v>
      </c>
      <c r="BQ282">
        <f t="shared" si="10"/>
        <v>0.49999999999999978</v>
      </c>
      <c r="BR282">
        <f t="shared" si="10"/>
        <v>0.34202014332566871</v>
      </c>
      <c r="BS282">
        <f t="shared" si="10"/>
        <v>0.1736481776669305</v>
      </c>
      <c r="BT282">
        <f t="shared" si="10"/>
        <v>3.67544536472586E-16</v>
      </c>
      <c r="BU282">
        <f t="shared" si="10"/>
        <v>-0.17364817766692978</v>
      </c>
      <c r="BV282">
        <f t="shared" si="10"/>
        <v>-0.34202014332566799</v>
      </c>
      <c r="BW282">
        <f t="shared" si="10"/>
        <v>-0.50000000000000067</v>
      </c>
      <c r="BX282">
        <f t="shared" si="10"/>
        <v>-0.64278760968653836</v>
      </c>
      <c r="BY282">
        <f t="shared" si="10"/>
        <v>-0.76604444311897824</v>
      </c>
      <c r="BZ282">
        <f t="shared" si="10"/>
        <v>-0.86602540378443871</v>
      </c>
      <c r="CA282">
        <f t="shared" si="10"/>
        <v>-0.93969262078590843</v>
      </c>
      <c r="CB282">
        <f t="shared" si="10"/>
        <v>-0.98480775301220802</v>
      </c>
      <c r="CC282">
        <f t="shared" si="10"/>
        <v>-1</v>
      </c>
      <c r="CD282">
        <f t="shared" ref="CD282:CL282" si="11">SIN(CD277*CD279*PI()/180)</f>
        <v>-0.98480775301220813</v>
      </c>
      <c r="CE282">
        <f t="shared" si="11"/>
        <v>-0.93969262078590865</v>
      </c>
      <c r="CF282">
        <f t="shared" si="11"/>
        <v>-0.86602540378443915</v>
      </c>
      <c r="CG282">
        <f t="shared" si="11"/>
        <v>-0.76604444311897879</v>
      </c>
      <c r="CH282">
        <f t="shared" si="11"/>
        <v>-0.64278760968653903</v>
      </c>
      <c r="CI282">
        <f t="shared" si="11"/>
        <v>-0.49999999999999989</v>
      </c>
      <c r="CJ282">
        <f t="shared" si="11"/>
        <v>-0.34202014332567049</v>
      </c>
      <c r="CK282">
        <f t="shared" si="11"/>
        <v>-0.17364817766693064</v>
      </c>
      <c r="CL282">
        <f t="shared" si="11"/>
        <v>-4.90059381963448E-16</v>
      </c>
    </row>
    <row r="294" spans="1:24">
      <c r="A294" s="6" t="s">
        <v>189</v>
      </c>
    </row>
    <row r="295" spans="1:24">
      <c r="A295" t="s">
        <v>199</v>
      </c>
      <c r="H295" t="s">
        <v>208</v>
      </c>
      <c r="X295" t="s">
        <v>209</v>
      </c>
    </row>
    <row r="296" spans="1:24">
      <c r="A296" t="s">
        <v>217</v>
      </c>
    </row>
    <row r="297" spans="1:24">
      <c r="B297" s="32" t="s">
        <v>207</v>
      </c>
      <c r="C297" s="32"/>
      <c r="D297" s="32"/>
      <c r="E297" s="32"/>
      <c r="F297" s="32"/>
    </row>
    <row r="298" spans="1:24">
      <c r="B298" s="27"/>
      <c r="C298" s="27" t="s">
        <v>200</v>
      </c>
      <c r="D298" s="27" t="s">
        <v>201</v>
      </c>
      <c r="E298" s="27" t="s">
        <v>203</v>
      </c>
      <c r="F298" s="27" t="s">
        <v>210</v>
      </c>
    </row>
    <row r="299" spans="1:24">
      <c r="B299" s="27">
        <v>0</v>
      </c>
      <c r="C299" s="27">
        <v>0</v>
      </c>
      <c r="D299" s="27">
        <v>30</v>
      </c>
      <c r="E299" s="27">
        <v>0</v>
      </c>
      <c r="F299" s="27" t="s">
        <v>188</v>
      </c>
    </row>
    <row r="300" spans="1:24">
      <c r="B300" s="27">
        <v>1</v>
      </c>
      <c r="C300" s="27">
        <v>-90</v>
      </c>
      <c r="D300" s="27">
        <v>0</v>
      </c>
      <c r="E300" s="27">
        <v>30</v>
      </c>
      <c r="F300" s="27" t="s">
        <v>202</v>
      </c>
    </row>
    <row r="301" spans="1:24">
      <c r="B301" s="27" t="s">
        <v>205</v>
      </c>
      <c r="C301" s="27">
        <v>-90</v>
      </c>
      <c r="D301" s="27">
        <v>90</v>
      </c>
      <c r="E301" s="27">
        <v>0</v>
      </c>
      <c r="F301" s="27" t="s">
        <v>204</v>
      </c>
    </row>
    <row r="302" spans="1:24">
      <c r="B302" s="27">
        <v>3</v>
      </c>
      <c r="C302" s="27">
        <v>-90</v>
      </c>
      <c r="D302" s="27">
        <v>180</v>
      </c>
      <c r="E302" s="27">
        <v>0</v>
      </c>
      <c r="F302" s="27" t="s">
        <v>204</v>
      </c>
    </row>
    <row r="303" spans="1:24">
      <c r="B303" s="27">
        <v>4</v>
      </c>
      <c r="C303" s="27">
        <v>-90</v>
      </c>
      <c r="D303" s="27">
        <v>210</v>
      </c>
      <c r="E303" s="27">
        <v>0</v>
      </c>
      <c r="F303" s="27" t="s">
        <v>204</v>
      </c>
    </row>
    <row r="304" spans="1:24">
      <c r="B304" s="27" t="s">
        <v>206</v>
      </c>
      <c r="C304" s="27">
        <v>90</v>
      </c>
      <c r="D304" s="27">
        <v>90</v>
      </c>
      <c r="E304" s="27">
        <v>0</v>
      </c>
      <c r="F304" s="27" t="s">
        <v>204</v>
      </c>
    </row>
    <row r="305" spans="1:6">
      <c r="B305" s="27">
        <v>6</v>
      </c>
      <c r="C305" s="27">
        <v>60</v>
      </c>
      <c r="D305" s="27">
        <v>180</v>
      </c>
      <c r="E305" s="27">
        <v>-45</v>
      </c>
      <c r="F305" s="27" t="s">
        <v>211</v>
      </c>
    </row>
    <row r="307" spans="1:6">
      <c r="A307" s="33" t="s">
        <v>216</v>
      </c>
      <c r="B307" s="33"/>
      <c r="C307" s="33"/>
      <c r="D307" s="33"/>
      <c r="E307" s="33"/>
    </row>
    <row r="308" spans="1:6">
      <c r="A308" s="33"/>
      <c r="B308" s="33"/>
      <c r="C308" s="33"/>
      <c r="D308" s="33"/>
      <c r="E308" s="33"/>
    </row>
    <row r="309" spans="1:6">
      <c r="A309" s="33"/>
      <c r="B309" s="33"/>
      <c r="C309" s="33"/>
      <c r="D309" s="33"/>
      <c r="E309" s="33"/>
    </row>
    <row r="310" spans="1:6">
      <c r="A310" s="33"/>
      <c r="B310" s="33"/>
      <c r="C310" s="33"/>
      <c r="D310" s="33"/>
      <c r="E310" s="33"/>
    </row>
    <row r="311" spans="1:6">
      <c r="A311" s="33"/>
      <c r="B311" s="33"/>
      <c r="C311" s="33"/>
      <c r="D311" s="33"/>
      <c r="E311" s="33"/>
    </row>
    <row r="312" spans="1:6">
      <c r="A312" s="33"/>
      <c r="B312" s="33"/>
      <c r="C312" s="33"/>
      <c r="D312" s="33"/>
      <c r="E312" s="33"/>
    </row>
    <row r="313" spans="1:6" ht="31.5" customHeight="1">
      <c r="A313" s="33"/>
      <c r="B313" s="33"/>
      <c r="C313" s="33"/>
      <c r="D313" s="33"/>
      <c r="E313" s="33"/>
    </row>
    <row r="314" spans="1:6">
      <c r="A314" s="33" t="s">
        <v>212</v>
      </c>
      <c r="B314" s="33"/>
      <c r="C314" s="33"/>
      <c r="D314" s="33"/>
      <c r="E314" s="33"/>
    </row>
    <row r="315" spans="1:6">
      <c r="A315" s="33"/>
      <c r="B315" s="33"/>
      <c r="C315" s="33"/>
      <c r="D315" s="33"/>
      <c r="E315" s="33"/>
    </row>
    <row r="317" spans="1:6">
      <c r="A317" t="s">
        <v>215</v>
      </c>
    </row>
    <row r="318" spans="1:6">
      <c r="A318" s="1" t="s">
        <v>213</v>
      </c>
    </row>
    <row r="319" spans="1:6">
      <c r="A319" t="s">
        <v>214</v>
      </c>
    </row>
    <row r="320" spans="1:6">
      <c r="A320" s="1" t="s">
        <v>139</v>
      </c>
    </row>
    <row r="324" spans="1:1">
      <c r="A324" s="6" t="s">
        <v>218</v>
      </c>
    </row>
    <row r="325" spans="1:1">
      <c r="A325" t="s">
        <v>219</v>
      </c>
    </row>
    <row r="326" spans="1:1">
      <c r="A326" t="s">
        <v>220</v>
      </c>
    </row>
    <row r="327" spans="1:1">
      <c r="A327" t="s">
        <v>222</v>
      </c>
    </row>
    <row r="328" spans="1:1">
      <c r="A328" t="s">
        <v>223</v>
      </c>
    </row>
    <row r="330" spans="1:1">
      <c r="A330" s="6" t="s">
        <v>224</v>
      </c>
    </row>
    <row r="331" spans="1:1">
      <c r="A331" s="1" t="s">
        <v>225</v>
      </c>
    </row>
    <row r="332" spans="1:1">
      <c r="A332" t="s">
        <v>226</v>
      </c>
    </row>
    <row r="333" spans="1:1">
      <c r="A333" t="s">
        <v>227</v>
      </c>
    </row>
    <row r="335" spans="1:1">
      <c r="A335" t="s">
        <v>246</v>
      </c>
    </row>
    <row r="336" spans="1:1">
      <c r="A336" t="s">
        <v>245</v>
      </c>
    </row>
    <row r="337" spans="1:18">
      <c r="A337" t="s">
        <v>228</v>
      </c>
      <c r="B337" t="s">
        <v>8</v>
      </c>
    </row>
    <row r="338" spans="1:18">
      <c r="A338" t="s">
        <v>229</v>
      </c>
      <c r="B338" t="s">
        <v>230</v>
      </c>
    </row>
    <row r="339" spans="1:18">
      <c r="A339" t="s">
        <v>231</v>
      </c>
      <c r="B339" t="s">
        <v>232</v>
      </c>
    </row>
    <row r="340" spans="1:18">
      <c r="A340" t="s">
        <v>233</v>
      </c>
      <c r="B340" t="s">
        <v>234</v>
      </c>
    </row>
    <row r="341" spans="1:18">
      <c r="A341" t="s">
        <v>235</v>
      </c>
      <c r="B341" t="s">
        <v>8</v>
      </c>
    </row>
    <row r="342" spans="1:18">
      <c r="A342" t="s">
        <v>229</v>
      </c>
      <c r="B342" t="s">
        <v>236</v>
      </c>
    </row>
    <row r="343" spans="1:18">
      <c r="A343" t="s">
        <v>231</v>
      </c>
      <c r="B343" t="s">
        <v>237</v>
      </c>
    </row>
    <row r="344" spans="1:18">
      <c r="A344" t="s">
        <v>233</v>
      </c>
      <c r="B344" t="s">
        <v>238</v>
      </c>
    </row>
    <row r="345" spans="1:18">
      <c r="A345" t="s">
        <v>239</v>
      </c>
      <c r="B345" t="s">
        <v>240</v>
      </c>
    </row>
    <row r="346" spans="1:18">
      <c r="A346" t="s">
        <v>241</v>
      </c>
      <c r="B346" t="s">
        <v>242</v>
      </c>
    </row>
    <row r="347" spans="1:18">
      <c r="A347" t="s">
        <v>243</v>
      </c>
      <c r="B347" t="s">
        <v>244</v>
      </c>
    </row>
    <row r="349" spans="1:18">
      <c r="A349" t="s">
        <v>247</v>
      </c>
      <c r="R349" t="s">
        <v>248</v>
      </c>
    </row>
    <row r="390" spans="1:29">
      <c r="A390" s="31"/>
      <c r="B390" s="22" t="s">
        <v>284</v>
      </c>
    </row>
    <row r="391" spans="1:29">
      <c r="A391" s="31"/>
      <c r="B391" t="s">
        <v>249</v>
      </c>
    </row>
    <row r="392" spans="1:29">
      <c r="A392" s="31"/>
      <c r="B392" t="s">
        <v>250</v>
      </c>
    </row>
    <row r="393" spans="1:29">
      <c r="A393" s="31"/>
      <c r="B393" t="s">
        <v>251</v>
      </c>
    </row>
    <row r="394" spans="1:29">
      <c r="A394" s="31"/>
      <c r="B394" t="s">
        <v>252</v>
      </c>
    </row>
    <row r="395" spans="1:29">
      <c r="A395" s="31"/>
      <c r="B395" t="s">
        <v>262</v>
      </c>
    </row>
    <row r="396" spans="1:29">
      <c r="A396" s="31"/>
      <c r="O396" t="s">
        <v>585</v>
      </c>
      <c r="AC396" t="s">
        <v>586</v>
      </c>
    </row>
    <row r="397" spans="1:29">
      <c r="A397" s="31"/>
      <c r="B397" t="s">
        <v>253</v>
      </c>
    </row>
    <row r="398" spans="1:29">
      <c r="A398" s="31"/>
      <c r="B398" s="28" t="s">
        <v>257</v>
      </c>
      <c r="C398" s="28"/>
    </row>
    <row r="399" spans="1:29">
      <c r="A399" s="31"/>
      <c r="B399" s="28" t="s">
        <v>258</v>
      </c>
      <c r="C399" s="28"/>
    </row>
    <row r="400" spans="1:29">
      <c r="A400" s="31"/>
      <c r="B400" s="28"/>
      <c r="C400" s="28"/>
    </row>
    <row r="401" spans="1:7">
      <c r="A401" s="31"/>
      <c r="B401" s="28" t="s">
        <v>256</v>
      </c>
      <c r="C401" s="28"/>
      <c r="D401" t="s">
        <v>8</v>
      </c>
      <c r="E401">
        <v>10</v>
      </c>
    </row>
    <row r="402" spans="1:7">
      <c r="A402" s="31"/>
      <c r="B402" s="28" t="s">
        <v>254</v>
      </c>
      <c r="C402" s="28"/>
      <c r="D402" t="s">
        <v>8</v>
      </c>
      <c r="E402">
        <v>20</v>
      </c>
    </row>
    <row r="403" spans="1:7">
      <c r="A403" s="31"/>
      <c r="B403" s="28" t="s">
        <v>255</v>
      </c>
      <c r="C403" s="28"/>
      <c r="D403" t="s">
        <v>8</v>
      </c>
      <c r="E403">
        <v>0.5</v>
      </c>
    </row>
    <row r="404" spans="1:7">
      <c r="A404" s="31"/>
      <c r="B404" s="28"/>
    </row>
    <row r="405" spans="1:7">
      <c r="A405" s="31"/>
      <c r="B405" s="28" t="s">
        <v>260</v>
      </c>
    </row>
    <row r="406" spans="1:7">
      <c r="A406" s="31"/>
      <c r="B406" s="28" t="s">
        <v>261</v>
      </c>
    </row>
    <row r="407" spans="1:7">
      <c r="A407" s="31"/>
      <c r="B407" s="28" t="s">
        <v>264</v>
      </c>
      <c r="E407" s="28" t="s">
        <v>263</v>
      </c>
      <c r="F407" s="28"/>
    </row>
    <row r="408" spans="1:7">
      <c r="A408" s="31"/>
      <c r="B408" s="28" t="s">
        <v>264</v>
      </c>
      <c r="E408" s="28"/>
      <c r="F408" s="28" t="s">
        <v>281</v>
      </c>
      <c r="G408">
        <f>(9000000-8000000)*0.000000001</f>
        <v>1E-3</v>
      </c>
    </row>
    <row r="409" spans="1:7">
      <c r="A409" s="31"/>
      <c r="E409" s="28"/>
      <c r="F409" s="28"/>
    </row>
    <row r="410" spans="1:7">
      <c r="A410" s="31"/>
      <c r="B410" s="28" t="s">
        <v>265</v>
      </c>
      <c r="E410" s="28"/>
      <c r="F410" t="s">
        <v>8</v>
      </c>
      <c r="G410">
        <v>10</v>
      </c>
    </row>
    <row r="411" spans="1:7">
      <c r="A411" s="31"/>
      <c r="B411" s="29" t="s">
        <v>266</v>
      </c>
      <c r="E411" s="28"/>
      <c r="F411" t="s">
        <v>8</v>
      </c>
      <c r="G411">
        <v>20</v>
      </c>
    </row>
    <row r="412" spans="1:7">
      <c r="A412" s="31"/>
      <c r="B412" s="29" t="s">
        <v>267</v>
      </c>
      <c r="E412" s="28"/>
      <c r="F412" t="s">
        <v>8</v>
      </c>
      <c r="G412">
        <v>0.5</v>
      </c>
    </row>
    <row r="413" spans="1:7">
      <c r="A413" s="31"/>
      <c r="E413" s="28"/>
      <c r="F413" s="28"/>
    </row>
    <row r="414" spans="1:7">
      <c r="A414" s="31"/>
      <c r="B414" s="28" t="s">
        <v>259</v>
      </c>
    </row>
    <row r="415" spans="1:7">
      <c r="A415" s="31"/>
      <c r="B415" s="28" t="s">
        <v>268</v>
      </c>
      <c r="F415" t="s">
        <v>8</v>
      </c>
      <c r="G415">
        <f>SQRT(G410*G410+G411*G411+G412*G412)</f>
        <v>22.366269246345041</v>
      </c>
    </row>
    <row r="416" spans="1:7">
      <c r="A416" s="31"/>
    </row>
    <row r="417" spans="1:11">
      <c r="A417" s="31"/>
      <c r="B417" s="28" t="s">
        <v>269</v>
      </c>
      <c r="F417">
        <f>G410/$G$415</f>
        <v>0.44710183400989589</v>
      </c>
      <c r="H417" t="s">
        <v>272</v>
      </c>
    </row>
    <row r="418" spans="1:11">
      <c r="A418" s="31"/>
      <c r="B418" s="28" t="s">
        <v>270</v>
      </c>
      <c r="F418">
        <f t="shared" ref="F418:F419" si="12">G411/$G$415</f>
        <v>0.89420366801979179</v>
      </c>
    </row>
    <row r="419" spans="1:11">
      <c r="A419" s="31"/>
      <c r="B419" s="28" t="s">
        <v>271</v>
      </c>
      <c r="F419">
        <f t="shared" si="12"/>
        <v>2.2355091700494795E-2</v>
      </c>
    </row>
    <row r="420" spans="1:11">
      <c r="A420" s="31"/>
    </row>
    <row r="421" spans="1:11">
      <c r="A421" s="31"/>
      <c r="B421" s="28" t="s">
        <v>273</v>
      </c>
      <c r="J421" t="s">
        <v>280</v>
      </c>
      <c r="K421">
        <f>G415*G408/2</f>
        <v>1.1183134623172521E-2</v>
      </c>
    </row>
    <row r="422" spans="1:11">
      <c r="A422" s="31"/>
      <c r="B422" s="28" t="s">
        <v>274</v>
      </c>
      <c r="J422" t="s">
        <v>282</v>
      </c>
      <c r="K422" s="30">
        <f>SIN(K421)</f>
        <v>1.1182901526167809E-2</v>
      </c>
    </row>
    <row r="423" spans="1:11">
      <c r="A423" s="31"/>
      <c r="B423" s="28" t="s">
        <v>275</v>
      </c>
      <c r="J423" t="s">
        <v>283</v>
      </c>
      <c r="K423">
        <f>COS(K421)</f>
        <v>0.99993746940169015</v>
      </c>
    </row>
    <row r="424" spans="1:11">
      <c r="A424" s="31"/>
      <c r="B424" s="28" t="s">
        <v>276</v>
      </c>
      <c r="J424" t="s">
        <v>285</v>
      </c>
      <c r="K424">
        <f>K422*F417</f>
        <v>4.9998957819016917E-3</v>
      </c>
    </row>
    <row r="425" spans="1:11">
      <c r="A425" s="31"/>
      <c r="B425" s="28" t="s">
        <v>277</v>
      </c>
      <c r="J425" t="s">
        <v>285</v>
      </c>
      <c r="K425">
        <f>K422*F418</f>
        <v>9.9997915638033834E-3</v>
      </c>
    </row>
    <row r="426" spans="1:11">
      <c r="A426" s="31"/>
      <c r="B426" s="28" t="s">
        <v>278</v>
      </c>
      <c r="J426" t="s">
        <v>285</v>
      </c>
      <c r="K426">
        <f>K422*F419</f>
        <v>2.4999478909508454E-4</v>
      </c>
    </row>
    <row r="427" spans="1:11">
      <c r="A427" s="31"/>
      <c r="B427" s="28" t="s">
        <v>279</v>
      </c>
      <c r="J427" t="s">
        <v>283</v>
      </c>
      <c r="K427">
        <f>K423</f>
        <v>0.99993746940169015</v>
      </c>
    </row>
    <row r="429" spans="1:11">
      <c r="A429" t="s">
        <v>288</v>
      </c>
    </row>
    <row r="430" spans="1:11">
      <c r="A430" t="s">
        <v>583</v>
      </c>
    </row>
    <row r="431" spans="1:11">
      <c r="A431" t="s">
        <v>287</v>
      </c>
    </row>
    <row r="432" spans="1:11">
      <c r="A432" s="1" t="s">
        <v>289</v>
      </c>
    </row>
    <row r="433" spans="1:1">
      <c r="A433" s="1" t="s">
        <v>290</v>
      </c>
    </row>
    <row r="435" spans="1:1">
      <c r="A435" s="6" t="s">
        <v>286</v>
      </c>
    </row>
    <row r="436" spans="1:1">
      <c r="A436" t="s">
        <v>587</v>
      </c>
    </row>
    <row r="437" spans="1:1">
      <c r="A437" t="s">
        <v>584</v>
      </c>
    </row>
    <row r="438" spans="1:1" ht="16.5">
      <c r="A438" s="53" t="s">
        <v>588</v>
      </c>
    </row>
    <row r="439" spans="1:1" ht="16.5">
      <c r="A439" s="53" t="s">
        <v>590</v>
      </c>
    </row>
    <row r="440" spans="1:1" ht="17.25">
      <c r="A440" s="54" t="s">
        <v>591</v>
      </c>
    </row>
    <row r="441" spans="1:1" ht="17.25">
      <c r="A441" s="54" t="s">
        <v>592</v>
      </c>
    </row>
    <row r="442" spans="1:1" ht="17.25">
      <c r="A442" s="54"/>
    </row>
    <row r="443" spans="1:1" ht="17.25">
      <c r="A443" s="54" t="s">
        <v>593</v>
      </c>
    </row>
    <row r="444" spans="1:1" ht="17.25">
      <c r="A444" s="54" t="s">
        <v>594</v>
      </c>
    </row>
    <row r="445" spans="1:1" ht="17.25">
      <c r="A445" s="54"/>
    </row>
    <row r="446" spans="1:1" ht="17.25">
      <c r="A446" s="54" t="s">
        <v>595</v>
      </c>
    </row>
    <row r="447" spans="1:1" ht="17.25">
      <c r="A447" s="54" t="s">
        <v>596</v>
      </c>
    </row>
    <row r="448" spans="1:1" ht="17.25">
      <c r="A448" s="54"/>
    </row>
    <row r="449" spans="1:1" ht="17.25">
      <c r="A449" s="54" t="s">
        <v>597</v>
      </c>
    </row>
    <row r="450" spans="1:1" ht="17.25">
      <c r="A450" s="54" t="s">
        <v>598</v>
      </c>
    </row>
    <row r="451" spans="1:1" ht="17.25">
      <c r="A451" s="54" t="s">
        <v>599</v>
      </c>
    </row>
    <row r="452" spans="1:1" ht="17.25">
      <c r="A452" s="54" t="s">
        <v>600</v>
      </c>
    </row>
    <row r="453" spans="1:1" ht="17.25">
      <c r="A453" s="54" t="s">
        <v>601</v>
      </c>
    </row>
    <row r="454" spans="1:1" ht="17.25">
      <c r="A454" s="54" t="s">
        <v>602</v>
      </c>
    </row>
    <row r="455" spans="1:1" ht="17.25">
      <c r="A455" s="54"/>
    </row>
    <row r="456" spans="1:1">
      <c r="A456" s="55" t="s">
        <v>603</v>
      </c>
    </row>
    <row r="457" spans="1:1">
      <c r="A457" s="55"/>
    </row>
    <row r="458" spans="1:1">
      <c r="A458" s="55" t="s">
        <v>604</v>
      </c>
    </row>
    <row r="459" spans="1:1">
      <c r="A459" s="55" t="s">
        <v>605</v>
      </c>
    </row>
    <row r="460" spans="1:1">
      <c r="A460" s="55" t="s">
        <v>606</v>
      </c>
    </row>
    <row r="461" spans="1:1">
      <c r="A461" s="55" t="s">
        <v>607</v>
      </c>
    </row>
    <row r="462" spans="1:1">
      <c r="A462" s="55" t="s">
        <v>608</v>
      </c>
    </row>
    <row r="463" spans="1:1">
      <c r="A463" s="55" t="s">
        <v>609</v>
      </c>
    </row>
    <row r="464" spans="1:1">
      <c r="A464" s="55" t="s">
        <v>610</v>
      </c>
    </row>
    <row r="465" spans="1:2">
      <c r="A465" s="55" t="s">
        <v>340</v>
      </c>
    </row>
    <row r="466" spans="1:2">
      <c r="A466" s="55" t="s">
        <v>611</v>
      </c>
    </row>
    <row r="467" spans="1:2">
      <c r="A467" s="55"/>
    </row>
    <row r="468" spans="1:2">
      <c r="A468" s="55" t="s">
        <v>612</v>
      </c>
    </row>
    <row r="471" spans="1:2">
      <c r="B471" s="1" t="s">
        <v>291</v>
      </c>
    </row>
    <row r="472" spans="1:2">
      <c r="B472" s="1" t="s">
        <v>589</v>
      </c>
    </row>
    <row r="474" spans="1:2" ht="21">
      <c r="B474" s="39" t="s">
        <v>292</v>
      </c>
    </row>
    <row r="475" spans="1:2" ht="17.25">
      <c r="B475" s="38" t="s">
        <v>293</v>
      </c>
    </row>
    <row r="476" spans="1:2" ht="17.25">
      <c r="B476" s="38" t="s">
        <v>294</v>
      </c>
    </row>
    <row r="477" spans="1:2" ht="21">
      <c r="B477" s="37" t="s">
        <v>295</v>
      </c>
    </row>
    <row r="478" spans="1:2" ht="17.25">
      <c r="B478" s="38" t="s">
        <v>296</v>
      </c>
    </row>
    <row r="479" spans="1:2">
      <c r="B479" s="40" t="s">
        <v>297</v>
      </c>
    </row>
    <row r="480" spans="1:2" ht="17.25">
      <c r="B480" s="38" t="s">
        <v>298</v>
      </c>
    </row>
    <row r="481" spans="2:2" ht="17.25">
      <c r="B481" s="38" t="s">
        <v>299</v>
      </c>
    </row>
    <row r="482" spans="2:2">
      <c r="B482" s="41" t="s">
        <v>300</v>
      </c>
    </row>
    <row r="483" spans="2:2">
      <c r="B483" s="42" t="s">
        <v>301</v>
      </c>
    </row>
    <row r="484" spans="2:2">
      <c r="B484" s="41" t="s">
        <v>302</v>
      </c>
    </row>
    <row r="485" spans="2:2">
      <c r="B485" s="42" t="s">
        <v>303</v>
      </c>
    </row>
    <row r="486" spans="2:2">
      <c r="B486" s="42" t="s">
        <v>304</v>
      </c>
    </row>
    <row r="487" spans="2:2">
      <c r="B487" s="42" t="s">
        <v>305</v>
      </c>
    </row>
    <row r="488" spans="2:2">
      <c r="B488" s="41" t="s">
        <v>306</v>
      </c>
    </row>
    <row r="489" spans="2:2">
      <c r="B489" s="42" t="s">
        <v>307</v>
      </c>
    </row>
    <row r="490" spans="2:2">
      <c r="B490" s="42" t="s">
        <v>308</v>
      </c>
    </row>
    <row r="491" spans="2:2">
      <c r="B491" s="42" t="s">
        <v>305</v>
      </c>
    </row>
    <row r="492" spans="2:2" ht="17.25">
      <c r="B492" s="38" t="s">
        <v>309</v>
      </c>
    </row>
    <row r="493" spans="2:2" ht="17.25">
      <c r="B493" s="38" t="s">
        <v>310</v>
      </c>
    </row>
    <row r="494" spans="2:2" ht="17.25">
      <c r="B494" s="44" t="s">
        <v>311</v>
      </c>
    </row>
    <row r="495" spans="2:2" ht="17.25">
      <c r="B495" s="44" t="s">
        <v>312</v>
      </c>
    </row>
    <row r="496" spans="2:2" ht="17.25">
      <c r="B496" s="44" t="s">
        <v>313</v>
      </c>
    </row>
    <row r="497" spans="2:2" ht="17.25">
      <c r="B497" s="38" t="s">
        <v>314</v>
      </c>
    </row>
    <row r="498" spans="2:2" ht="17.25">
      <c r="B498" s="45" t="s">
        <v>315</v>
      </c>
    </row>
    <row r="499" spans="2:2" ht="17.25">
      <c r="B499" s="45" t="s">
        <v>316</v>
      </c>
    </row>
    <row r="500" spans="2:2" ht="17.25">
      <c r="B500" s="45" t="s">
        <v>317</v>
      </c>
    </row>
    <row r="501" spans="2:2" ht="17.25">
      <c r="B501" s="45" t="s">
        <v>318</v>
      </c>
    </row>
    <row r="502" spans="2:2" ht="17.25">
      <c r="B502" s="38" t="s">
        <v>319</v>
      </c>
    </row>
    <row r="503" spans="2:2" ht="17.25">
      <c r="B503" s="38" t="s">
        <v>320</v>
      </c>
    </row>
    <row r="504" spans="2:2">
      <c r="B504" s="40" t="s">
        <v>321</v>
      </c>
    </row>
    <row r="505" spans="2:2">
      <c r="B505" s="40" t="s">
        <v>322</v>
      </c>
    </row>
    <row r="506" spans="2:2" ht="17.25">
      <c r="B506" s="36" t="s">
        <v>323</v>
      </c>
    </row>
    <row r="507" spans="2:2">
      <c r="B507" s="40" t="s">
        <v>324</v>
      </c>
    </row>
    <row r="508" spans="2:2">
      <c r="B508" s="46"/>
    </row>
    <row r="509" spans="2:2">
      <c r="B509" s="42" t="s">
        <v>325</v>
      </c>
    </row>
    <row r="510" spans="2:2">
      <c r="B510" s="42" t="s">
        <v>326</v>
      </c>
    </row>
    <row r="511" spans="2:2">
      <c r="B511" s="46"/>
    </row>
    <row r="512" spans="2:2">
      <c r="B512" s="42" t="s">
        <v>327</v>
      </c>
    </row>
    <row r="513" spans="2:2">
      <c r="B513" s="42" t="s">
        <v>326</v>
      </c>
    </row>
    <row r="514" spans="2:2">
      <c r="B514" s="46"/>
    </row>
    <row r="515" spans="2:2">
      <c r="B515" s="42" t="s">
        <v>305</v>
      </c>
    </row>
    <row r="516" spans="2:2" ht="17.25">
      <c r="B516" s="38" t="s">
        <v>328</v>
      </c>
    </row>
    <row r="517" spans="2:2" ht="17.25">
      <c r="B517" s="38" t="s">
        <v>329</v>
      </c>
    </row>
    <row r="518" spans="2:2" ht="21">
      <c r="B518" s="37" t="s">
        <v>330</v>
      </c>
    </row>
    <row r="519" spans="2:2" ht="17.25">
      <c r="B519" s="38" t="s">
        <v>331</v>
      </c>
    </row>
    <row r="520" spans="2:2">
      <c r="B520" s="40" t="s">
        <v>332</v>
      </c>
    </row>
    <row r="521" spans="2:2">
      <c r="B521" s="40" t="s">
        <v>333</v>
      </c>
    </row>
    <row r="522" spans="2:2" ht="17.25">
      <c r="B522" s="38" t="s">
        <v>334</v>
      </c>
    </row>
    <row r="523" spans="2:2" ht="17.25">
      <c r="B523" s="38" t="s">
        <v>335</v>
      </c>
    </row>
    <row r="524" spans="2:2">
      <c r="B524" s="40" t="s">
        <v>336</v>
      </c>
    </row>
    <row r="525" spans="2:2">
      <c r="B525" s="42" t="s">
        <v>337</v>
      </c>
    </row>
    <row r="526" spans="2:2">
      <c r="B526" s="42" t="s">
        <v>338</v>
      </c>
    </row>
    <row r="527" spans="2:2">
      <c r="B527" s="42" t="s">
        <v>339</v>
      </c>
    </row>
    <row r="528" spans="2:2">
      <c r="B528" s="42" t="s">
        <v>340</v>
      </c>
    </row>
    <row r="529" spans="2:2">
      <c r="B529" s="42" t="s">
        <v>341</v>
      </c>
    </row>
    <row r="530" spans="2:2">
      <c r="B530" s="42" t="s">
        <v>342</v>
      </c>
    </row>
    <row r="531" spans="2:2">
      <c r="B531" s="42" t="s">
        <v>343</v>
      </c>
    </row>
    <row r="532" spans="2:2">
      <c r="B532" s="42" t="s">
        <v>344</v>
      </c>
    </row>
    <row r="533" spans="2:2">
      <c r="B533" s="42" t="s">
        <v>345</v>
      </c>
    </row>
    <row r="534" spans="2:2">
      <c r="B534" s="42" t="s">
        <v>346</v>
      </c>
    </row>
    <row r="535" spans="2:2">
      <c r="B535" s="42" t="s">
        <v>340</v>
      </c>
    </row>
    <row r="536" spans="2:2">
      <c r="B536" s="42" t="s">
        <v>305</v>
      </c>
    </row>
    <row r="537" spans="2:2" ht="17.25">
      <c r="B537" s="38" t="s">
        <v>347</v>
      </c>
    </row>
    <row r="538" spans="2:2" ht="17.25">
      <c r="B538" s="44" t="s">
        <v>348</v>
      </c>
    </row>
    <row r="539" spans="2:2" ht="17.25">
      <c r="B539" s="44" t="s">
        <v>349</v>
      </c>
    </row>
    <row r="540" spans="2:2" ht="17.25">
      <c r="B540" s="45" t="s">
        <v>350</v>
      </c>
    </row>
    <row r="541" spans="2:2" ht="21">
      <c r="B541" s="37" t="s">
        <v>351</v>
      </c>
    </row>
    <row r="542" spans="2:2" ht="17.25">
      <c r="B542" s="38" t="s">
        <v>352</v>
      </c>
    </row>
    <row r="543" spans="2:2" ht="17.25">
      <c r="B543" s="47" t="s">
        <v>353</v>
      </c>
    </row>
    <row r="544" spans="2:2" ht="17.25">
      <c r="B544" s="48" t="s">
        <v>354</v>
      </c>
    </row>
    <row r="545" spans="2:2">
      <c r="B545" s="40" t="s">
        <v>355</v>
      </c>
    </row>
    <row r="546" spans="2:2">
      <c r="B546" s="40" t="s">
        <v>356</v>
      </c>
    </row>
    <row r="547" spans="2:2" ht="17.25">
      <c r="B547" s="38" t="s">
        <v>357</v>
      </c>
    </row>
    <row r="548" spans="2:2" ht="17.25">
      <c r="B548" s="38" t="s">
        <v>358</v>
      </c>
    </row>
    <row r="549" spans="2:2">
      <c r="B549" s="40" t="s">
        <v>359</v>
      </c>
    </row>
    <row r="550" spans="2:2">
      <c r="B550" s="42" t="s">
        <v>360</v>
      </c>
    </row>
    <row r="551" spans="2:2">
      <c r="B551" s="42" t="s">
        <v>361</v>
      </c>
    </row>
    <row r="552" spans="2:2">
      <c r="B552" s="42" t="s">
        <v>362</v>
      </c>
    </row>
    <row r="553" spans="2:2">
      <c r="B553" s="42" t="s">
        <v>363</v>
      </c>
    </row>
    <row r="554" spans="2:2">
      <c r="B554" s="42" t="s">
        <v>364</v>
      </c>
    </row>
    <row r="555" spans="2:2">
      <c r="B555" s="42" t="s">
        <v>365</v>
      </c>
    </row>
    <row r="556" spans="2:2">
      <c r="B556" s="42" t="s">
        <v>366</v>
      </c>
    </row>
    <row r="557" spans="2:2">
      <c r="B557" s="42" t="s">
        <v>367</v>
      </c>
    </row>
    <row r="558" spans="2:2">
      <c r="B558" s="46"/>
    </row>
    <row r="559" spans="2:2">
      <c r="B559" s="42" t="s">
        <v>305</v>
      </c>
    </row>
    <row r="560" spans="2:2" ht="17.25">
      <c r="B560" s="38" t="s">
        <v>368</v>
      </c>
    </row>
    <row r="561" spans="2:2" ht="17.25">
      <c r="B561" s="38" t="s">
        <v>369</v>
      </c>
    </row>
    <row r="562" spans="2:2" ht="17.25">
      <c r="B562" s="38" t="s">
        <v>370</v>
      </c>
    </row>
    <row r="563" spans="2:2" ht="17.25">
      <c r="B563" s="44" t="s">
        <v>371</v>
      </c>
    </row>
    <row r="564" spans="2:2" ht="17.25">
      <c r="B564" s="44" t="s">
        <v>372</v>
      </c>
    </row>
    <row r="565" spans="2:2" ht="17.25">
      <c r="B565" s="44" t="s">
        <v>369</v>
      </c>
    </row>
    <row r="566" spans="2:2" ht="17.25">
      <c r="B566" s="44"/>
    </row>
    <row r="567" spans="2:2" ht="17.25">
      <c r="B567" s="49" t="s">
        <v>373</v>
      </c>
    </row>
    <row r="568" spans="2:2" ht="17.25">
      <c r="B568" s="49" t="s">
        <v>374</v>
      </c>
    </row>
    <row r="569" spans="2:2" ht="17.25">
      <c r="B569" s="49" t="s">
        <v>375</v>
      </c>
    </row>
    <row r="570" spans="2:2" ht="17.25">
      <c r="B570" s="44" t="s">
        <v>370</v>
      </c>
    </row>
    <row r="571" spans="2:2" ht="17.25">
      <c r="B571" s="44" t="s">
        <v>376</v>
      </c>
    </row>
    <row r="572" spans="2:2" ht="17.25">
      <c r="B572" s="44" t="s">
        <v>377</v>
      </c>
    </row>
    <row r="573" spans="2:2" ht="17.25">
      <c r="B573" s="38" t="s">
        <v>378</v>
      </c>
    </row>
    <row r="574" spans="2:2">
      <c r="B574" s="40" t="s">
        <v>336</v>
      </c>
    </row>
    <row r="575" spans="2:2">
      <c r="B575" s="42" t="s">
        <v>379</v>
      </c>
    </row>
    <row r="576" spans="2:2">
      <c r="B576" s="46"/>
    </row>
    <row r="577" spans="2:2">
      <c r="B577" s="42" t="s">
        <v>380</v>
      </c>
    </row>
    <row r="578" spans="2:2">
      <c r="B578" s="42" t="s">
        <v>305</v>
      </c>
    </row>
    <row r="579" spans="2:2" ht="21">
      <c r="B579" s="37" t="s">
        <v>381</v>
      </c>
    </row>
    <row r="580" spans="2:2" ht="17.25">
      <c r="B580" s="38" t="s">
        <v>382</v>
      </c>
    </row>
    <row r="581" spans="2:2">
      <c r="B581" s="40" t="s">
        <v>383</v>
      </c>
    </row>
    <row r="582" spans="2:2">
      <c r="B582" s="42" t="s">
        <v>384</v>
      </c>
    </row>
    <row r="583" spans="2:2">
      <c r="B583" s="46"/>
    </row>
    <row r="584" spans="2:2">
      <c r="B584" s="42" t="s">
        <v>385</v>
      </c>
    </row>
    <row r="585" spans="2:2">
      <c r="B585" s="42" t="s">
        <v>386</v>
      </c>
    </row>
    <row r="586" spans="2:2">
      <c r="B586" s="42" t="s">
        <v>387</v>
      </c>
    </row>
    <row r="587" spans="2:2">
      <c r="B587" s="42" t="s">
        <v>388</v>
      </c>
    </row>
    <row r="588" spans="2:2">
      <c r="B588" s="42" t="s">
        <v>389</v>
      </c>
    </row>
    <row r="589" spans="2:2">
      <c r="B589" s="42" t="s">
        <v>390</v>
      </c>
    </row>
    <row r="590" spans="2:2">
      <c r="B590" s="42" t="s">
        <v>391</v>
      </c>
    </row>
    <row r="591" spans="2:2">
      <c r="B591" s="42" t="s">
        <v>392</v>
      </c>
    </row>
    <row r="592" spans="2:2">
      <c r="B592" s="42" t="s">
        <v>393</v>
      </c>
    </row>
    <row r="593" spans="2:2">
      <c r="B593" s="42" t="s">
        <v>394</v>
      </c>
    </row>
    <row r="594" spans="2:2">
      <c r="B594" s="42" t="s">
        <v>395</v>
      </c>
    </row>
    <row r="595" spans="2:2">
      <c r="B595" s="42" t="s">
        <v>396</v>
      </c>
    </row>
    <row r="596" spans="2:2">
      <c r="B596" s="42" t="s">
        <v>397</v>
      </c>
    </row>
    <row r="597" spans="2:2">
      <c r="B597" s="42" t="s">
        <v>398</v>
      </c>
    </row>
    <row r="598" spans="2:2">
      <c r="B598" s="42" t="s">
        <v>399</v>
      </c>
    </row>
    <row r="599" spans="2:2">
      <c r="B599" s="42" t="s">
        <v>400</v>
      </c>
    </row>
    <row r="600" spans="2:2">
      <c r="B600" s="46"/>
    </row>
    <row r="601" spans="2:2">
      <c r="B601" s="42" t="s">
        <v>401</v>
      </c>
    </row>
    <row r="602" spans="2:2">
      <c r="B602" s="42" t="s">
        <v>305</v>
      </c>
    </row>
    <row r="603" spans="2:2" ht="17.25">
      <c r="B603" s="48" t="s">
        <v>402</v>
      </c>
    </row>
    <row r="604" spans="2:2" ht="17.25">
      <c r="B604" s="48" t="s">
        <v>403</v>
      </c>
    </row>
    <row r="605" spans="2:2" ht="17.25">
      <c r="B605" s="51" t="s">
        <v>404</v>
      </c>
    </row>
    <row r="606" spans="2:2" ht="17.25">
      <c r="B606" s="47" t="s">
        <v>405</v>
      </c>
    </row>
    <row r="607" spans="2:2" ht="17.25">
      <c r="B607" s="47" t="s">
        <v>404</v>
      </c>
    </row>
    <row r="608" spans="2:2" ht="17.25">
      <c r="B608" s="48" t="s">
        <v>406</v>
      </c>
    </row>
    <row r="609" spans="2:2" ht="17.25">
      <c r="B609" s="48" t="s">
        <v>407</v>
      </c>
    </row>
    <row r="610" spans="2:2">
      <c r="B610" s="40" t="s">
        <v>359</v>
      </c>
    </row>
    <row r="611" spans="2:2">
      <c r="B611" s="46"/>
    </row>
    <row r="612" spans="2:2">
      <c r="B612" s="42" t="s">
        <v>408</v>
      </c>
    </row>
    <row r="613" spans="2:2">
      <c r="B613" s="42" t="s">
        <v>305</v>
      </c>
    </row>
    <row r="614" spans="2:2" ht="17.25">
      <c r="B614" s="38" t="s">
        <v>409</v>
      </c>
    </row>
    <row r="615" spans="2:2" ht="17.25">
      <c r="B615" s="38" t="s">
        <v>410</v>
      </c>
    </row>
    <row r="616" spans="2:2" ht="21">
      <c r="B616" s="37" t="s">
        <v>411</v>
      </c>
    </row>
    <row r="617" spans="2:2" ht="17.25">
      <c r="B617" s="38" t="s">
        <v>412</v>
      </c>
    </row>
    <row r="618" spans="2:2">
      <c r="B618" s="40" t="s">
        <v>413</v>
      </c>
    </row>
    <row r="619" spans="2:2">
      <c r="B619" s="42" t="s">
        <v>414</v>
      </c>
    </row>
    <row r="620" spans="2:2">
      <c r="B620" s="42" t="s">
        <v>415</v>
      </c>
    </row>
    <row r="621" spans="2:2">
      <c r="B621" s="42" t="s">
        <v>416</v>
      </c>
    </row>
    <row r="622" spans="2:2">
      <c r="B622" s="42" t="s">
        <v>417</v>
      </c>
    </row>
    <row r="623" spans="2:2">
      <c r="B623" s="42" t="s">
        <v>418</v>
      </c>
    </row>
    <row r="624" spans="2:2">
      <c r="B624" s="42" t="s">
        <v>419</v>
      </c>
    </row>
    <row r="625" spans="2:2">
      <c r="B625" s="42" t="s">
        <v>305</v>
      </c>
    </row>
    <row r="626" spans="2:2" ht="17.25">
      <c r="B626" s="38" t="s">
        <v>420</v>
      </c>
    </row>
    <row r="627" spans="2:2" ht="17.25">
      <c r="B627" s="38" t="s">
        <v>421</v>
      </c>
    </row>
    <row r="628" spans="2:2">
      <c r="B628" s="40" t="s">
        <v>422</v>
      </c>
    </row>
    <row r="629" spans="2:2" ht="17.25">
      <c r="B629" s="36" t="s">
        <v>423</v>
      </c>
    </row>
    <row r="630" spans="2:2">
      <c r="B630" s="40" t="s">
        <v>359</v>
      </c>
    </row>
    <row r="631" spans="2:2">
      <c r="B631" s="41" t="s">
        <v>300</v>
      </c>
    </row>
    <row r="632" spans="2:2">
      <c r="B632" s="40" t="s">
        <v>424</v>
      </c>
    </row>
    <row r="633" spans="2:2">
      <c r="B633" s="42" t="s">
        <v>425</v>
      </c>
    </row>
    <row r="634" spans="2:2">
      <c r="B634" s="42" t="s">
        <v>426</v>
      </c>
    </row>
    <row r="635" spans="2:2">
      <c r="B635" s="42" t="s">
        <v>427</v>
      </c>
    </row>
    <row r="636" spans="2:2">
      <c r="B636" s="41" t="s">
        <v>302</v>
      </c>
    </row>
    <row r="637" spans="2:2">
      <c r="B637" s="42" t="s">
        <v>428</v>
      </c>
    </row>
    <row r="638" spans="2:2">
      <c r="B638" s="42" t="s">
        <v>305</v>
      </c>
    </row>
    <row r="639" spans="2:2" ht="17.25">
      <c r="B639" s="38" t="s">
        <v>429</v>
      </c>
    </row>
    <row r="640" spans="2:2" ht="17.25">
      <c r="B640" s="44" t="s">
        <v>430</v>
      </c>
    </row>
    <row r="641" spans="2:2" ht="17.25">
      <c r="B641" s="44" t="s">
        <v>431</v>
      </c>
    </row>
    <row r="642" spans="2:2" ht="17.25">
      <c r="B642" s="38" t="s">
        <v>432</v>
      </c>
    </row>
    <row r="643" spans="2:2">
      <c r="B643" s="42" t="s">
        <v>433</v>
      </c>
    </row>
    <row r="644" spans="2:2" ht="17.25">
      <c r="B644" s="36" t="s">
        <v>434</v>
      </c>
    </row>
    <row r="645" spans="2:2">
      <c r="B645" s="40" t="s">
        <v>435</v>
      </c>
    </row>
    <row r="646" spans="2:2">
      <c r="B646" s="42" t="s">
        <v>436</v>
      </c>
    </row>
    <row r="647" spans="2:2">
      <c r="B647" s="42" t="s">
        <v>437</v>
      </c>
    </row>
    <row r="648" spans="2:2">
      <c r="B648" s="42" t="s">
        <v>438</v>
      </c>
    </row>
    <row r="649" spans="2:2">
      <c r="B649" s="42" t="s">
        <v>439</v>
      </c>
    </row>
    <row r="650" spans="2:2">
      <c r="B650" s="42" t="s">
        <v>440</v>
      </c>
    </row>
    <row r="651" spans="2:2">
      <c r="B651" s="42" t="s">
        <v>441</v>
      </c>
    </row>
    <row r="652" spans="2:2">
      <c r="B652" s="42" t="s">
        <v>442</v>
      </c>
    </row>
    <row r="653" spans="2:2">
      <c r="B653" s="42" t="s">
        <v>443</v>
      </c>
    </row>
    <row r="654" spans="2:2">
      <c r="B654" s="42" t="s">
        <v>444</v>
      </c>
    </row>
    <row r="655" spans="2:2">
      <c r="B655" s="42" t="s">
        <v>305</v>
      </c>
    </row>
    <row r="656" spans="2:2" ht="17.25">
      <c r="B656" s="38" t="s">
        <v>445</v>
      </c>
    </row>
    <row r="657" spans="2:2" ht="17.25">
      <c r="B657" s="44" t="s">
        <v>446</v>
      </c>
    </row>
    <row r="658" spans="2:2" ht="17.25">
      <c r="B658" s="44" t="s">
        <v>447</v>
      </c>
    </row>
    <row r="659" spans="2:2" ht="17.25">
      <c r="B659" s="38" t="s">
        <v>448</v>
      </c>
    </row>
    <row r="660" spans="2:2">
      <c r="B660" s="40" t="s">
        <v>449</v>
      </c>
    </row>
    <row r="661" spans="2:2">
      <c r="B661" s="42" t="s">
        <v>450</v>
      </c>
    </row>
    <row r="662" spans="2:2">
      <c r="B662" s="42" t="s">
        <v>451</v>
      </c>
    </row>
    <row r="663" spans="2:2">
      <c r="B663" s="42" t="s">
        <v>305</v>
      </c>
    </row>
    <row r="664" spans="2:2" ht="17.25">
      <c r="B664" s="38" t="s">
        <v>452</v>
      </c>
    </row>
    <row r="665" spans="2:2" ht="17.25">
      <c r="B665" s="38" t="s">
        <v>453</v>
      </c>
    </row>
    <row r="666" spans="2:2">
      <c r="B666" s="41" t="s">
        <v>454</v>
      </c>
    </row>
    <row r="667" spans="2:2">
      <c r="B667" s="40" t="s">
        <v>455</v>
      </c>
    </row>
    <row r="668" spans="2:2">
      <c r="B668" s="42" t="s">
        <v>456</v>
      </c>
    </row>
    <row r="669" spans="2:2">
      <c r="B669" s="41" t="s">
        <v>302</v>
      </c>
    </row>
    <row r="670" spans="2:2">
      <c r="B670" s="42" t="s">
        <v>457</v>
      </c>
    </row>
    <row r="671" spans="2:2" ht="17.25">
      <c r="B671" s="38" t="s">
        <v>458</v>
      </c>
    </row>
    <row r="672" spans="2:2" ht="17.25">
      <c r="B672" s="44" t="s">
        <v>459</v>
      </c>
    </row>
    <row r="673" spans="2:2" ht="17.25">
      <c r="B673" s="44" t="s">
        <v>460</v>
      </c>
    </row>
    <row r="674" spans="2:2" ht="17.25">
      <c r="B674" s="38" t="s">
        <v>461</v>
      </c>
    </row>
    <row r="675" spans="2:2">
      <c r="B675" s="40" t="s">
        <v>462</v>
      </c>
    </row>
    <row r="676" spans="2:2">
      <c r="B676" s="42" t="s">
        <v>463</v>
      </c>
    </row>
    <row r="677" spans="2:2">
      <c r="B677" s="42" t="s">
        <v>464</v>
      </c>
    </row>
    <row r="678" spans="2:2">
      <c r="B678" s="42" t="s">
        <v>305</v>
      </c>
    </row>
    <row r="679" spans="2:2" ht="17.25">
      <c r="B679" s="38" t="s">
        <v>465</v>
      </c>
    </row>
    <row r="680" spans="2:2" ht="17.25">
      <c r="B680" s="38" t="s">
        <v>466</v>
      </c>
    </row>
    <row r="681" spans="2:2">
      <c r="B681" s="40" t="s">
        <v>467</v>
      </c>
    </row>
    <row r="682" spans="2:2">
      <c r="B682" s="42" t="s">
        <v>468</v>
      </c>
    </row>
    <row r="683" spans="2:2">
      <c r="B683" s="42" t="s">
        <v>469</v>
      </c>
    </row>
    <row r="684" spans="2:2">
      <c r="B684" s="42" t="s">
        <v>305</v>
      </c>
    </row>
    <row r="685" spans="2:2" ht="17.25">
      <c r="B685" s="43" t="s">
        <v>470</v>
      </c>
    </row>
    <row r="687" spans="2:2" ht="21">
      <c r="B687" s="39" t="s">
        <v>471</v>
      </c>
    </row>
    <row r="688" spans="2:2" ht="17.25">
      <c r="B688" s="38" t="s">
        <v>472</v>
      </c>
    </row>
    <row r="689" spans="2:2" ht="17.25">
      <c r="B689" s="38" t="s">
        <v>473</v>
      </c>
    </row>
    <row r="690" spans="2:2" ht="17.25">
      <c r="B690" s="38" t="s">
        <v>474</v>
      </c>
    </row>
    <row r="691" spans="2:2" ht="17.25">
      <c r="B691" s="44" t="s">
        <v>475</v>
      </c>
    </row>
    <row r="692" spans="2:2" ht="17.25">
      <c r="B692" s="44" t="s">
        <v>476</v>
      </c>
    </row>
    <row r="693" spans="2:2" ht="17.25">
      <c r="B693" s="44" t="s">
        <v>477</v>
      </c>
    </row>
    <row r="694" spans="2:2" ht="17.25">
      <c r="B694" s="38" t="s">
        <v>478</v>
      </c>
    </row>
    <row r="695" spans="2:2">
      <c r="B695" s="40" t="s">
        <v>479</v>
      </c>
    </row>
    <row r="696" spans="2:2" ht="17.25">
      <c r="B696" s="36" t="s">
        <v>480</v>
      </c>
    </row>
    <row r="697" spans="2:2">
      <c r="B697" s="40" t="s">
        <v>481</v>
      </c>
    </row>
    <row r="698" spans="2:2">
      <c r="B698" s="42" t="s">
        <v>482</v>
      </c>
    </row>
    <row r="699" spans="2:2">
      <c r="B699" s="42" t="s">
        <v>437</v>
      </c>
    </row>
    <row r="700" spans="2:2">
      <c r="B700" s="42" t="s">
        <v>483</v>
      </c>
    </row>
    <row r="701" spans="2:2">
      <c r="B701" s="42" t="s">
        <v>444</v>
      </c>
    </row>
    <row r="702" spans="2:2">
      <c r="B702" s="42" t="s">
        <v>484</v>
      </c>
    </row>
    <row r="703" spans="2:2">
      <c r="B703" s="42" t="s">
        <v>305</v>
      </c>
    </row>
    <row r="704" spans="2:2" ht="17.25">
      <c r="B704" s="38" t="s">
        <v>485</v>
      </c>
    </row>
    <row r="705" spans="2:2" ht="17.25">
      <c r="B705" s="44" t="s">
        <v>486</v>
      </c>
    </row>
    <row r="706" spans="2:2" ht="17.25">
      <c r="B706" s="38" t="s">
        <v>487</v>
      </c>
    </row>
    <row r="707" spans="2:2">
      <c r="B707" s="40" t="s">
        <v>488</v>
      </c>
    </row>
    <row r="708" spans="2:2">
      <c r="B708" s="40" t="s">
        <v>489</v>
      </c>
    </row>
    <row r="709" spans="2:2">
      <c r="B709" s="40" t="s">
        <v>490</v>
      </c>
    </row>
    <row r="710" spans="2:2" ht="17.25">
      <c r="B710" s="38" t="s">
        <v>491</v>
      </c>
    </row>
    <row r="711" spans="2:2" ht="17.25">
      <c r="B711" s="38" t="s">
        <v>492</v>
      </c>
    </row>
    <row r="712" spans="2:2">
      <c r="B712" s="40" t="s">
        <v>493</v>
      </c>
    </row>
    <row r="713" spans="2:2">
      <c r="B713" s="42" t="s">
        <v>360</v>
      </c>
    </row>
    <row r="714" spans="2:2">
      <c r="B714" s="42" t="s">
        <v>494</v>
      </c>
    </row>
    <row r="715" spans="2:2">
      <c r="B715" s="42" t="s">
        <v>495</v>
      </c>
    </row>
    <row r="716" spans="2:2">
      <c r="B716" s="46"/>
    </row>
    <row r="717" spans="2:2">
      <c r="B717" s="42" t="s">
        <v>496</v>
      </c>
    </row>
    <row r="718" spans="2:2">
      <c r="B718" s="42" t="s">
        <v>497</v>
      </c>
    </row>
    <row r="719" spans="2:2">
      <c r="B719" s="42" t="s">
        <v>498</v>
      </c>
    </row>
    <row r="720" spans="2:2">
      <c r="B720" s="42" t="s">
        <v>499</v>
      </c>
    </row>
    <row r="721" spans="2:2">
      <c r="B721" s="42" t="s">
        <v>500</v>
      </c>
    </row>
    <row r="722" spans="2:2">
      <c r="B722" s="46"/>
    </row>
    <row r="723" spans="2:2">
      <c r="B723" s="42" t="s">
        <v>501</v>
      </c>
    </row>
    <row r="724" spans="2:2">
      <c r="B724" s="42" t="s">
        <v>502</v>
      </c>
    </row>
    <row r="725" spans="2:2">
      <c r="B725" s="42" t="s">
        <v>503</v>
      </c>
    </row>
    <row r="726" spans="2:2">
      <c r="B726" s="42" t="s">
        <v>504</v>
      </c>
    </row>
    <row r="727" spans="2:2">
      <c r="B727" s="42" t="s">
        <v>505</v>
      </c>
    </row>
    <row r="728" spans="2:2">
      <c r="B728" s="42" t="s">
        <v>506</v>
      </c>
    </row>
    <row r="729" spans="2:2">
      <c r="B729" s="42" t="s">
        <v>507</v>
      </c>
    </row>
    <row r="730" spans="2:2">
      <c r="B730" s="42" t="s">
        <v>326</v>
      </c>
    </row>
    <row r="731" spans="2:2">
      <c r="B731" s="42" t="s">
        <v>508</v>
      </c>
    </row>
    <row r="732" spans="2:2">
      <c r="B732" s="42" t="s">
        <v>509</v>
      </c>
    </row>
    <row r="733" spans="2:2">
      <c r="B733" s="42" t="s">
        <v>362</v>
      </c>
    </row>
    <row r="734" spans="2:2">
      <c r="B734" s="42" t="s">
        <v>510</v>
      </c>
    </row>
    <row r="735" spans="2:2">
      <c r="B735" s="42" t="s">
        <v>511</v>
      </c>
    </row>
    <row r="736" spans="2:2">
      <c r="B736" s="42" t="s">
        <v>512</v>
      </c>
    </row>
    <row r="737" spans="2:2">
      <c r="B737" s="42" t="s">
        <v>364</v>
      </c>
    </row>
    <row r="738" spans="2:2">
      <c r="B738" s="42" t="s">
        <v>513</v>
      </c>
    </row>
    <row r="739" spans="2:2">
      <c r="B739" s="42" t="s">
        <v>514</v>
      </c>
    </row>
    <row r="740" spans="2:2">
      <c r="B740" s="42" t="s">
        <v>515</v>
      </c>
    </row>
    <row r="741" spans="2:2">
      <c r="B741" s="42" t="s">
        <v>516</v>
      </c>
    </row>
    <row r="742" spans="2:2">
      <c r="B742" s="42" t="s">
        <v>517</v>
      </c>
    </row>
    <row r="743" spans="2:2">
      <c r="B743" s="46"/>
    </row>
    <row r="744" spans="2:2">
      <c r="B744" s="42" t="s">
        <v>518</v>
      </c>
    </row>
    <row r="745" spans="2:2">
      <c r="B745" s="42" t="s">
        <v>519</v>
      </c>
    </row>
    <row r="746" spans="2:2">
      <c r="B746" s="42" t="s">
        <v>520</v>
      </c>
    </row>
    <row r="747" spans="2:2">
      <c r="B747" s="42" t="s">
        <v>521</v>
      </c>
    </row>
    <row r="748" spans="2:2">
      <c r="B748" s="42" t="s">
        <v>522</v>
      </c>
    </row>
    <row r="749" spans="2:2">
      <c r="B749" s="42" t="s">
        <v>523</v>
      </c>
    </row>
    <row r="750" spans="2:2">
      <c r="B750" s="42" t="s">
        <v>524</v>
      </c>
    </row>
    <row r="751" spans="2:2">
      <c r="B751" s="42" t="s">
        <v>525</v>
      </c>
    </row>
    <row r="752" spans="2:2">
      <c r="B752" s="42" t="s">
        <v>526</v>
      </c>
    </row>
    <row r="753" spans="2:2">
      <c r="B753" s="42" t="s">
        <v>527</v>
      </c>
    </row>
    <row r="754" spans="2:2">
      <c r="B754" s="42" t="s">
        <v>528</v>
      </c>
    </row>
    <row r="755" spans="2:2">
      <c r="B755" s="46"/>
    </row>
    <row r="756" spans="2:2">
      <c r="B756" s="46"/>
    </row>
    <row r="757" spans="2:2">
      <c r="B757" s="42" t="s">
        <v>529</v>
      </c>
    </row>
    <row r="758" spans="2:2">
      <c r="B758" s="42" t="s">
        <v>305</v>
      </c>
    </row>
    <row r="759" spans="2:2" ht="17.25">
      <c r="B759" s="38" t="s">
        <v>530</v>
      </c>
    </row>
    <row r="760" spans="2:2" ht="17.25">
      <c r="B760" s="44" t="s">
        <v>531</v>
      </c>
    </row>
    <row r="761" spans="2:2" ht="17.25">
      <c r="B761" s="44" t="s">
        <v>532</v>
      </c>
    </row>
    <row r="762" spans="2:2" ht="17.25">
      <c r="B762" s="44" t="s">
        <v>533</v>
      </c>
    </row>
    <row r="763" spans="2:2" ht="17.25">
      <c r="B763" s="38" t="s">
        <v>534</v>
      </c>
    </row>
    <row r="764" spans="2:2" ht="17.25">
      <c r="B764" s="38" t="s">
        <v>535</v>
      </c>
    </row>
    <row r="765" spans="2:2">
      <c r="B765" s="40" t="s">
        <v>536</v>
      </c>
    </row>
    <row r="766" spans="2:2">
      <c r="B766" s="42" t="s">
        <v>537</v>
      </c>
    </row>
    <row r="767" spans="2:2">
      <c r="B767" s="46"/>
    </row>
    <row r="768" spans="2:2">
      <c r="B768" s="42" t="s">
        <v>538</v>
      </c>
    </row>
    <row r="769" spans="2:2">
      <c r="B769" s="42" t="s">
        <v>539</v>
      </c>
    </row>
    <row r="770" spans="2:2">
      <c r="B770" s="42" t="s">
        <v>540</v>
      </c>
    </row>
    <row r="771" spans="2:2">
      <c r="B771" s="42" t="s">
        <v>541</v>
      </c>
    </row>
    <row r="772" spans="2:2">
      <c r="B772" s="42" t="s">
        <v>542</v>
      </c>
    </row>
    <row r="773" spans="2:2">
      <c r="B773" s="42" t="s">
        <v>543</v>
      </c>
    </row>
    <row r="774" spans="2:2">
      <c r="B774" s="42" t="s">
        <v>544</v>
      </c>
    </row>
    <row r="775" spans="2:2">
      <c r="B775" s="42" t="s">
        <v>545</v>
      </c>
    </row>
    <row r="776" spans="2:2">
      <c r="B776" s="42" t="s">
        <v>546</v>
      </c>
    </row>
    <row r="777" spans="2:2">
      <c r="B777" s="42" t="s">
        <v>547</v>
      </c>
    </row>
    <row r="778" spans="2:2">
      <c r="B778" s="42" t="s">
        <v>548</v>
      </c>
    </row>
    <row r="779" spans="2:2">
      <c r="B779" s="42" t="s">
        <v>549</v>
      </c>
    </row>
    <row r="780" spans="2:2">
      <c r="B780" s="42" t="s">
        <v>550</v>
      </c>
    </row>
    <row r="781" spans="2:2">
      <c r="B781" s="42" t="s">
        <v>551</v>
      </c>
    </row>
    <row r="782" spans="2:2">
      <c r="B782" s="42" t="s">
        <v>552</v>
      </c>
    </row>
    <row r="783" spans="2:2">
      <c r="B783" s="42" t="s">
        <v>553</v>
      </c>
    </row>
    <row r="784" spans="2:2">
      <c r="B784" s="42" t="s">
        <v>554</v>
      </c>
    </row>
    <row r="785" spans="2:2">
      <c r="B785" s="42" t="s">
        <v>555</v>
      </c>
    </row>
    <row r="786" spans="2:2">
      <c r="B786" s="42" t="s">
        <v>444</v>
      </c>
    </row>
    <row r="787" spans="2:2">
      <c r="B787" s="42" t="s">
        <v>305</v>
      </c>
    </row>
    <row r="788" spans="2:2" ht="17.25">
      <c r="B788" s="38" t="s">
        <v>556</v>
      </c>
    </row>
    <row r="789" spans="2:2" ht="17.25">
      <c r="B789" s="44" t="s">
        <v>557</v>
      </c>
    </row>
    <row r="790" spans="2:2" ht="17.25">
      <c r="B790" s="44" t="s">
        <v>558</v>
      </c>
    </row>
    <row r="791" spans="2:2" ht="17.25">
      <c r="B791" s="44" t="s">
        <v>559</v>
      </c>
    </row>
    <row r="792" spans="2:2" ht="17.25">
      <c r="B792" s="44" t="s">
        <v>560</v>
      </c>
    </row>
    <row r="793" spans="2:2" ht="17.25">
      <c r="B793" s="38" t="s">
        <v>561</v>
      </c>
    </row>
    <row r="794" spans="2:2">
      <c r="B794" s="52" t="s">
        <v>562</v>
      </c>
    </row>
    <row r="795" spans="2:2" ht="17.25">
      <c r="B795" s="38" t="s">
        <v>563</v>
      </c>
    </row>
    <row r="796" spans="2:2" ht="17.25">
      <c r="B796" s="38" t="s">
        <v>564</v>
      </c>
    </row>
    <row r="797" spans="2:2" ht="17.25">
      <c r="B797" s="38" t="s">
        <v>565</v>
      </c>
    </row>
    <row r="798" spans="2:2">
      <c r="B798" s="41" t="s">
        <v>300</v>
      </c>
    </row>
    <row r="799" spans="2:2">
      <c r="B799" s="40" t="s">
        <v>566</v>
      </c>
    </row>
    <row r="800" spans="2:2">
      <c r="B800" s="41" t="s">
        <v>302</v>
      </c>
    </row>
    <row r="801" spans="2:2">
      <c r="B801" s="42" t="s">
        <v>567</v>
      </c>
    </row>
    <row r="802" spans="2:2" ht="17.25">
      <c r="B802" s="38" t="s">
        <v>568</v>
      </c>
    </row>
    <row r="803" spans="2:2" ht="17.25">
      <c r="B803" s="44" t="s">
        <v>569</v>
      </c>
    </row>
    <row r="804" spans="2:2" ht="17.25">
      <c r="B804" s="44" t="s">
        <v>570</v>
      </c>
    </row>
    <row r="805" spans="2:2" ht="17.25">
      <c r="B805" s="38" t="s">
        <v>571</v>
      </c>
    </row>
    <row r="806" spans="2:2">
      <c r="B806" s="40" t="s">
        <v>572</v>
      </c>
    </row>
    <row r="807" spans="2:2">
      <c r="B807" s="42" t="s">
        <v>573</v>
      </c>
    </row>
    <row r="808" spans="2:2">
      <c r="B808" s="42" t="s">
        <v>574</v>
      </c>
    </row>
    <row r="809" spans="2:2">
      <c r="B809" s="42" t="s">
        <v>575</v>
      </c>
    </row>
    <row r="810" spans="2:2">
      <c r="B810" s="42" t="s">
        <v>576</v>
      </c>
    </row>
    <row r="811" spans="2:2">
      <c r="B811" s="42" t="s">
        <v>577</v>
      </c>
    </row>
    <row r="812" spans="2:2">
      <c r="B812" s="42" t="s">
        <v>578</v>
      </c>
    </row>
    <row r="813" spans="2:2">
      <c r="B813" s="42" t="s">
        <v>305</v>
      </c>
    </row>
    <row r="815" spans="2:2" ht="17.25">
      <c r="B815" s="50" t="s">
        <v>556</v>
      </c>
    </row>
    <row r="816" spans="2:2" ht="17.25">
      <c r="B816" s="44" t="s">
        <v>579</v>
      </c>
    </row>
    <row r="817" spans="2:2" ht="17.25">
      <c r="B817" s="44" t="s">
        <v>580</v>
      </c>
    </row>
    <row r="818" spans="2:2" ht="17.25">
      <c r="B818" s="38" t="s">
        <v>581</v>
      </c>
    </row>
    <row r="819" spans="2:2" ht="17.25">
      <c r="B819" s="38" t="s">
        <v>582</v>
      </c>
    </row>
  </sheetData>
  <mergeCells count="21">
    <mergeCell ref="M48:O51"/>
    <mergeCell ref="N42:O42"/>
    <mergeCell ref="A47:E47"/>
    <mergeCell ref="C49:E53"/>
    <mergeCell ref="A73:E73"/>
    <mergeCell ref="A246:E246"/>
    <mergeCell ref="A104:E104"/>
    <mergeCell ref="A105:E105"/>
    <mergeCell ref="A106:E106"/>
    <mergeCell ref="A77:E77"/>
    <mergeCell ref="A221:E221"/>
    <mergeCell ref="A26:E26"/>
    <mergeCell ref="A39:E39"/>
    <mergeCell ref="A42:E42"/>
    <mergeCell ref="A43:E43"/>
    <mergeCell ref="A201:E201"/>
    <mergeCell ref="A390:A427"/>
    <mergeCell ref="B297:F297"/>
    <mergeCell ref="A307:E313"/>
    <mergeCell ref="A314:E315"/>
    <mergeCell ref="A277:F277"/>
  </mergeCells>
  <hyperlinks>
    <hyperlink ref="B1" r:id="rId1" location=":~:text=These%20forces%20create%20a%20horizontal,%CE%94L%20that%20is%20also%20horizontal."/>
    <hyperlink ref="B7" r:id="rId2"/>
    <hyperlink ref="B5" r:id="rId3" location=":~:text=than%20this%2C%20however.-,Relativistic%20(Einsteinian),near%20a%20large%20rotating%20mass."/>
    <hyperlink ref="E118" r:id="rId4"/>
    <hyperlink ref="B188" r:id="rId5" tooltip="Precess" display="https://en.wikipedia.org/wiki/Precess"/>
    <hyperlink ref="E141" r:id="rId6"/>
    <hyperlink ref="A140" r:id="rId7"/>
    <hyperlink ref="P223" r:id="rId8"/>
    <hyperlink ref="P224" r:id="rId9"/>
    <hyperlink ref="AB194" display="https://www.google.com/search?q=derivation+of+precession+rate+with+no+torque&amp;sca_esv=b07fa04fa9278463&amp;rlz=1C1CHBD_enUS1144US1144&amp;ei=nrGCZ-2VDtmm5NoPjbe-iQk&amp;ved=0ahUKEwjt3PLVn-6KAxVZE1kFHY2bL5EQ4dUDCBA&amp;uact=5&amp;oq=derivation+of+precession+rate+with+no+torque"/>
    <hyperlink ref="A318" r:id="rId10"/>
    <hyperlink ref="A320" r:id="rId11"/>
    <hyperlink ref="B2" r:id="rId12" location=":~:text=The%20spin%20of%20the%20earth,and%20the%20associated%20E%C3%B6tv%C3%B6s%20effect"/>
    <hyperlink ref="B3" r:id="rId13" location=":~:text=To%20do%20this%20we%20must,horizontal%2C%20and%20toward%20the%20meridian."/>
    <hyperlink ref="A331" r:id="rId14" location="sensors-motion-gyro"/>
    <hyperlink ref="A432" r:id="rId15"/>
    <hyperlink ref="A433" r:id="rId16"/>
    <hyperlink ref="B471" r:id="rId17" location=":~:text=replaced%20this%20sensor.-,Combining%20Sensor%20Data%20With%20Sensor%20Fusion,-Typically%2C%20you%20can"/>
    <hyperlink ref="B472" r:id="rId18" display="https://developer.android.com/develop/sensors-and-location/sensors/sensors_position"/>
  </hyperlinks>
  <pageMargins left="0.7" right="0.7" top="0.75" bottom="0.75" header="0.3" footer="0.3"/>
  <pageSetup orientation="portrait" horizontalDpi="300" verticalDpi="300" r:id="rId19"/>
  <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2025-01-18T17:41:53Z</dcterms:modified>
</cp:coreProperties>
</file>