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 Prates\Desktop\"/>
    </mc:Choice>
  </mc:AlternateContent>
  <bookViews>
    <workbookView xWindow="0" yWindow="0" windowWidth="15345" windowHeight="4995"/>
  </bookViews>
  <sheets>
    <sheet name="Clube Atletico Mineiro" sheetId="1" r:id="rId1"/>
    <sheet name="Ambos" sheetId="4" r:id="rId2"/>
    <sheet name="Cruzeiro Esporte Club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P2" i="4"/>
  <c r="Q2" i="4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2" i="2"/>
  <c r="P20" i="1" l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</calcChain>
</file>

<file path=xl/sharedStrings.xml><?xml version="1.0" encoding="utf-8"?>
<sst xmlns="http://schemas.openxmlformats.org/spreadsheetml/2006/main" count="355" uniqueCount="43">
  <si>
    <t>Rodada</t>
  </si>
  <si>
    <t>Atlético Mineiro</t>
  </si>
  <si>
    <t>Mandante</t>
  </si>
  <si>
    <t>Visitante</t>
  </si>
  <si>
    <t>Arrecadação Clube</t>
  </si>
  <si>
    <t>Arrecadação Total</t>
  </si>
  <si>
    <t>Data</t>
  </si>
  <si>
    <t>Local</t>
  </si>
  <si>
    <t xml:space="preserve">Despesas Clube </t>
  </si>
  <si>
    <t>Despesa Total</t>
  </si>
  <si>
    <t>Receita Líquida Clube</t>
  </si>
  <si>
    <t>Receita Líquida Total</t>
  </si>
  <si>
    <t>Ticket Médio</t>
  </si>
  <si>
    <t>Estádio Raimundo Sampaio (Indepêndencia)</t>
  </si>
  <si>
    <t>Vitória-BA</t>
  </si>
  <si>
    <t>V</t>
  </si>
  <si>
    <t>Ingressos Utilizados</t>
  </si>
  <si>
    <t>Ingressos Disponibilizados</t>
  </si>
  <si>
    <t>Corinthians</t>
  </si>
  <si>
    <t>Cruzeiro</t>
  </si>
  <si>
    <t>Flamengo</t>
  </si>
  <si>
    <t>Chapecoense</t>
  </si>
  <si>
    <t>Fluminense</t>
  </si>
  <si>
    <t>Ceará</t>
  </si>
  <si>
    <t>Paraná</t>
  </si>
  <si>
    <t>Internacional</t>
  </si>
  <si>
    <t>Santos</t>
  </si>
  <si>
    <t>Vasco</t>
  </si>
  <si>
    <t>São Paulo</t>
  </si>
  <si>
    <t>Atlético Paranaense</t>
  </si>
  <si>
    <t>Sport</t>
  </si>
  <si>
    <t>América-MG</t>
  </si>
  <si>
    <t>Grêmio</t>
  </si>
  <si>
    <t>Palmeiras</t>
  </si>
  <si>
    <t>Bahia</t>
  </si>
  <si>
    <t>Botafogo</t>
  </si>
  <si>
    <t>E</t>
  </si>
  <si>
    <t>D</t>
  </si>
  <si>
    <t>Resultado Mandante</t>
  </si>
  <si>
    <t>Estádio Gov. Magalhães Pinto (Mineirão)</t>
  </si>
  <si>
    <t>Capacidade</t>
  </si>
  <si>
    <t>Preço Médio</t>
  </si>
  <si>
    <t>Taxa de Ocupação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</si>
</sst>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I7" workbookViewId="0">
      <selection activeCell="K26" sqref="K26"/>
    </sheetView>
  </sheetViews>
  <sheetFormatPr defaultRowHeight="15" x14ac:dyDescent="0.25"/>
  <cols>
    <col min="2" max="2" width="11" customWidth="1"/>
    <col min="3" max="4" width="15.42578125" customWidth="1"/>
    <col min="5" max="5" width="15.5703125" customWidth="1"/>
    <col min="6" max="6" width="18.42578125" customWidth="1"/>
    <col min="7" max="7" width="19" customWidth="1"/>
    <col min="8" max="8" width="24.5703125" customWidth="1"/>
    <col min="9" max="9" width="18.42578125" bestFit="1" customWidth="1"/>
    <col min="10" max="10" width="17.7109375" customWidth="1"/>
    <col min="11" max="11" width="17.28515625" customWidth="1"/>
    <col min="12" max="12" width="15" customWidth="1"/>
    <col min="13" max="13" width="14.42578125" customWidth="1"/>
    <col min="14" max="14" width="20.85546875" customWidth="1"/>
    <col min="15" max="15" width="19.7109375" customWidth="1"/>
    <col min="16" max="16" width="12.140625" customWidth="1"/>
  </cols>
  <sheetData>
    <row r="1" spans="1:17" x14ac:dyDescent="0.25">
      <c r="A1" t="s">
        <v>0</v>
      </c>
      <c r="B1" t="s">
        <v>6</v>
      </c>
      <c r="C1" t="s">
        <v>7</v>
      </c>
      <c r="D1" t="s">
        <v>40</v>
      </c>
      <c r="E1" t="s">
        <v>2</v>
      </c>
      <c r="F1" t="s">
        <v>3</v>
      </c>
      <c r="G1" t="s">
        <v>38</v>
      </c>
      <c r="H1" t="s">
        <v>17</v>
      </c>
      <c r="I1" t="s">
        <v>16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42</v>
      </c>
    </row>
    <row r="2" spans="1:17" x14ac:dyDescent="0.25">
      <c r="A2">
        <v>2</v>
      </c>
      <c r="B2" s="1">
        <v>43212</v>
      </c>
      <c r="C2" t="s">
        <v>13</v>
      </c>
      <c r="D2">
        <v>23000</v>
      </c>
      <c r="E2" t="s">
        <v>1</v>
      </c>
      <c r="F2" t="s">
        <v>14</v>
      </c>
      <c r="G2" t="s">
        <v>15</v>
      </c>
      <c r="H2">
        <v>11274</v>
      </c>
      <c r="I2">
        <v>10423</v>
      </c>
      <c r="J2" s="2">
        <v>118551</v>
      </c>
      <c r="K2" s="2">
        <v>128294</v>
      </c>
      <c r="L2" s="2">
        <v>57477.37</v>
      </c>
      <c r="M2" s="2">
        <v>58743.96</v>
      </c>
      <c r="N2" s="2">
        <v>61073.63</v>
      </c>
      <c r="O2" s="2">
        <v>69550.039999999994</v>
      </c>
      <c r="P2" s="2">
        <f>K2/I2</f>
        <v>12.308740285906168</v>
      </c>
      <c r="Q2" s="3">
        <f>(I2/D2)</f>
        <v>0.45317391304347826</v>
      </c>
    </row>
    <row r="3" spans="1:17" x14ac:dyDescent="0.25">
      <c r="A3">
        <v>3</v>
      </c>
      <c r="B3" s="1">
        <v>43219</v>
      </c>
      <c r="C3" t="s">
        <v>13</v>
      </c>
      <c r="D3">
        <v>23000</v>
      </c>
      <c r="E3" t="s">
        <v>1</v>
      </c>
      <c r="F3" t="s">
        <v>18</v>
      </c>
      <c r="G3" t="s">
        <v>15</v>
      </c>
      <c r="H3">
        <v>20688</v>
      </c>
      <c r="I3">
        <v>19825</v>
      </c>
      <c r="J3" s="2">
        <v>463580</v>
      </c>
      <c r="K3" s="2">
        <v>508085</v>
      </c>
      <c r="L3" s="2">
        <v>103616.51</v>
      </c>
      <c r="M3" s="2">
        <v>109272.16</v>
      </c>
      <c r="N3" s="2">
        <v>360963.49</v>
      </c>
      <c r="O3" s="2">
        <v>398812.84</v>
      </c>
      <c r="P3" s="2">
        <f t="shared" ref="P3:P20" si="0">K3/I3</f>
        <v>25.628499369482977</v>
      </c>
      <c r="Q3" s="3">
        <f t="shared" ref="Q3:Q20" si="1">(I3/D3)</f>
        <v>0.8619565217391304</v>
      </c>
    </row>
    <row r="4" spans="1:17" x14ac:dyDescent="0.25">
      <c r="A4">
        <v>6</v>
      </c>
      <c r="B4" s="1">
        <v>43239</v>
      </c>
      <c r="C4" t="s">
        <v>13</v>
      </c>
      <c r="D4">
        <v>23000</v>
      </c>
      <c r="E4" t="s">
        <v>1</v>
      </c>
      <c r="F4" t="s">
        <v>19</v>
      </c>
      <c r="G4" t="s">
        <v>15</v>
      </c>
      <c r="H4">
        <v>17130</v>
      </c>
      <c r="I4">
        <v>15384</v>
      </c>
      <c r="J4" s="2">
        <v>608910</v>
      </c>
      <c r="K4" s="2">
        <v>629360</v>
      </c>
      <c r="L4" s="2">
        <v>122691.01</v>
      </c>
      <c r="M4" s="2">
        <v>125349.51</v>
      </c>
      <c r="N4" s="2">
        <v>486218.99</v>
      </c>
      <c r="O4" s="2">
        <v>504010.49</v>
      </c>
      <c r="P4" s="2">
        <f t="shared" si="0"/>
        <v>40.910036401456061</v>
      </c>
      <c r="Q4" s="3">
        <f t="shared" si="1"/>
        <v>0.66886956521739127</v>
      </c>
    </row>
    <row r="5" spans="1:17" x14ac:dyDescent="0.25">
      <c r="A5">
        <v>7</v>
      </c>
      <c r="B5" s="1">
        <v>43246</v>
      </c>
      <c r="C5" t="s">
        <v>13</v>
      </c>
      <c r="D5">
        <v>23000</v>
      </c>
      <c r="E5" t="s">
        <v>1</v>
      </c>
      <c r="F5" t="s">
        <v>20</v>
      </c>
      <c r="G5" t="s">
        <v>37</v>
      </c>
      <c r="H5">
        <v>17108</v>
      </c>
      <c r="I5">
        <v>15797</v>
      </c>
      <c r="J5" s="2">
        <v>520555</v>
      </c>
      <c r="K5" s="2">
        <v>561325</v>
      </c>
      <c r="L5" s="2">
        <v>111313.56</v>
      </c>
      <c r="M5" s="2">
        <v>116613.66</v>
      </c>
      <c r="N5" s="2">
        <v>409241.44</v>
      </c>
      <c r="O5" s="2">
        <v>444711.34</v>
      </c>
      <c r="P5" s="2">
        <f t="shared" si="0"/>
        <v>35.533645628916886</v>
      </c>
      <c r="Q5" s="3">
        <f t="shared" si="1"/>
        <v>0.6868260869565217</v>
      </c>
    </row>
    <row r="6" spans="1:17" x14ac:dyDescent="0.25">
      <c r="A6">
        <v>9</v>
      </c>
      <c r="B6" s="1">
        <v>43253</v>
      </c>
      <c r="C6" t="s">
        <v>13</v>
      </c>
      <c r="D6">
        <v>23000</v>
      </c>
      <c r="E6" t="s">
        <v>1</v>
      </c>
      <c r="F6" t="s">
        <v>21</v>
      </c>
      <c r="G6" t="s">
        <v>36</v>
      </c>
      <c r="H6">
        <v>11915</v>
      </c>
      <c r="I6">
        <v>10298</v>
      </c>
      <c r="J6" s="2">
        <v>160160</v>
      </c>
      <c r="K6" s="2">
        <v>173475</v>
      </c>
      <c r="L6" s="2">
        <v>59984.62</v>
      </c>
      <c r="M6" s="2">
        <v>61715.57</v>
      </c>
      <c r="N6" s="2">
        <v>100175.38</v>
      </c>
      <c r="O6" s="2">
        <v>111759.43</v>
      </c>
      <c r="P6" s="2">
        <f t="shared" si="0"/>
        <v>16.845503981355602</v>
      </c>
      <c r="Q6" s="3">
        <f t="shared" si="1"/>
        <v>0.44773913043478258</v>
      </c>
    </row>
    <row r="7" spans="1:17" x14ac:dyDescent="0.25">
      <c r="A7">
        <v>11</v>
      </c>
      <c r="B7" s="1">
        <v>43261</v>
      </c>
      <c r="C7" t="s">
        <v>13</v>
      </c>
      <c r="D7">
        <v>23000</v>
      </c>
      <c r="E7" t="s">
        <v>1</v>
      </c>
      <c r="F7" t="s">
        <v>22</v>
      </c>
      <c r="G7" t="s">
        <v>15</v>
      </c>
      <c r="H7">
        <v>16252</v>
      </c>
      <c r="I7">
        <v>14476</v>
      </c>
      <c r="J7" s="2">
        <v>227510</v>
      </c>
      <c r="K7" s="2">
        <v>246095</v>
      </c>
      <c r="L7" s="2">
        <v>72217.240000000005</v>
      </c>
      <c r="M7" s="2">
        <v>74633.289999999994</v>
      </c>
      <c r="N7" s="2">
        <v>155292.76</v>
      </c>
      <c r="O7" s="2">
        <v>171461.71</v>
      </c>
      <c r="P7" s="2">
        <f t="shared" si="0"/>
        <v>17.00020723956894</v>
      </c>
      <c r="Q7" s="3">
        <f t="shared" si="1"/>
        <v>0.62939130434782609</v>
      </c>
    </row>
    <row r="8" spans="1:17" x14ac:dyDescent="0.25">
      <c r="A8">
        <v>12</v>
      </c>
      <c r="B8" s="1">
        <v>43264</v>
      </c>
      <c r="C8" t="s">
        <v>13</v>
      </c>
      <c r="D8">
        <v>23000</v>
      </c>
      <c r="E8" t="s">
        <v>1</v>
      </c>
      <c r="F8" t="s">
        <v>23</v>
      </c>
      <c r="G8" t="s">
        <v>15</v>
      </c>
      <c r="H8">
        <v>22395</v>
      </c>
      <c r="I8">
        <v>22119</v>
      </c>
      <c r="J8" s="2">
        <v>275410</v>
      </c>
      <c r="K8" s="2">
        <v>303035</v>
      </c>
      <c r="L8" s="2">
        <v>77227.92</v>
      </c>
      <c r="M8" s="2">
        <v>80819.17</v>
      </c>
      <c r="N8" s="2">
        <v>198182.08</v>
      </c>
      <c r="O8" s="2">
        <v>222215.83</v>
      </c>
      <c r="P8" s="2">
        <f t="shared" si="0"/>
        <v>13.700212487002124</v>
      </c>
      <c r="Q8" s="3">
        <f t="shared" si="1"/>
        <v>0.96169565217391306</v>
      </c>
    </row>
    <row r="9" spans="1:17" x14ac:dyDescent="0.25">
      <c r="A9">
        <v>15</v>
      </c>
      <c r="B9" s="1">
        <v>43306</v>
      </c>
      <c r="C9" t="s">
        <v>13</v>
      </c>
      <c r="D9">
        <v>23000</v>
      </c>
      <c r="E9" t="s">
        <v>1</v>
      </c>
      <c r="F9" t="s">
        <v>24</v>
      </c>
      <c r="G9" t="s">
        <v>15</v>
      </c>
      <c r="H9">
        <v>20272</v>
      </c>
      <c r="I9">
        <v>18946</v>
      </c>
      <c r="J9" s="2">
        <v>242055</v>
      </c>
      <c r="K9" s="2">
        <v>262820</v>
      </c>
      <c r="L9" s="2">
        <v>72613.42</v>
      </c>
      <c r="M9" s="2">
        <v>75312.87</v>
      </c>
      <c r="N9" s="2">
        <v>169441.58</v>
      </c>
      <c r="O9" s="2">
        <v>187507.13</v>
      </c>
      <c r="P9" s="2">
        <f t="shared" si="0"/>
        <v>13.872057426369683</v>
      </c>
      <c r="Q9" s="3">
        <f t="shared" si="1"/>
        <v>0.82373913043478264</v>
      </c>
    </row>
    <row r="10" spans="1:17" x14ac:dyDescent="0.25">
      <c r="A10">
        <v>17</v>
      </c>
      <c r="B10" s="1">
        <v>43318</v>
      </c>
      <c r="C10" t="s">
        <v>13</v>
      </c>
      <c r="D10">
        <v>23000</v>
      </c>
      <c r="E10" t="s">
        <v>1</v>
      </c>
      <c r="F10" t="s">
        <v>25</v>
      </c>
      <c r="G10" t="s">
        <v>37</v>
      </c>
      <c r="H10">
        <v>22452</v>
      </c>
      <c r="I10">
        <v>22035</v>
      </c>
      <c r="J10" s="2">
        <v>307390</v>
      </c>
      <c r="K10" s="2">
        <v>334995</v>
      </c>
      <c r="L10" s="2">
        <v>82752.84</v>
      </c>
      <c r="M10" s="2">
        <v>86341.49</v>
      </c>
      <c r="N10" s="2">
        <v>224637.16</v>
      </c>
      <c r="O10" s="2">
        <v>248653.51</v>
      </c>
      <c r="P10" s="2">
        <f t="shared" si="0"/>
        <v>15.20285908781484</v>
      </c>
      <c r="Q10" s="3">
        <f t="shared" si="1"/>
        <v>0.95804347826086955</v>
      </c>
    </row>
    <row r="11" spans="1:17" x14ac:dyDescent="0.25">
      <c r="A11">
        <v>18</v>
      </c>
      <c r="B11" s="1">
        <v>43324</v>
      </c>
      <c r="C11" t="s">
        <v>13</v>
      </c>
      <c r="D11">
        <v>23000</v>
      </c>
      <c r="E11" t="s">
        <v>1</v>
      </c>
      <c r="F11" t="s">
        <v>26</v>
      </c>
      <c r="G11" t="s">
        <v>15</v>
      </c>
      <c r="H11">
        <v>22451</v>
      </c>
      <c r="I11">
        <v>22062</v>
      </c>
      <c r="J11" s="2">
        <v>320625</v>
      </c>
      <c r="K11" s="2">
        <v>369140</v>
      </c>
      <c r="L11" s="2">
        <v>81487.87</v>
      </c>
      <c r="M11" s="2">
        <v>87794.82</v>
      </c>
      <c r="N11" s="2">
        <v>239137.13</v>
      </c>
      <c r="O11" s="2">
        <v>281345.18</v>
      </c>
      <c r="P11" s="2">
        <f t="shared" si="0"/>
        <v>16.731937267700118</v>
      </c>
      <c r="Q11" s="3">
        <f t="shared" si="1"/>
        <v>0.9592173913043478</v>
      </c>
    </row>
    <row r="12" spans="1:17" x14ac:dyDescent="0.25">
      <c r="A12">
        <v>20</v>
      </c>
      <c r="B12" s="1">
        <v>43335</v>
      </c>
      <c r="C12" t="s">
        <v>13</v>
      </c>
      <c r="D12">
        <v>23000</v>
      </c>
      <c r="E12" t="s">
        <v>1</v>
      </c>
      <c r="F12" t="s">
        <v>27</v>
      </c>
      <c r="G12" t="s">
        <v>36</v>
      </c>
      <c r="H12">
        <v>22452</v>
      </c>
      <c r="I12">
        <v>22452</v>
      </c>
      <c r="J12" s="2">
        <v>344740</v>
      </c>
      <c r="K12" s="2">
        <v>381840</v>
      </c>
      <c r="L12" s="2">
        <v>86631</v>
      </c>
      <c r="M12" s="2">
        <v>91454</v>
      </c>
      <c r="N12" s="2">
        <v>258109</v>
      </c>
      <c r="O12" s="2">
        <v>290386</v>
      </c>
      <c r="P12" s="2">
        <f t="shared" si="0"/>
        <v>17.006948156066276</v>
      </c>
      <c r="Q12" s="3">
        <f t="shared" si="1"/>
        <v>0.97617391304347823</v>
      </c>
    </row>
    <row r="13" spans="1:17" x14ac:dyDescent="0.25">
      <c r="A13">
        <v>23</v>
      </c>
      <c r="B13" s="1">
        <v>43348</v>
      </c>
      <c r="C13" t="s">
        <v>13</v>
      </c>
      <c r="D13">
        <v>23000</v>
      </c>
      <c r="E13" t="s">
        <v>1</v>
      </c>
      <c r="F13" t="s">
        <v>28</v>
      </c>
      <c r="G13" t="s">
        <v>15</v>
      </c>
      <c r="H13">
        <v>22169</v>
      </c>
      <c r="I13">
        <v>20852</v>
      </c>
      <c r="J13" s="2">
        <v>302505</v>
      </c>
      <c r="K13" s="2">
        <v>312455</v>
      </c>
      <c r="L13" s="2">
        <v>80597.009999999995</v>
      </c>
      <c r="M13" s="2">
        <v>81890.509999999995</v>
      </c>
      <c r="N13" s="2">
        <v>221907.99</v>
      </c>
      <c r="O13" s="2">
        <v>230564.49</v>
      </c>
      <c r="P13" s="2">
        <f t="shared" si="0"/>
        <v>14.984413965087281</v>
      </c>
      <c r="Q13" s="3">
        <f t="shared" si="1"/>
        <v>0.90660869565217395</v>
      </c>
    </row>
    <row r="14" spans="1:17" x14ac:dyDescent="0.25">
      <c r="A14">
        <v>24</v>
      </c>
      <c r="B14" s="1">
        <v>43353</v>
      </c>
      <c r="C14" t="s">
        <v>13</v>
      </c>
      <c r="D14">
        <v>23000</v>
      </c>
      <c r="E14" t="s">
        <v>1</v>
      </c>
      <c r="F14" t="s">
        <v>29</v>
      </c>
      <c r="G14" t="s">
        <v>15</v>
      </c>
      <c r="H14">
        <v>21880</v>
      </c>
      <c r="I14">
        <v>20922</v>
      </c>
      <c r="J14" s="2">
        <v>286875</v>
      </c>
      <c r="K14" s="2">
        <v>293068</v>
      </c>
      <c r="L14" s="2">
        <v>77797.929999999993</v>
      </c>
      <c r="M14" s="2">
        <v>78603.02</v>
      </c>
      <c r="N14" s="2">
        <v>209077.07</v>
      </c>
      <c r="O14" s="2">
        <v>214464.98</v>
      </c>
      <c r="P14" s="2">
        <f t="shared" si="0"/>
        <v>14.007647452442406</v>
      </c>
      <c r="Q14" s="3">
        <f t="shared" si="1"/>
        <v>0.90965217391304343</v>
      </c>
    </row>
    <row r="15" spans="1:17" x14ac:dyDescent="0.25">
      <c r="A15">
        <v>27</v>
      </c>
      <c r="B15" s="1">
        <v>43373</v>
      </c>
      <c r="C15" t="s">
        <v>13</v>
      </c>
      <c r="D15">
        <v>23000</v>
      </c>
      <c r="E15" t="s">
        <v>1</v>
      </c>
      <c r="F15" t="s">
        <v>30</v>
      </c>
      <c r="G15" t="s">
        <v>15</v>
      </c>
      <c r="H15">
        <v>22768</v>
      </c>
      <c r="I15">
        <v>22654</v>
      </c>
      <c r="J15" s="2">
        <v>242155</v>
      </c>
      <c r="K15" s="2">
        <v>252708</v>
      </c>
      <c r="L15" s="2"/>
      <c r="M15" s="2">
        <v>73236.02</v>
      </c>
      <c r="N15" s="2"/>
      <c r="O15" s="2">
        <v>179471.98</v>
      </c>
      <c r="P15" s="2">
        <f t="shared" si="0"/>
        <v>11.155116094287985</v>
      </c>
      <c r="Q15" s="3">
        <f t="shared" si="1"/>
        <v>0.9849565217391304</v>
      </c>
    </row>
    <row r="16" spans="1:17" x14ac:dyDescent="0.25">
      <c r="A16">
        <v>29</v>
      </c>
      <c r="B16" s="1">
        <v>43387</v>
      </c>
      <c r="C16" t="s">
        <v>13</v>
      </c>
      <c r="D16">
        <v>23000</v>
      </c>
      <c r="E16" t="s">
        <v>1</v>
      </c>
      <c r="F16" t="s">
        <v>31</v>
      </c>
      <c r="G16" t="s">
        <v>36</v>
      </c>
      <c r="H16">
        <v>21553</v>
      </c>
      <c r="I16">
        <v>20526</v>
      </c>
      <c r="J16" s="2">
        <v>175600</v>
      </c>
      <c r="K16" s="2">
        <v>181204</v>
      </c>
      <c r="L16" s="2">
        <v>64808.94</v>
      </c>
      <c r="M16" s="2">
        <v>65537.460000000006</v>
      </c>
      <c r="N16" s="2">
        <v>110791.06</v>
      </c>
      <c r="O16" s="2">
        <v>115666.54</v>
      </c>
      <c r="P16" s="2">
        <f t="shared" si="0"/>
        <v>8.8280229952255684</v>
      </c>
      <c r="Q16" s="3">
        <f t="shared" si="1"/>
        <v>0.89243478260869569</v>
      </c>
    </row>
    <row r="17" spans="1:17" x14ac:dyDescent="0.25">
      <c r="A17">
        <v>32</v>
      </c>
      <c r="B17" s="1">
        <v>43407</v>
      </c>
      <c r="C17" t="s">
        <v>13</v>
      </c>
      <c r="D17">
        <v>23000</v>
      </c>
      <c r="E17" t="s">
        <v>1</v>
      </c>
      <c r="F17" t="s">
        <v>32</v>
      </c>
      <c r="G17" t="s">
        <v>37</v>
      </c>
      <c r="H17">
        <v>18031</v>
      </c>
      <c r="I17">
        <v>16758</v>
      </c>
      <c r="J17" s="2"/>
      <c r="K17" s="2">
        <v>143816</v>
      </c>
      <c r="L17" s="2"/>
      <c r="M17" s="2">
        <v>60616.639999999999</v>
      </c>
      <c r="N17" s="2"/>
      <c r="O17" s="2">
        <v>83199.360000000001</v>
      </c>
      <c r="P17" s="2">
        <f t="shared" si="0"/>
        <v>8.581931018021244</v>
      </c>
      <c r="Q17" s="3">
        <f t="shared" si="1"/>
        <v>0.7286086956521739</v>
      </c>
    </row>
    <row r="18" spans="1:17" x14ac:dyDescent="0.25">
      <c r="A18">
        <v>33</v>
      </c>
      <c r="B18" s="1">
        <v>43415</v>
      </c>
      <c r="C18" t="s">
        <v>13</v>
      </c>
      <c r="D18">
        <v>23000</v>
      </c>
      <c r="E18" t="s">
        <v>1</v>
      </c>
      <c r="F18" t="s">
        <v>33</v>
      </c>
      <c r="G18" t="s">
        <v>36</v>
      </c>
      <c r="H18">
        <v>21668</v>
      </c>
      <c r="I18">
        <v>20488</v>
      </c>
      <c r="J18" s="2">
        <v>209020</v>
      </c>
      <c r="K18" s="2">
        <v>222650</v>
      </c>
      <c r="L18" s="2">
        <v>70422.05</v>
      </c>
      <c r="M18" s="2">
        <v>72193.960000000006</v>
      </c>
      <c r="N18" s="2">
        <v>138597.94</v>
      </c>
      <c r="O18" s="2">
        <v>150456.04</v>
      </c>
      <c r="P18" s="2">
        <f t="shared" si="0"/>
        <v>10.867336977743069</v>
      </c>
      <c r="Q18" s="3">
        <f t="shared" si="1"/>
        <v>0.89078260869565218</v>
      </c>
    </row>
    <row r="19" spans="1:17" x14ac:dyDescent="0.25">
      <c r="A19">
        <v>35</v>
      </c>
      <c r="B19" s="1">
        <v>43421</v>
      </c>
      <c r="C19" t="s">
        <v>13</v>
      </c>
      <c r="D19">
        <v>23000</v>
      </c>
      <c r="E19" t="s">
        <v>1</v>
      </c>
      <c r="F19" t="s">
        <v>34</v>
      </c>
      <c r="G19" t="s">
        <v>15</v>
      </c>
      <c r="H19">
        <v>17874</v>
      </c>
      <c r="I19">
        <v>17313</v>
      </c>
      <c r="J19" s="2"/>
      <c r="K19" s="2">
        <v>112493</v>
      </c>
      <c r="L19" s="2"/>
      <c r="M19" s="2">
        <v>54843.19</v>
      </c>
      <c r="N19" s="2"/>
      <c r="O19" s="2">
        <v>57649.81</v>
      </c>
      <c r="P19" s="2">
        <f t="shared" si="0"/>
        <v>6.497602957315312</v>
      </c>
      <c r="Q19" s="3">
        <f t="shared" si="1"/>
        <v>0.75273913043478258</v>
      </c>
    </row>
    <row r="20" spans="1:17" x14ac:dyDescent="0.25">
      <c r="A20">
        <v>38</v>
      </c>
      <c r="B20" s="1">
        <v>43435</v>
      </c>
      <c r="C20" t="s">
        <v>13</v>
      </c>
      <c r="D20">
        <v>23000</v>
      </c>
      <c r="E20" t="s">
        <v>1</v>
      </c>
      <c r="F20" t="s">
        <v>35</v>
      </c>
      <c r="G20" t="s">
        <v>15</v>
      </c>
      <c r="H20">
        <v>22365</v>
      </c>
      <c r="I20">
        <v>22365</v>
      </c>
      <c r="J20" s="2">
        <v>295815</v>
      </c>
      <c r="K20" s="2">
        <v>313452</v>
      </c>
      <c r="L20" s="2">
        <v>85219.78</v>
      </c>
      <c r="M20" s="2">
        <v>87512.59</v>
      </c>
      <c r="N20" s="2">
        <v>210595.22</v>
      </c>
      <c r="O20" s="2">
        <v>225939.41</v>
      </c>
      <c r="P20" s="2">
        <f t="shared" si="0"/>
        <v>14.015291750503017</v>
      </c>
      <c r="Q20" s="3">
        <f t="shared" si="1"/>
        <v>0.97239130434782606</v>
      </c>
    </row>
    <row r="21" spans="1:17" x14ac:dyDescent="0.25">
      <c r="K21" s="2"/>
      <c r="M21" s="2"/>
      <c r="O21" s="2"/>
      <c r="Q21" s="3"/>
    </row>
    <row r="22" spans="1:17" x14ac:dyDescent="0.25">
      <c r="M22" s="2"/>
      <c r="P22" s="3"/>
    </row>
    <row r="23" spans="1:17" x14ac:dyDescent="0.25">
      <c r="K2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24" workbookViewId="0">
      <selection activeCell="C20" sqref="C20"/>
    </sheetView>
  </sheetViews>
  <sheetFormatPr defaultRowHeight="15" x14ac:dyDescent="0.25"/>
  <sheetData>
    <row r="1" spans="1:17" x14ac:dyDescent="0.25">
      <c r="A1" t="s">
        <v>0</v>
      </c>
      <c r="B1" t="s">
        <v>6</v>
      </c>
      <c r="C1" t="s">
        <v>7</v>
      </c>
      <c r="D1" t="s">
        <v>40</v>
      </c>
      <c r="E1" t="s">
        <v>2</v>
      </c>
      <c r="F1" t="s">
        <v>3</v>
      </c>
      <c r="G1" t="s">
        <v>38</v>
      </c>
      <c r="H1" t="s">
        <v>17</v>
      </c>
      <c r="I1" t="s">
        <v>16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42</v>
      </c>
    </row>
    <row r="2" spans="1:17" x14ac:dyDescent="0.25">
      <c r="A2">
        <v>1</v>
      </c>
      <c r="B2" s="1">
        <v>43204</v>
      </c>
      <c r="C2" t="s">
        <v>39</v>
      </c>
      <c r="D2">
        <v>62000</v>
      </c>
      <c r="E2" t="s">
        <v>19</v>
      </c>
      <c r="F2" t="s">
        <v>32</v>
      </c>
      <c r="G2" t="s">
        <v>37</v>
      </c>
      <c r="H2">
        <v>19288</v>
      </c>
      <c r="I2">
        <v>19285</v>
      </c>
      <c r="J2" s="2">
        <v>396610</v>
      </c>
      <c r="K2" s="2">
        <v>418305</v>
      </c>
      <c r="L2" s="2">
        <v>117149.33</v>
      </c>
      <c r="M2" s="2">
        <v>119969.68</v>
      </c>
      <c r="N2" s="2">
        <v>279460.67</v>
      </c>
      <c r="O2" s="2">
        <v>296335.32</v>
      </c>
      <c r="P2" s="2">
        <f t="shared" ref="P2:P39" si="0">K2/I2</f>
        <v>21.690692247861033</v>
      </c>
      <c r="Q2" s="3">
        <f t="shared" ref="Q2:Q39" si="1">(I2/D2)</f>
        <v>0.31104838709677418</v>
      </c>
    </row>
    <row r="3" spans="1:17" x14ac:dyDescent="0.25">
      <c r="A3">
        <v>2</v>
      </c>
      <c r="B3" s="1">
        <v>43212</v>
      </c>
      <c r="C3" t="s">
        <v>13</v>
      </c>
      <c r="D3">
        <v>23000</v>
      </c>
      <c r="E3" t="s">
        <v>1</v>
      </c>
      <c r="F3" t="s">
        <v>14</v>
      </c>
      <c r="G3" t="s">
        <v>15</v>
      </c>
      <c r="H3">
        <v>11274</v>
      </c>
      <c r="I3">
        <v>10423</v>
      </c>
      <c r="J3" s="2">
        <v>118551</v>
      </c>
      <c r="K3" s="2">
        <v>128294</v>
      </c>
      <c r="L3" s="2">
        <v>57477.37</v>
      </c>
      <c r="M3" s="2">
        <v>58743.96</v>
      </c>
      <c r="N3" s="2">
        <v>61073.63</v>
      </c>
      <c r="O3" s="2">
        <v>69550.039999999994</v>
      </c>
      <c r="P3" s="2">
        <f t="shared" si="0"/>
        <v>12.308740285906168</v>
      </c>
      <c r="Q3" s="3">
        <f t="shared" si="1"/>
        <v>0.45317391304347826</v>
      </c>
    </row>
    <row r="4" spans="1:17" x14ac:dyDescent="0.25">
      <c r="A4">
        <v>3</v>
      </c>
      <c r="B4" s="1">
        <v>43219</v>
      </c>
      <c r="C4" t="s">
        <v>13</v>
      </c>
      <c r="D4">
        <v>23000</v>
      </c>
      <c r="E4" t="s">
        <v>1</v>
      </c>
      <c r="F4" t="s">
        <v>18</v>
      </c>
      <c r="G4" t="s">
        <v>15</v>
      </c>
      <c r="H4">
        <v>20688</v>
      </c>
      <c r="I4">
        <v>19825</v>
      </c>
      <c r="J4" s="2">
        <v>463580</v>
      </c>
      <c r="K4" s="2">
        <v>508085</v>
      </c>
      <c r="L4" s="2">
        <v>103616.51</v>
      </c>
      <c r="M4" s="2">
        <v>109272.16</v>
      </c>
      <c r="N4" s="2">
        <v>360963.49</v>
      </c>
      <c r="O4" s="2">
        <v>398812.84</v>
      </c>
      <c r="P4" s="2">
        <f t="shared" si="0"/>
        <v>25.628499369482977</v>
      </c>
      <c r="Q4" s="3">
        <f t="shared" si="1"/>
        <v>0.8619565217391304</v>
      </c>
    </row>
    <row r="5" spans="1:17" x14ac:dyDescent="0.25">
      <c r="A5">
        <v>4</v>
      </c>
      <c r="B5" s="1">
        <v>43226</v>
      </c>
      <c r="C5" t="s">
        <v>39</v>
      </c>
      <c r="D5">
        <v>62000</v>
      </c>
      <c r="E5" t="s">
        <v>19</v>
      </c>
      <c r="F5" t="s">
        <v>35</v>
      </c>
      <c r="G5" t="s">
        <v>15</v>
      </c>
      <c r="H5">
        <v>20908</v>
      </c>
      <c r="I5">
        <v>20908</v>
      </c>
      <c r="J5" s="2">
        <v>374505</v>
      </c>
      <c r="K5" s="2">
        <v>391830</v>
      </c>
      <c r="L5" s="2">
        <v>119870</v>
      </c>
      <c r="M5" s="2">
        <v>122122.25</v>
      </c>
      <c r="N5" s="2">
        <v>254635</v>
      </c>
      <c r="O5" s="2">
        <v>269707.75</v>
      </c>
      <c r="P5" s="2">
        <f t="shared" si="0"/>
        <v>18.740673426439642</v>
      </c>
      <c r="Q5" s="3">
        <f t="shared" si="1"/>
        <v>0.33722580645161293</v>
      </c>
    </row>
    <row r="6" spans="1:17" x14ac:dyDescent="0.25">
      <c r="A6">
        <v>5</v>
      </c>
      <c r="B6" s="1">
        <v>43233</v>
      </c>
      <c r="C6" t="s">
        <v>39</v>
      </c>
      <c r="D6">
        <v>62000</v>
      </c>
      <c r="E6" t="s">
        <v>19</v>
      </c>
      <c r="F6" t="s">
        <v>30</v>
      </c>
      <c r="G6" t="s">
        <v>15</v>
      </c>
      <c r="H6">
        <v>21967</v>
      </c>
      <c r="I6">
        <v>21907</v>
      </c>
      <c r="J6" s="2">
        <v>396756</v>
      </c>
      <c r="K6" s="2">
        <v>407831</v>
      </c>
      <c r="L6" s="2">
        <v>117157.17</v>
      </c>
      <c r="M6" s="2">
        <v>118596.92</v>
      </c>
      <c r="N6" s="2">
        <v>279596.83</v>
      </c>
      <c r="O6" s="2">
        <v>289234.08</v>
      </c>
      <c r="P6" s="2">
        <f t="shared" si="0"/>
        <v>18.616469621582144</v>
      </c>
      <c r="Q6" s="3">
        <f t="shared" si="1"/>
        <v>0.35333870967741937</v>
      </c>
    </row>
    <row r="7" spans="1:17" x14ac:dyDescent="0.25">
      <c r="A7">
        <v>6</v>
      </c>
      <c r="B7" s="1">
        <v>43239</v>
      </c>
      <c r="C7" t="s">
        <v>13</v>
      </c>
      <c r="D7">
        <v>23000</v>
      </c>
      <c r="E7" t="s">
        <v>1</v>
      </c>
      <c r="F7" t="s">
        <v>19</v>
      </c>
      <c r="G7" t="s">
        <v>15</v>
      </c>
      <c r="H7">
        <v>17130</v>
      </c>
      <c r="I7">
        <v>15384</v>
      </c>
      <c r="J7" s="2">
        <v>608910</v>
      </c>
      <c r="K7" s="2">
        <v>629360</v>
      </c>
      <c r="L7" s="2">
        <v>122691.01</v>
      </c>
      <c r="M7" s="2">
        <v>125349.51</v>
      </c>
      <c r="N7" s="2">
        <v>486218.99</v>
      </c>
      <c r="O7" s="2">
        <v>504010.49</v>
      </c>
      <c r="P7" s="2">
        <f t="shared" si="0"/>
        <v>40.910036401456061</v>
      </c>
      <c r="Q7" s="3">
        <f t="shared" si="1"/>
        <v>0.66886956521739127</v>
      </c>
    </row>
    <row r="8" spans="1:17" x14ac:dyDescent="0.25">
      <c r="A8">
        <v>7</v>
      </c>
      <c r="B8" s="1">
        <v>43246</v>
      </c>
      <c r="C8" t="s">
        <v>13</v>
      </c>
      <c r="D8">
        <v>23000</v>
      </c>
      <c r="E8" t="s">
        <v>1</v>
      </c>
      <c r="F8" t="s">
        <v>20</v>
      </c>
      <c r="G8" t="s">
        <v>37</v>
      </c>
      <c r="H8">
        <v>17108</v>
      </c>
      <c r="I8">
        <v>15797</v>
      </c>
      <c r="J8" s="2">
        <v>520555</v>
      </c>
      <c r="K8" s="2">
        <v>561325</v>
      </c>
      <c r="L8" s="2">
        <v>111313.56</v>
      </c>
      <c r="M8" s="2">
        <v>116613.66</v>
      </c>
      <c r="N8" s="2">
        <v>409241.44</v>
      </c>
      <c r="O8" s="2">
        <v>444711.34</v>
      </c>
      <c r="P8" s="2">
        <f t="shared" si="0"/>
        <v>35.533645628916886</v>
      </c>
      <c r="Q8" s="3">
        <f t="shared" si="1"/>
        <v>0.6868260869565217</v>
      </c>
    </row>
    <row r="9" spans="1:17" x14ac:dyDescent="0.25">
      <c r="A9">
        <v>8</v>
      </c>
      <c r="B9" s="1">
        <v>43250</v>
      </c>
      <c r="C9" t="s">
        <v>39</v>
      </c>
      <c r="D9">
        <v>62000</v>
      </c>
      <c r="E9" t="s">
        <v>19</v>
      </c>
      <c r="F9" t="s">
        <v>33</v>
      </c>
      <c r="G9" t="s">
        <v>15</v>
      </c>
      <c r="H9">
        <v>19744</v>
      </c>
      <c r="I9">
        <v>19679</v>
      </c>
      <c r="J9" s="2">
        <v>348687</v>
      </c>
      <c r="K9" s="2">
        <v>365112</v>
      </c>
      <c r="L9" s="2">
        <v>117453.69</v>
      </c>
      <c r="M9" s="2">
        <v>119588.94</v>
      </c>
      <c r="N9" s="2">
        <v>231233.31</v>
      </c>
      <c r="O9" s="2">
        <v>245523.06</v>
      </c>
      <c r="P9" s="2">
        <f t="shared" si="0"/>
        <v>18.553381777529346</v>
      </c>
      <c r="Q9" s="3">
        <f t="shared" si="1"/>
        <v>0.31740322580645164</v>
      </c>
    </row>
    <row r="10" spans="1:17" x14ac:dyDescent="0.25">
      <c r="A10">
        <v>9</v>
      </c>
      <c r="B10" s="1">
        <v>43253</v>
      </c>
      <c r="C10" t="s">
        <v>13</v>
      </c>
      <c r="D10">
        <v>23000</v>
      </c>
      <c r="E10" t="s">
        <v>1</v>
      </c>
      <c r="F10" t="s">
        <v>21</v>
      </c>
      <c r="G10" t="s">
        <v>36</v>
      </c>
      <c r="H10">
        <v>11915</v>
      </c>
      <c r="I10">
        <v>10298</v>
      </c>
      <c r="J10" s="2">
        <v>160160</v>
      </c>
      <c r="K10" s="2">
        <v>173475</v>
      </c>
      <c r="L10" s="2">
        <v>59984.62</v>
      </c>
      <c r="M10" s="2">
        <v>61715.57</v>
      </c>
      <c r="N10" s="2">
        <v>100175.38</v>
      </c>
      <c r="O10" s="2">
        <v>111759.43</v>
      </c>
      <c r="P10" s="2">
        <f t="shared" si="0"/>
        <v>16.845503981355602</v>
      </c>
      <c r="Q10" s="3">
        <f t="shared" si="1"/>
        <v>0.44773913043478258</v>
      </c>
    </row>
    <row r="11" spans="1:17" x14ac:dyDescent="0.25">
      <c r="A11">
        <v>10</v>
      </c>
      <c r="B11" s="1">
        <v>43257</v>
      </c>
      <c r="C11" t="s">
        <v>39</v>
      </c>
      <c r="D11">
        <v>62000</v>
      </c>
      <c r="E11" t="s">
        <v>19</v>
      </c>
      <c r="F11" t="s">
        <v>27</v>
      </c>
      <c r="G11" t="s">
        <v>36</v>
      </c>
      <c r="H11">
        <v>23998</v>
      </c>
      <c r="I11">
        <v>23725</v>
      </c>
      <c r="J11" s="2">
        <v>395792</v>
      </c>
      <c r="K11" s="2">
        <v>411772</v>
      </c>
      <c r="L11" s="2">
        <v>123167.14</v>
      </c>
      <c r="M11" s="2">
        <v>125244.54</v>
      </c>
      <c r="N11" s="2">
        <v>272624.86</v>
      </c>
      <c r="O11" s="2">
        <v>286527.46000000002</v>
      </c>
      <c r="P11" s="2">
        <f t="shared" si="0"/>
        <v>17.356037934668073</v>
      </c>
      <c r="Q11" s="3">
        <f t="shared" si="1"/>
        <v>0.38266129032258067</v>
      </c>
    </row>
    <row r="12" spans="1:17" x14ac:dyDescent="0.25">
      <c r="A12">
        <v>11</v>
      </c>
      <c r="B12" s="1">
        <v>43261</v>
      </c>
      <c r="C12" t="s">
        <v>13</v>
      </c>
      <c r="D12">
        <v>23000</v>
      </c>
      <c r="E12" t="s">
        <v>1</v>
      </c>
      <c r="F12" t="s">
        <v>22</v>
      </c>
      <c r="G12" t="s">
        <v>15</v>
      </c>
      <c r="H12">
        <v>16252</v>
      </c>
      <c r="I12">
        <v>14476</v>
      </c>
      <c r="J12" s="2">
        <v>227510</v>
      </c>
      <c r="K12" s="2">
        <v>246095</v>
      </c>
      <c r="L12" s="2">
        <v>72217.240000000005</v>
      </c>
      <c r="M12" s="2">
        <v>74633.289999999994</v>
      </c>
      <c r="N12" s="2">
        <v>155292.76</v>
      </c>
      <c r="O12" s="2">
        <v>171461.71</v>
      </c>
      <c r="P12" s="2">
        <f t="shared" si="0"/>
        <v>17.00020723956894</v>
      </c>
      <c r="Q12" s="3">
        <f t="shared" si="1"/>
        <v>0.62939130434782609</v>
      </c>
    </row>
    <row r="13" spans="1:17" x14ac:dyDescent="0.25">
      <c r="A13">
        <v>12</v>
      </c>
      <c r="B13" s="1">
        <v>43264</v>
      </c>
      <c r="C13" t="s">
        <v>13</v>
      </c>
      <c r="D13">
        <v>23000</v>
      </c>
      <c r="E13" t="s">
        <v>1</v>
      </c>
      <c r="F13" t="s">
        <v>23</v>
      </c>
      <c r="G13" t="s">
        <v>15</v>
      </c>
      <c r="H13">
        <v>22395</v>
      </c>
      <c r="I13">
        <v>22119</v>
      </c>
      <c r="J13" s="2">
        <v>275410</v>
      </c>
      <c r="K13" s="2">
        <v>303035</v>
      </c>
      <c r="L13" s="2">
        <v>77227.92</v>
      </c>
      <c r="M13" s="2">
        <v>80819.17</v>
      </c>
      <c r="N13" s="2">
        <v>198182.08</v>
      </c>
      <c r="O13" s="2">
        <v>222215.83</v>
      </c>
      <c r="P13" s="2">
        <f t="shared" si="0"/>
        <v>13.700212487002124</v>
      </c>
      <c r="Q13" s="3">
        <f t="shared" si="1"/>
        <v>0.96169565217391306</v>
      </c>
    </row>
    <row r="14" spans="1:17" x14ac:dyDescent="0.25">
      <c r="A14">
        <v>13</v>
      </c>
      <c r="B14" s="1">
        <v>43299</v>
      </c>
      <c r="C14" t="s">
        <v>39</v>
      </c>
      <c r="D14">
        <v>62000</v>
      </c>
      <c r="E14" t="s">
        <v>19</v>
      </c>
      <c r="F14" t="s">
        <v>31</v>
      </c>
      <c r="G14" t="s">
        <v>15</v>
      </c>
      <c r="H14">
        <v>18365</v>
      </c>
      <c r="I14">
        <v>17958</v>
      </c>
      <c r="J14" s="2">
        <v>285927</v>
      </c>
      <c r="K14" s="2">
        <v>294127</v>
      </c>
      <c r="L14" s="2">
        <v>92872.13</v>
      </c>
      <c r="M14" s="2">
        <v>93938.13</v>
      </c>
      <c r="N14" s="2">
        <v>193054.87</v>
      </c>
      <c r="O14" s="2">
        <v>200188.87</v>
      </c>
      <c r="P14" s="2">
        <f t="shared" si="0"/>
        <v>16.378605635371422</v>
      </c>
      <c r="Q14" s="3">
        <f t="shared" si="1"/>
        <v>0.28964516129032258</v>
      </c>
    </row>
    <row r="15" spans="1:17" x14ac:dyDescent="0.25">
      <c r="A15">
        <v>14</v>
      </c>
      <c r="B15" s="1">
        <v>43303</v>
      </c>
      <c r="C15" t="s">
        <v>39</v>
      </c>
      <c r="D15">
        <v>62000</v>
      </c>
      <c r="E15" t="s">
        <v>19</v>
      </c>
      <c r="F15" t="s">
        <v>29</v>
      </c>
      <c r="G15" t="s">
        <v>15</v>
      </c>
      <c r="H15">
        <v>15023</v>
      </c>
      <c r="I15">
        <v>15023</v>
      </c>
      <c r="J15" s="2">
        <v>239410</v>
      </c>
      <c r="K15" s="2">
        <v>245910</v>
      </c>
      <c r="L15" s="2">
        <v>81216.94</v>
      </c>
      <c r="M15" s="2">
        <v>82061.94</v>
      </c>
      <c r="N15" s="2">
        <v>158193.06</v>
      </c>
      <c r="O15" s="2">
        <v>163848.06</v>
      </c>
      <c r="P15" s="2">
        <f t="shared" si="0"/>
        <v>16.368901018438393</v>
      </c>
      <c r="Q15" s="3">
        <f t="shared" si="1"/>
        <v>0.24230645161290323</v>
      </c>
    </row>
    <row r="16" spans="1:17" x14ac:dyDescent="0.25">
      <c r="A16">
        <v>15</v>
      </c>
      <c r="B16" s="1">
        <v>43306</v>
      </c>
      <c r="C16" t="s">
        <v>13</v>
      </c>
      <c r="D16">
        <v>23000</v>
      </c>
      <c r="E16" t="s">
        <v>1</v>
      </c>
      <c r="F16" t="s">
        <v>24</v>
      </c>
      <c r="G16" t="s">
        <v>15</v>
      </c>
      <c r="H16">
        <v>20272</v>
      </c>
      <c r="I16">
        <v>18946</v>
      </c>
      <c r="J16" s="2">
        <v>242055</v>
      </c>
      <c r="K16" s="2">
        <v>262820</v>
      </c>
      <c r="L16" s="2">
        <v>72613.42</v>
      </c>
      <c r="M16" s="2">
        <v>75312.87</v>
      </c>
      <c r="N16" s="2">
        <v>169441.58</v>
      </c>
      <c r="O16" s="2">
        <v>187507.13</v>
      </c>
      <c r="P16" s="2">
        <f t="shared" si="0"/>
        <v>13.872057426369683</v>
      </c>
      <c r="Q16" s="3">
        <f t="shared" si="1"/>
        <v>0.82373913043478264</v>
      </c>
    </row>
    <row r="17" spans="1:17" x14ac:dyDescent="0.25">
      <c r="A17">
        <v>16</v>
      </c>
      <c r="B17" s="1">
        <v>43310</v>
      </c>
      <c r="C17" t="s">
        <v>39</v>
      </c>
      <c r="D17">
        <v>62000</v>
      </c>
      <c r="E17" t="s">
        <v>19</v>
      </c>
      <c r="F17" t="s">
        <v>28</v>
      </c>
      <c r="G17" t="s">
        <v>37</v>
      </c>
      <c r="H17">
        <v>26800</v>
      </c>
      <c r="I17">
        <v>26671</v>
      </c>
      <c r="J17" s="2">
        <v>594048</v>
      </c>
      <c r="K17" s="2">
        <v>641978</v>
      </c>
      <c r="L17" s="2">
        <v>134461.43</v>
      </c>
      <c r="M17" s="2">
        <v>140692.32999999999</v>
      </c>
      <c r="N17" s="2">
        <v>459586.57</v>
      </c>
      <c r="O17" s="2">
        <v>501285.67</v>
      </c>
      <c r="P17" s="2">
        <f t="shared" si="0"/>
        <v>24.070263582167897</v>
      </c>
      <c r="Q17" s="3">
        <f t="shared" si="1"/>
        <v>0.43017741935483872</v>
      </c>
    </row>
    <row r="18" spans="1:17" x14ac:dyDescent="0.25">
      <c r="A18">
        <v>17</v>
      </c>
      <c r="B18" s="1">
        <v>43318</v>
      </c>
      <c r="C18" t="s">
        <v>13</v>
      </c>
      <c r="D18">
        <v>23000</v>
      </c>
      <c r="E18" t="s">
        <v>1</v>
      </c>
      <c r="F18" t="s">
        <v>25</v>
      </c>
      <c r="G18" t="s">
        <v>37</v>
      </c>
      <c r="H18">
        <v>22452</v>
      </c>
      <c r="I18">
        <v>22035</v>
      </c>
      <c r="J18" s="2">
        <v>307390</v>
      </c>
      <c r="K18" s="2">
        <v>334995</v>
      </c>
      <c r="L18" s="2">
        <v>82752.84</v>
      </c>
      <c r="M18" s="2">
        <v>86341.49</v>
      </c>
      <c r="N18" s="2">
        <v>224637.16</v>
      </c>
      <c r="O18" s="2">
        <v>248653.51</v>
      </c>
      <c r="P18" s="2">
        <f t="shared" si="0"/>
        <v>15.20285908781484</v>
      </c>
      <c r="Q18" s="3">
        <f t="shared" si="1"/>
        <v>0.95804347826086955</v>
      </c>
    </row>
    <row r="19" spans="1:17" x14ac:dyDescent="0.25">
      <c r="A19">
        <v>18</v>
      </c>
      <c r="B19" s="1">
        <v>43324</v>
      </c>
      <c r="C19" t="s">
        <v>13</v>
      </c>
      <c r="D19">
        <v>23000</v>
      </c>
      <c r="E19" t="s">
        <v>1</v>
      </c>
      <c r="F19" t="s">
        <v>26</v>
      </c>
      <c r="G19" t="s">
        <v>15</v>
      </c>
      <c r="H19">
        <v>22451</v>
      </c>
      <c r="I19">
        <v>22062</v>
      </c>
      <c r="J19" s="2">
        <v>320625</v>
      </c>
      <c r="K19" s="2">
        <v>369140</v>
      </c>
      <c r="L19" s="2">
        <v>81487.87</v>
      </c>
      <c r="M19" s="2">
        <v>87794.82</v>
      </c>
      <c r="N19" s="2">
        <v>239137.13</v>
      </c>
      <c r="O19" s="2">
        <v>281345.18</v>
      </c>
      <c r="P19" s="2">
        <f t="shared" si="0"/>
        <v>16.731937267700118</v>
      </c>
      <c r="Q19" s="3">
        <f t="shared" si="1"/>
        <v>0.9592173913043478</v>
      </c>
    </row>
    <row r="20" spans="1:17" x14ac:dyDescent="0.25">
      <c r="A20">
        <v>19</v>
      </c>
      <c r="B20" s="1">
        <v>43331</v>
      </c>
      <c r="C20" t="s">
        <v>39</v>
      </c>
      <c r="D20">
        <v>62000</v>
      </c>
      <c r="E20" t="s">
        <v>19</v>
      </c>
      <c r="F20" t="s">
        <v>34</v>
      </c>
      <c r="G20" t="s">
        <v>36</v>
      </c>
      <c r="H20">
        <v>28889</v>
      </c>
      <c r="I20">
        <v>28807</v>
      </c>
      <c r="J20" s="2">
        <v>379195</v>
      </c>
      <c r="K20" s="2">
        <v>387435</v>
      </c>
      <c r="L20" s="2">
        <v>96953.71</v>
      </c>
      <c r="M20" s="2">
        <v>100024.91</v>
      </c>
      <c r="N20" s="2">
        <v>280241.28999999998</v>
      </c>
      <c r="O20" s="2">
        <v>287410.09000000003</v>
      </c>
      <c r="P20" s="2">
        <f t="shared" si="0"/>
        <v>13.449335231020239</v>
      </c>
      <c r="Q20" s="3">
        <f t="shared" si="1"/>
        <v>0.46462903225806451</v>
      </c>
    </row>
    <row r="21" spans="1:17" x14ac:dyDescent="0.25">
      <c r="A21">
        <v>20</v>
      </c>
      <c r="B21" s="1">
        <v>43335</v>
      </c>
      <c r="C21" t="s">
        <v>13</v>
      </c>
      <c r="D21">
        <v>23000</v>
      </c>
      <c r="E21" t="s">
        <v>1</v>
      </c>
      <c r="F21" t="s">
        <v>27</v>
      </c>
      <c r="G21" t="s">
        <v>36</v>
      </c>
      <c r="H21">
        <v>22452</v>
      </c>
      <c r="I21">
        <v>22452</v>
      </c>
      <c r="J21" s="2">
        <v>344740</v>
      </c>
      <c r="K21" s="2">
        <v>381840</v>
      </c>
      <c r="L21" s="2">
        <v>86631</v>
      </c>
      <c r="M21" s="2">
        <v>91454</v>
      </c>
      <c r="N21" s="2">
        <v>258109</v>
      </c>
      <c r="O21" s="2">
        <v>290386</v>
      </c>
      <c r="P21" s="2">
        <f t="shared" si="0"/>
        <v>17.006948156066276</v>
      </c>
      <c r="Q21" s="3">
        <f t="shared" si="1"/>
        <v>0.97617391304347823</v>
      </c>
    </row>
    <row r="22" spans="1:17" x14ac:dyDescent="0.25">
      <c r="A22">
        <v>21</v>
      </c>
      <c r="B22" s="1">
        <v>43337</v>
      </c>
      <c r="C22" t="s">
        <v>39</v>
      </c>
      <c r="D22">
        <v>62000</v>
      </c>
      <c r="E22" t="s">
        <v>19</v>
      </c>
      <c r="F22" t="s">
        <v>22</v>
      </c>
      <c r="G22" t="s">
        <v>15</v>
      </c>
      <c r="H22">
        <v>14476</v>
      </c>
      <c r="I22">
        <v>14449</v>
      </c>
      <c r="J22" s="2">
        <v>149550</v>
      </c>
      <c r="K22" s="2">
        <v>158575</v>
      </c>
      <c r="L22" s="2">
        <v>69224.490000000005</v>
      </c>
      <c r="M22" s="2">
        <v>70397.740000000005</v>
      </c>
      <c r="N22" s="2">
        <v>80325.509999999995</v>
      </c>
      <c r="O22" s="2">
        <v>88177.26</v>
      </c>
      <c r="P22" s="2">
        <f t="shared" si="0"/>
        <v>10.974807945186518</v>
      </c>
      <c r="Q22" s="3">
        <f t="shared" si="1"/>
        <v>0.2330483870967742</v>
      </c>
    </row>
    <row r="23" spans="1:17" x14ac:dyDescent="0.25">
      <c r="A23">
        <v>22</v>
      </c>
      <c r="B23" s="1">
        <v>43345</v>
      </c>
      <c r="C23" t="s">
        <v>39</v>
      </c>
      <c r="D23">
        <v>62000</v>
      </c>
      <c r="E23" t="s">
        <v>19</v>
      </c>
      <c r="F23" t="s">
        <v>25</v>
      </c>
      <c r="G23" t="s">
        <v>36</v>
      </c>
      <c r="H23">
        <v>16276</v>
      </c>
      <c r="I23">
        <v>16247</v>
      </c>
      <c r="J23" s="2">
        <v>209475</v>
      </c>
      <c r="K23" s="2">
        <v>217050</v>
      </c>
      <c r="L23" s="2">
        <v>80991.39</v>
      </c>
      <c r="M23" s="2">
        <v>81976.14</v>
      </c>
      <c r="N23" s="2">
        <v>128483.61</v>
      </c>
      <c r="O23" s="2">
        <v>135073.85999999999</v>
      </c>
      <c r="P23" s="2">
        <f t="shared" si="0"/>
        <v>13.359389425740137</v>
      </c>
      <c r="Q23" s="3">
        <f t="shared" si="1"/>
        <v>0.26204838709677419</v>
      </c>
    </row>
    <row r="24" spans="1:17" x14ac:dyDescent="0.25">
      <c r="A24">
        <v>23</v>
      </c>
      <c r="B24" s="1">
        <v>43348</v>
      </c>
      <c r="C24" t="s">
        <v>13</v>
      </c>
      <c r="D24">
        <v>23000</v>
      </c>
      <c r="E24" t="s">
        <v>1</v>
      </c>
      <c r="F24" t="s">
        <v>28</v>
      </c>
      <c r="G24" t="s">
        <v>15</v>
      </c>
      <c r="H24">
        <v>22169</v>
      </c>
      <c r="I24">
        <v>20852</v>
      </c>
      <c r="J24" s="2">
        <v>302505</v>
      </c>
      <c r="K24" s="2">
        <v>312455</v>
      </c>
      <c r="L24" s="2">
        <v>80597.009999999995</v>
      </c>
      <c r="M24" s="2">
        <v>81890.509999999995</v>
      </c>
      <c r="N24" s="2">
        <v>221907.99</v>
      </c>
      <c r="O24" s="2">
        <v>230564.49</v>
      </c>
      <c r="P24" s="2">
        <f t="shared" si="0"/>
        <v>14.984413965087281</v>
      </c>
      <c r="Q24" s="3">
        <f t="shared" si="1"/>
        <v>0.90660869565217395</v>
      </c>
    </row>
    <row r="25" spans="1:17" x14ac:dyDescent="0.25">
      <c r="A25">
        <v>24</v>
      </c>
      <c r="B25" s="1">
        <v>43353</v>
      </c>
      <c r="C25" t="s">
        <v>13</v>
      </c>
      <c r="D25">
        <v>23000</v>
      </c>
      <c r="E25" t="s">
        <v>1</v>
      </c>
      <c r="F25" t="s">
        <v>29</v>
      </c>
      <c r="G25" t="s">
        <v>15</v>
      </c>
      <c r="H25">
        <v>21880</v>
      </c>
      <c r="I25">
        <v>20922</v>
      </c>
      <c r="J25" s="2">
        <v>286875</v>
      </c>
      <c r="K25" s="2">
        <v>293068</v>
      </c>
      <c r="L25" s="2">
        <v>77797.929999999993</v>
      </c>
      <c r="M25" s="2">
        <v>78603.02</v>
      </c>
      <c r="N25" s="2">
        <v>209077.07</v>
      </c>
      <c r="O25" s="2">
        <v>214464.98</v>
      </c>
      <c r="P25" s="2">
        <f t="shared" si="0"/>
        <v>14.007647452442406</v>
      </c>
      <c r="Q25" s="3">
        <f t="shared" si="1"/>
        <v>0.90965217391304343</v>
      </c>
    </row>
    <row r="26" spans="1:17" x14ac:dyDescent="0.25">
      <c r="A26">
        <v>25</v>
      </c>
      <c r="B26" s="1">
        <v>43348</v>
      </c>
      <c r="C26" t="s">
        <v>39</v>
      </c>
      <c r="D26">
        <v>62000</v>
      </c>
      <c r="E26" t="s">
        <v>19</v>
      </c>
      <c r="F26" t="s">
        <v>1</v>
      </c>
      <c r="G26" t="s">
        <v>36</v>
      </c>
      <c r="H26">
        <v>25047</v>
      </c>
      <c r="I26">
        <v>24999</v>
      </c>
      <c r="J26" s="2">
        <v>980537</v>
      </c>
      <c r="K26" s="2">
        <v>1034262</v>
      </c>
      <c r="L26" s="2">
        <v>381364.33</v>
      </c>
      <c r="M26" s="2">
        <v>473955.42</v>
      </c>
      <c r="N26" s="2">
        <v>599172.67000000004</v>
      </c>
      <c r="O26" s="2">
        <v>560306.57999999996</v>
      </c>
      <c r="P26" s="2">
        <f t="shared" si="0"/>
        <v>41.372134885395418</v>
      </c>
      <c r="Q26" s="3">
        <f t="shared" si="1"/>
        <v>0.40320967741935482</v>
      </c>
    </row>
    <row r="27" spans="1:17" x14ac:dyDescent="0.25">
      <c r="A27">
        <v>26</v>
      </c>
      <c r="B27" s="1">
        <v>43366</v>
      </c>
      <c r="C27" t="s">
        <v>39</v>
      </c>
      <c r="D27">
        <v>62000</v>
      </c>
      <c r="E27" t="s">
        <v>19</v>
      </c>
      <c r="F27" t="s">
        <v>26</v>
      </c>
      <c r="G27" t="s">
        <v>15</v>
      </c>
      <c r="H27">
        <v>9096</v>
      </c>
      <c r="I27">
        <v>9029</v>
      </c>
      <c r="J27" s="2"/>
      <c r="K27" s="2">
        <v>78179.5</v>
      </c>
      <c r="L27" s="2"/>
      <c r="M27" s="2">
        <v>262678.24</v>
      </c>
      <c r="N27" s="2"/>
      <c r="O27" s="2">
        <v>-184498.74</v>
      </c>
      <c r="P27" s="2">
        <f t="shared" si="0"/>
        <v>8.6587108206888921</v>
      </c>
      <c r="Q27" s="3">
        <f t="shared" si="1"/>
        <v>0.14562903225806451</v>
      </c>
    </row>
    <row r="28" spans="1:17" x14ac:dyDescent="0.25">
      <c r="A28">
        <v>27</v>
      </c>
      <c r="B28" s="1">
        <v>43373</v>
      </c>
      <c r="C28" t="s">
        <v>13</v>
      </c>
      <c r="D28">
        <v>23000</v>
      </c>
      <c r="E28" t="s">
        <v>1</v>
      </c>
      <c r="F28" t="s">
        <v>30</v>
      </c>
      <c r="G28" t="s">
        <v>15</v>
      </c>
      <c r="H28">
        <v>22768</v>
      </c>
      <c r="I28">
        <v>22654</v>
      </c>
      <c r="J28" s="2">
        <v>242155</v>
      </c>
      <c r="K28" s="2">
        <v>252708</v>
      </c>
      <c r="L28" s="2"/>
      <c r="M28" s="2">
        <v>73236.02</v>
      </c>
      <c r="N28" s="2"/>
      <c r="O28" s="2">
        <v>179471.98</v>
      </c>
      <c r="P28" s="2">
        <f t="shared" si="0"/>
        <v>11.155116094287985</v>
      </c>
      <c r="Q28" s="3">
        <f t="shared" si="1"/>
        <v>0.9849565217391304</v>
      </c>
    </row>
    <row r="29" spans="1:17" x14ac:dyDescent="0.25">
      <c r="A29">
        <v>28</v>
      </c>
      <c r="B29" s="1">
        <v>43397</v>
      </c>
      <c r="C29" t="s">
        <v>39</v>
      </c>
      <c r="D29">
        <v>62000</v>
      </c>
      <c r="E29" t="s">
        <v>19</v>
      </c>
      <c r="F29" t="s">
        <v>23</v>
      </c>
      <c r="G29" t="s">
        <v>37</v>
      </c>
      <c r="H29">
        <v>31005</v>
      </c>
      <c r="I29">
        <v>30814</v>
      </c>
      <c r="J29" s="2">
        <v>196165</v>
      </c>
      <c r="K29" s="2">
        <v>204315</v>
      </c>
      <c r="L29" s="2">
        <v>225507.08</v>
      </c>
      <c r="M29" s="2">
        <v>288462.19</v>
      </c>
      <c r="N29" s="2">
        <v>-27342.080000000002</v>
      </c>
      <c r="O29" s="2">
        <v>-84147.19</v>
      </c>
      <c r="P29" s="2">
        <f t="shared" si="0"/>
        <v>6.6305899915622772</v>
      </c>
      <c r="Q29" s="3">
        <f t="shared" si="1"/>
        <v>0.497</v>
      </c>
    </row>
    <row r="30" spans="1:17" x14ac:dyDescent="0.25">
      <c r="A30">
        <v>29</v>
      </c>
      <c r="B30" s="1">
        <v>43387</v>
      </c>
      <c r="C30" t="s">
        <v>13</v>
      </c>
      <c r="D30">
        <v>23000</v>
      </c>
      <c r="E30" t="s">
        <v>1</v>
      </c>
      <c r="F30" t="s">
        <v>31</v>
      </c>
      <c r="G30" t="s">
        <v>36</v>
      </c>
      <c r="H30">
        <v>21553</v>
      </c>
      <c r="I30">
        <v>20526</v>
      </c>
      <c r="J30" s="2">
        <v>175600</v>
      </c>
      <c r="K30" s="2">
        <v>181204</v>
      </c>
      <c r="L30" s="2">
        <v>64808.94</v>
      </c>
      <c r="M30" s="2">
        <v>65537.460000000006</v>
      </c>
      <c r="N30" s="2">
        <v>110791.06</v>
      </c>
      <c r="O30" s="2">
        <v>115666.54</v>
      </c>
      <c r="P30" s="2">
        <f t="shared" si="0"/>
        <v>8.8280229952255684</v>
      </c>
      <c r="Q30" s="3">
        <f t="shared" si="1"/>
        <v>0.89243478260869569</v>
      </c>
    </row>
    <row r="31" spans="1:17" x14ac:dyDescent="0.25">
      <c r="A31">
        <v>30</v>
      </c>
      <c r="B31" s="1">
        <v>43394</v>
      </c>
      <c r="C31" t="s">
        <v>39</v>
      </c>
      <c r="D31">
        <v>62000</v>
      </c>
      <c r="E31" t="s">
        <v>19</v>
      </c>
      <c r="F31" t="s">
        <v>21</v>
      </c>
      <c r="G31" t="s">
        <v>15</v>
      </c>
      <c r="H31">
        <v>14069</v>
      </c>
      <c r="I31">
        <v>12666</v>
      </c>
      <c r="J31" s="2"/>
      <c r="K31" s="2">
        <v>163169</v>
      </c>
      <c r="L31" s="2"/>
      <c r="M31" s="2">
        <v>277388.51</v>
      </c>
      <c r="N31" s="2"/>
      <c r="O31" s="2">
        <v>-114219.51</v>
      </c>
      <c r="P31" s="2">
        <f t="shared" si="0"/>
        <v>12.882441181114796</v>
      </c>
      <c r="Q31" s="3">
        <f t="shared" si="1"/>
        <v>0.20429032258064517</v>
      </c>
    </row>
    <row r="32" spans="1:17" x14ac:dyDescent="0.25">
      <c r="A32">
        <v>31</v>
      </c>
      <c r="B32" s="1">
        <v>43400</v>
      </c>
      <c r="C32" t="s">
        <v>39</v>
      </c>
      <c r="D32">
        <v>62000</v>
      </c>
      <c r="E32" t="s">
        <v>19</v>
      </c>
      <c r="F32" t="s">
        <v>24</v>
      </c>
      <c r="G32" t="s">
        <v>15</v>
      </c>
      <c r="H32">
        <v>19258</v>
      </c>
      <c r="I32">
        <v>18755</v>
      </c>
      <c r="J32" s="2"/>
      <c r="K32" s="2">
        <v>104923</v>
      </c>
      <c r="L32" s="2"/>
      <c r="M32" s="2">
        <v>281746.82</v>
      </c>
      <c r="N32" s="2"/>
      <c r="O32" s="2">
        <v>-176823.82</v>
      </c>
      <c r="P32" s="2">
        <f t="shared" si="0"/>
        <v>5.5944014929352175</v>
      </c>
      <c r="Q32" s="3">
        <f t="shared" si="1"/>
        <v>0.30249999999999999</v>
      </c>
    </row>
    <row r="33" spans="1:17" x14ac:dyDescent="0.25">
      <c r="A33">
        <v>32</v>
      </c>
      <c r="B33" s="1">
        <v>43407</v>
      </c>
      <c r="C33" t="s">
        <v>13</v>
      </c>
      <c r="D33">
        <v>23000</v>
      </c>
      <c r="E33" t="s">
        <v>1</v>
      </c>
      <c r="F33" t="s">
        <v>32</v>
      </c>
      <c r="G33" t="s">
        <v>37</v>
      </c>
      <c r="H33">
        <v>18031</v>
      </c>
      <c r="I33">
        <v>16758</v>
      </c>
      <c r="J33" s="2"/>
      <c r="K33" s="2">
        <v>143816</v>
      </c>
      <c r="L33" s="2"/>
      <c r="M33" s="2">
        <v>60616.639999999999</v>
      </c>
      <c r="N33" s="2"/>
      <c r="O33" s="2">
        <v>83199.360000000001</v>
      </c>
      <c r="P33" s="2">
        <f t="shared" si="0"/>
        <v>8.581931018021244</v>
      </c>
      <c r="Q33" s="3">
        <f t="shared" si="1"/>
        <v>0.7286086956521739</v>
      </c>
    </row>
    <row r="34" spans="1:17" x14ac:dyDescent="0.25">
      <c r="A34">
        <v>33</v>
      </c>
      <c r="B34" s="1">
        <v>43415</v>
      </c>
      <c r="C34" t="s">
        <v>13</v>
      </c>
      <c r="D34">
        <v>23000</v>
      </c>
      <c r="E34" t="s">
        <v>1</v>
      </c>
      <c r="F34" t="s">
        <v>33</v>
      </c>
      <c r="G34" t="s">
        <v>36</v>
      </c>
      <c r="H34">
        <v>21668</v>
      </c>
      <c r="I34">
        <v>20488</v>
      </c>
      <c r="J34" s="2">
        <v>209020</v>
      </c>
      <c r="K34" s="2">
        <v>222650</v>
      </c>
      <c r="L34" s="2">
        <v>70422.05</v>
      </c>
      <c r="M34" s="2">
        <v>72193.960000000006</v>
      </c>
      <c r="N34" s="2">
        <v>138597.94</v>
      </c>
      <c r="O34" s="2">
        <v>150456.04</v>
      </c>
      <c r="P34" s="2">
        <f t="shared" si="0"/>
        <v>10.867336977743069</v>
      </c>
      <c r="Q34" s="3">
        <f t="shared" si="1"/>
        <v>0.89078260869565218</v>
      </c>
    </row>
    <row r="35" spans="1:17" x14ac:dyDescent="0.25">
      <c r="A35">
        <v>34</v>
      </c>
      <c r="B35" s="1">
        <v>43418</v>
      </c>
      <c r="C35" t="s">
        <v>39</v>
      </c>
      <c r="D35">
        <v>62000</v>
      </c>
      <c r="E35" t="s">
        <v>19</v>
      </c>
      <c r="F35" t="s">
        <v>18</v>
      </c>
      <c r="G35" t="s">
        <v>15</v>
      </c>
      <c r="H35">
        <v>15833</v>
      </c>
      <c r="I35">
        <v>15520</v>
      </c>
      <c r="J35" s="2"/>
      <c r="K35" s="2">
        <v>128669</v>
      </c>
      <c r="L35" s="2"/>
      <c r="M35" s="2">
        <v>272263.74</v>
      </c>
      <c r="N35" s="2"/>
      <c r="O35" s="2">
        <v>-143594.74</v>
      </c>
      <c r="P35" s="2">
        <f t="shared" si="0"/>
        <v>8.2905283505154639</v>
      </c>
      <c r="Q35" s="3">
        <f t="shared" si="1"/>
        <v>0.25032258064516127</v>
      </c>
    </row>
    <row r="36" spans="1:17" x14ac:dyDescent="0.25">
      <c r="A36">
        <v>35</v>
      </c>
      <c r="B36" s="1">
        <v>43421</v>
      </c>
      <c r="C36" t="s">
        <v>13</v>
      </c>
      <c r="D36">
        <v>23000</v>
      </c>
      <c r="E36" t="s">
        <v>1</v>
      </c>
      <c r="F36" t="s">
        <v>34</v>
      </c>
      <c r="G36" t="s">
        <v>15</v>
      </c>
      <c r="H36">
        <v>17874</v>
      </c>
      <c r="I36">
        <v>17313</v>
      </c>
      <c r="J36" s="2"/>
      <c r="K36" s="2">
        <v>112493</v>
      </c>
      <c r="L36" s="2"/>
      <c r="M36" s="2">
        <v>54843.19</v>
      </c>
      <c r="N36" s="2"/>
      <c r="O36" s="2">
        <v>57649.81</v>
      </c>
      <c r="P36" s="2">
        <f t="shared" si="0"/>
        <v>6.497602957315312</v>
      </c>
      <c r="Q36" s="3">
        <f t="shared" si="1"/>
        <v>0.75273913043478258</v>
      </c>
    </row>
    <row r="37" spans="1:17" x14ac:dyDescent="0.25">
      <c r="A37">
        <v>36</v>
      </c>
      <c r="B37" s="1">
        <v>43425</v>
      </c>
      <c r="C37" t="s">
        <v>39</v>
      </c>
      <c r="D37">
        <v>62000</v>
      </c>
      <c r="E37" t="s">
        <v>19</v>
      </c>
      <c r="F37" t="s">
        <v>14</v>
      </c>
      <c r="G37" t="s">
        <v>15</v>
      </c>
      <c r="H37">
        <v>4038</v>
      </c>
      <c r="I37">
        <v>4036</v>
      </c>
      <c r="J37" s="2"/>
      <c r="K37" s="2">
        <v>21781</v>
      </c>
      <c r="L37" s="2"/>
      <c r="M37" s="2">
        <v>252637.21</v>
      </c>
      <c r="N37" s="2"/>
      <c r="O37" s="2">
        <v>-230856.21</v>
      </c>
      <c r="P37" s="2">
        <f t="shared" si="0"/>
        <v>5.3966798810703667</v>
      </c>
      <c r="Q37" s="3">
        <f t="shared" si="1"/>
        <v>6.5096774193548382E-2</v>
      </c>
    </row>
    <row r="38" spans="1:17" x14ac:dyDescent="0.25">
      <c r="A38">
        <v>37</v>
      </c>
      <c r="B38" s="1">
        <v>43429</v>
      </c>
      <c r="C38" t="s">
        <v>39</v>
      </c>
      <c r="D38">
        <v>62000</v>
      </c>
      <c r="E38" t="s">
        <v>19</v>
      </c>
      <c r="F38" t="s">
        <v>20</v>
      </c>
      <c r="G38" t="s">
        <v>37</v>
      </c>
      <c r="H38">
        <v>29369</v>
      </c>
      <c r="I38">
        <v>27618</v>
      </c>
      <c r="J38" s="2">
        <v>318574</v>
      </c>
      <c r="K38" s="2">
        <v>343624</v>
      </c>
      <c r="L38" s="2">
        <v>243299.67</v>
      </c>
      <c r="M38" s="2">
        <v>315034.74</v>
      </c>
      <c r="N38" s="2">
        <v>75274</v>
      </c>
      <c r="O38" s="2">
        <v>28589.26</v>
      </c>
      <c r="P38" s="2">
        <f t="shared" si="0"/>
        <v>12.442030559779854</v>
      </c>
      <c r="Q38" s="3">
        <f t="shared" si="1"/>
        <v>0.44545161290322582</v>
      </c>
    </row>
    <row r="39" spans="1:17" x14ac:dyDescent="0.25">
      <c r="A39">
        <v>38</v>
      </c>
      <c r="B39" s="1">
        <v>43435</v>
      </c>
      <c r="C39" t="s">
        <v>13</v>
      </c>
      <c r="D39">
        <v>23000</v>
      </c>
      <c r="E39" t="s">
        <v>1</v>
      </c>
      <c r="F39" t="s">
        <v>35</v>
      </c>
      <c r="G39" t="s">
        <v>15</v>
      </c>
      <c r="H39">
        <v>22365</v>
      </c>
      <c r="I39">
        <v>22365</v>
      </c>
      <c r="J39" s="2">
        <v>295815</v>
      </c>
      <c r="K39" s="2">
        <v>313452</v>
      </c>
      <c r="L39" s="2">
        <v>85219.78</v>
      </c>
      <c r="M39" s="2">
        <v>87512.59</v>
      </c>
      <c r="N39" s="2">
        <v>210595.22</v>
      </c>
      <c r="O39" s="2">
        <v>225939.41</v>
      </c>
      <c r="P39" s="2">
        <f t="shared" si="0"/>
        <v>14.015291750503017</v>
      </c>
      <c r="Q39" s="3">
        <f t="shared" si="1"/>
        <v>0.97239130434782606</v>
      </c>
    </row>
  </sheetData>
  <sortState ref="A2:Q39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O1" workbookViewId="0">
      <selection activeCell="Q23" sqref="A21:Q23"/>
    </sheetView>
  </sheetViews>
  <sheetFormatPr defaultRowHeight="15" x14ac:dyDescent="0.25"/>
  <cols>
    <col min="2" max="2" width="10.7109375" customWidth="1"/>
    <col min="7" max="7" width="9.5703125" customWidth="1"/>
    <col min="8" max="8" width="24.85546875" customWidth="1"/>
    <col min="9" max="9" width="22.42578125" customWidth="1"/>
    <col min="10" max="10" width="18.140625" customWidth="1"/>
    <col min="11" max="11" width="20.5703125" customWidth="1"/>
    <col min="12" max="12" width="16.42578125" customWidth="1"/>
    <col min="13" max="13" width="14.85546875" customWidth="1"/>
    <col min="14" max="14" width="19.7109375" customWidth="1"/>
    <col min="15" max="15" width="19.28515625" customWidth="1"/>
  </cols>
  <sheetData>
    <row r="1" spans="1:17" x14ac:dyDescent="0.25">
      <c r="A1" t="s">
        <v>0</v>
      </c>
      <c r="B1" t="s">
        <v>6</v>
      </c>
      <c r="C1" t="s">
        <v>7</v>
      </c>
      <c r="D1" t="s">
        <v>40</v>
      </c>
      <c r="E1" t="s">
        <v>2</v>
      </c>
      <c r="F1" t="s">
        <v>3</v>
      </c>
      <c r="G1" t="s">
        <v>38</v>
      </c>
      <c r="H1" t="s">
        <v>17</v>
      </c>
      <c r="I1" t="s">
        <v>16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41</v>
      </c>
      <c r="Q1" t="s">
        <v>42</v>
      </c>
    </row>
    <row r="2" spans="1:17" x14ac:dyDescent="0.25">
      <c r="A2">
        <v>1</v>
      </c>
      <c r="B2" s="1">
        <v>43204</v>
      </c>
      <c r="C2" t="s">
        <v>39</v>
      </c>
      <c r="D2">
        <v>62000</v>
      </c>
      <c r="E2" t="s">
        <v>19</v>
      </c>
      <c r="F2" t="s">
        <v>32</v>
      </c>
      <c r="G2" t="s">
        <v>37</v>
      </c>
      <c r="H2">
        <v>19288</v>
      </c>
      <c r="I2">
        <v>19285</v>
      </c>
      <c r="J2" s="2">
        <v>396610</v>
      </c>
      <c r="K2" s="2">
        <v>418305</v>
      </c>
      <c r="L2" s="2">
        <v>117149.33</v>
      </c>
      <c r="M2" s="2">
        <v>119969.68</v>
      </c>
      <c r="N2" s="2">
        <v>279460.67</v>
      </c>
      <c r="O2" s="2">
        <v>296335.32</v>
      </c>
      <c r="P2" s="2">
        <f>K2/I2</f>
        <v>21.690692247861033</v>
      </c>
      <c r="Q2" s="3">
        <f>(I2/D2)</f>
        <v>0.31104838709677418</v>
      </c>
    </row>
    <row r="3" spans="1:17" x14ac:dyDescent="0.25">
      <c r="A3">
        <v>4</v>
      </c>
      <c r="B3" s="1">
        <v>43226</v>
      </c>
      <c r="C3" t="s">
        <v>39</v>
      </c>
      <c r="D3">
        <v>62000</v>
      </c>
      <c r="E3" t="s">
        <v>19</v>
      </c>
      <c r="F3" t="s">
        <v>35</v>
      </c>
      <c r="G3" t="s">
        <v>15</v>
      </c>
      <c r="H3">
        <v>20908</v>
      </c>
      <c r="I3">
        <v>20908</v>
      </c>
      <c r="J3" s="2">
        <v>374505</v>
      </c>
      <c r="K3" s="2">
        <v>391830</v>
      </c>
      <c r="L3" s="2">
        <v>119870</v>
      </c>
      <c r="M3" s="2">
        <v>122122.25</v>
      </c>
      <c r="N3" s="2">
        <v>254635</v>
      </c>
      <c r="O3" s="2">
        <v>269707.75</v>
      </c>
      <c r="P3" s="2">
        <f t="shared" ref="P3:P20" si="0">K3/I3</f>
        <v>18.740673426439642</v>
      </c>
      <c r="Q3" s="3">
        <f t="shared" ref="Q3:Q20" si="1">(I3/D3)</f>
        <v>0.33722580645161293</v>
      </c>
    </row>
    <row r="4" spans="1:17" x14ac:dyDescent="0.25">
      <c r="A4">
        <v>5</v>
      </c>
      <c r="B4" s="1">
        <v>43233</v>
      </c>
      <c r="C4" t="s">
        <v>39</v>
      </c>
      <c r="D4">
        <v>62000</v>
      </c>
      <c r="E4" t="s">
        <v>19</v>
      </c>
      <c r="F4" t="s">
        <v>30</v>
      </c>
      <c r="G4" t="s">
        <v>15</v>
      </c>
      <c r="H4">
        <v>21967</v>
      </c>
      <c r="I4">
        <v>21907</v>
      </c>
      <c r="J4" s="2">
        <v>396756</v>
      </c>
      <c r="K4" s="2">
        <v>407831</v>
      </c>
      <c r="L4" s="2">
        <v>117157.17</v>
      </c>
      <c r="M4" s="2">
        <v>118596.92</v>
      </c>
      <c r="N4" s="2">
        <v>279596.83</v>
      </c>
      <c r="O4" s="2">
        <v>289234.08</v>
      </c>
      <c r="P4" s="2">
        <f t="shared" si="0"/>
        <v>18.616469621582144</v>
      </c>
      <c r="Q4" s="3">
        <f t="shared" si="1"/>
        <v>0.35333870967741937</v>
      </c>
    </row>
    <row r="5" spans="1:17" x14ac:dyDescent="0.25">
      <c r="A5">
        <v>8</v>
      </c>
      <c r="B5" s="1">
        <v>43250</v>
      </c>
      <c r="C5" t="s">
        <v>39</v>
      </c>
      <c r="D5">
        <v>62000</v>
      </c>
      <c r="E5" t="s">
        <v>19</v>
      </c>
      <c r="F5" t="s">
        <v>33</v>
      </c>
      <c r="G5" t="s">
        <v>15</v>
      </c>
      <c r="H5">
        <v>19744</v>
      </c>
      <c r="I5">
        <v>19679</v>
      </c>
      <c r="J5" s="2">
        <v>348687</v>
      </c>
      <c r="K5" s="2">
        <v>365112</v>
      </c>
      <c r="L5" s="2">
        <v>117453.69</v>
      </c>
      <c r="M5" s="2">
        <v>119588.94</v>
      </c>
      <c r="N5" s="2">
        <v>231233.31</v>
      </c>
      <c r="O5" s="2">
        <v>245523.06</v>
      </c>
      <c r="P5" s="2">
        <f t="shared" si="0"/>
        <v>18.553381777529346</v>
      </c>
      <c r="Q5" s="3">
        <f t="shared" si="1"/>
        <v>0.31740322580645164</v>
      </c>
    </row>
    <row r="6" spans="1:17" x14ac:dyDescent="0.25">
      <c r="A6">
        <v>10</v>
      </c>
      <c r="B6" s="1">
        <v>43257</v>
      </c>
      <c r="C6" t="s">
        <v>39</v>
      </c>
      <c r="D6">
        <v>62000</v>
      </c>
      <c r="E6" t="s">
        <v>19</v>
      </c>
      <c r="F6" t="s">
        <v>27</v>
      </c>
      <c r="G6" t="s">
        <v>36</v>
      </c>
      <c r="H6">
        <v>23998</v>
      </c>
      <c r="I6">
        <v>23725</v>
      </c>
      <c r="J6" s="2">
        <v>395792</v>
      </c>
      <c r="K6" s="2">
        <v>411772</v>
      </c>
      <c r="L6" s="2">
        <v>123167.14</v>
      </c>
      <c r="M6" s="2">
        <v>125244.54</v>
      </c>
      <c r="N6" s="2">
        <v>272624.86</v>
      </c>
      <c r="O6" s="2">
        <v>286527.46000000002</v>
      </c>
      <c r="P6" s="2">
        <f t="shared" si="0"/>
        <v>17.356037934668073</v>
      </c>
      <c r="Q6" s="3">
        <f t="shared" si="1"/>
        <v>0.38266129032258067</v>
      </c>
    </row>
    <row r="7" spans="1:17" x14ac:dyDescent="0.25">
      <c r="A7">
        <v>13</v>
      </c>
      <c r="B7" s="1">
        <v>43299</v>
      </c>
      <c r="C7" t="s">
        <v>39</v>
      </c>
      <c r="D7">
        <v>62000</v>
      </c>
      <c r="E7" t="s">
        <v>19</v>
      </c>
      <c r="F7" t="s">
        <v>31</v>
      </c>
      <c r="G7" t="s">
        <v>15</v>
      </c>
      <c r="H7">
        <v>18365</v>
      </c>
      <c r="I7">
        <v>17958</v>
      </c>
      <c r="J7" s="2">
        <v>285927</v>
      </c>
      <c r="K7" s="2">
        <v>294127</v>
      </c>
      <c r="L7" s="2">
        <v>92872.13</v>
      </c>
      <c r="M7" s="2">
        <v>93938.13</v>
      </c>
      <c r="N7" s="2">
        <v>193054.87</v>
      </c>
      <c r="O7" s="2">
        <v>200188.87</v>
      </c>
      <c r="P7" s="2">
        <f t="shared" si="0"/>
        <v>16.378605635371422</v>
      </c>
      <c r="Q7" s="3">
        <f t="shared" si="1"/>
        <v>0.28964516129032258</v>
      </c>
    </row>
    <row r="8" spans="1:17" x14ac:dyDescent="0.25">
      <c r="A8">
        <v>14</v>
      </c>
      <c r="B8" s="1">
        <v>43303</v>
      </c>
      <c r="C8" t="s">
        <v>39</v>
      </c>
      <c r="D8">
        <v>62000</v>
      </c>
      <c r="E8" t="s">
        <v>19</v>
      </c>
      <c r="F8" t="s">
        <v>29</v>
      </c>
      <c r="G8" t="s">
        <v>15</v>
      </c>
      <c r="H8">
        <v>15023</v>
      </c>
      <c r="I8">
        <v>15023</v>
      </c>
      <c r="J8" s="2">
        <v>239410</v>
      </c>
      <c r="K8" s="2">
        <v>245910</v>
      </c>
      <c r="L8" s="2">
        <v>81216.94</v>
      </c>
      <c r="M8" s="2">
        <v>82061.94</v>
      </c>
      <c r="N8" s="2">
        <v>158193.06</v>
      </c>
      <c r="O8" s="2">
        <v>163848.06</v>
      </c>
      <c r="P8" s="2">
        <f t="shared" si="0"/>
        <v>16.368901018438393</v>
      </c>
      <c r="Q8" s="3">
        <f t="shared" si="1"/>
        <v>0.24230645161290323</v>
      </c>
    </row>
    <row r="9" spans="1:17" x14ac:dyDescent="0.25">
      <c r="A9">
        <v>16</v>
      </c>
      <c r="B9" s="1">
        <v>43310</v>
      </c>
      <c r="C9" t="s">
        <v>39</v>
      </c>
      <c r="D9">
        <v>62000</v>
      </c>
      <c r="E9" t="s">
        <v>19</v>
      </c>
      <c r="F9" t="s">
        <v>28</v>
      </c>
      <c r="G9" t="s">
        <v>37</v>
      </c>
      <c r="H9">
        <v>26800</v>
      </c>
      <c r="I9">
        <v>26671</v>
      </c>
      <c r="J9" s="2">
        <v>594048</v>
      </c>
      <c r="K9" s="2">
        <v>641978</v>
      </c>
      <c r="L9" s="2">
        <v>134461.43</v>
      </c>
      <c r="M9" s="2">
        <v>140692.32999999999</v>
      </c>
      <c r="N9" s="2">
        <v>459586.57</v>
      </c>
      <c r="O9" s="2">
        <v>501285.67</v>
      </c>
      <c r="P9" s="2">
        <f t="shared" si="0"/>
        <v>24.070263582167897</v>
      </c>
      <c r="Q9" s="3">
        <f t="shared" si="1"/>
        <v>0.43017741935483872</v>
      </c>
    </row>
    <row r="10" spans="1:17" x14ac:dyDescent="0.25">
      <c r="A10">
        <v>19</v>
      </c>
      <c r="B10" s="1">
        <v>43331</v>
      </c>
      <c r="C10" t="s">
        <v>39</v>
      </c>
      <c r="D10">
        <v>62000</v>
      </c>
      <c r="E10" t="s">
        <v>19</v>
      </c>
      <c r="F10" t="s">
        <v>34</v>
      </c>
      <c r="G10" t="s">
        <v>36</v>
      </c>
      <c r="H10">
        <v>28889</v>
      </c>
      <c r="I10">
        <v>28807</v>
      </c>
      <c r="J10" s="2">
        <v>379195</v>
      </c>
      <c r="K10" s="2">
        <v>387435</v>
      </c>
      <c r="L10" s="2">
        <v>96953.71</v>
      </c>
      <c r="M10" s="2">
        <v>100024.91</v>
      </c>
      <c r="N10" s="2">
        <v>280241.28999999998</v>
      </c>
      <c r="O10" s="2">
        <v>287410.09000000003</v>
      </c>
      <c r="P10" s="2">
        <f t="shared" si="0"/>
        <v>13.449335231020239</v>
      </c>
      <c r="Q10" s="3">
        <f t="shared" si="1"/>
        <v>0.46462903225806451</v>
      </c>
    </row>
    <row r="11" spans="1:17" x14ac:dyDescent="0.25">
      <c r="A11">
        <v>21</v>
      </c>
      <c r="B11" s="1">
        <v>43337</v>
      </c>
      <c r="C11" t="s">
        <v>39</v>
      </c>
      <c r="D11">
        <v>62000</v>
      </c>
      <c r="E11" t="s">
        <v>19</v>
      </c>
      <c r="F11" t="s">
        <v>22</v>
      </c>
      <c r="G11" t="s">
        <v>15</v>
      </c>
      <c r="H11">
        <v>14476</v>
      </c>
      <c r="I11">
        <v>14449</v>
      </c>
      <c r="J11" s="2">
        <v>149550</v>
      </c>
      <c r="K11" s="2">
        <v>158575</v>
      </c>
      <c r="L11" s="2">
        <v>69224.490000000005</v>
      </c>
      <c r="M11" s="2">
        <v>70397.740000000005</v>
      </c>
      <c r="N11" s="2">
        <v>80325.509999999995</v>
      </c>
      <c r="O11" s="2">
        <v>88177.26</v>
      </c>
      <c r="P11" s="2">
        <f t="shared" si="0"/>
        <v>10.974807945186518</v>
      </c>
      <c r="Q11" s="3">
        <f t="shared" si="1"/>
        <v>0.2330483870967742</v>
      </c>
    </row>
    <row r="12" spans="1:17" x14ac:dyDescent="0.25">
      <c r="A12">
        <v>22</v>
      </c>
      <c r="B12" s="1">
        <v>43345</v>
      </c>
      <c r="C12" t="s">
        <v>39</v>
      </c>
      <c r="D12">
        <v>62000</v>
      </c>
      <c r="E12" t="s">
        <v>19</v>
      </c>
      <c r="F12" t="s">
        <v>25</v>
      </c>
      <c r="G12" t="s">
        <v>36</v>
      </c>
      <c r="H12">
        <v>16276</v>
      </c>
      <c r="I12">
        <v>16247</v>
      </c>
      <c r="J12" s="2">
        <v>209475</v>
      </c>
      <c r="K12" s="2">
        <v>217050</v>
      </c>
      <c r="L12" s="2">
        <v>80991.39</v>
      </c>
      <c r="M12" s="2">
        <v>81976.14</v>
      </c>
      <c r="N12" s="2">
        <v>128483.61</v>
      </c>
      <c r="O12" s="2">
        <v>135073.85999999999</v>
      </c>
      <c r="P12" s="2">
        <f t="shared" si="0"/>
        <v>13.359389425740137</v>
      </c>
      <c r="Q12" s="3">
        <f t="shared" si="1"/>
        <v>0.26204838709677419</v>
      </c>
    </row>
    <row r="13" spans="1:17" x14ac:dyDescent="0.25">
      <c r="A13">
        <v>25</v>
      </c>
      <c r="B13" s="1">
        <v>43348</v>
      </c>
      <c r="C13" t="s">
        <v>39</v>
      </c>
      <c r="D13">
        <v>62000</v>
      </c>
      <c r="E13" t="s">
        <v>19</v>
      </c>
      <c r="F13" t="s">
        <v>1</v>
      </c>
      <c r="G13" t="s">
        <v>36</v>
      </c>
      <c r="H13">
        <v>25047</v>
      </c>
      <c r="I13">
        <v>24999</v>
      </c>
      <c r="J13" s="2">
        <v>980537</v>
      </c>
      <c r="K13" s="2">
        <v>1034262</v>
      </c>
      <c r="L13" s="2">
        <v>381364.33</v>
      </c>
      <c r="M13" s="2">
        <v>473955.42</v>
      </c>
      <c r="N13" s="2">
        <v>599172.67000000004</v>
      </c>
      <c r="O13" s="2">
        <v>560306.57999999996</v>
      </c>
      <c r="P13" s="2">
        <f t="shared" si="0"/>
        <v>41.372134885395418</v>
      </c>
      <c r="Q13" s="3">
        <f t="shared" si="1"/>
        <v>0.40320967741935482</v>
      </c>
    </row>
    <row r="14" spans="1:17" x14ac:dyDescent="0.25">
      <c r="A14">
        <v>26</v>
      </c>
      <c r="B14" s="1">
        <v>43366</v>
      </c>
      <c r="C14" t="s">
        <v>39</v>
      </c>
      <c r="D14">
        <v>62000</v>
      </c>
      <c r="E14" t="s">
        <v>19</v>
      </c>
      <c r="F14" t="s">
        <v>26</v>
      </c>
      <c r="G14" t="s">
        <v>15</v>
      </c>
      <c r="H14">
        <v>9096</v>
      </c>
      <c r="I14">
        <v>9029</v>
      </c>
      <c r="J14" s="2"/>
      <c r="K14" s="2">
        <v>78179.5</v>
      </c>
      <c r="L14" s="2"/>
      <c r="M14" s="2">
        <v>262678.24</v>
      </c>
      <c r="N14" s="2"/>
      <c r="O14" s="2">
        <v>-184498.74</v>
      </c>
      <c r="P14" s="2">
        <f t="shared" si="0"/>
        <v>8.6587108206888921</v>
      </c>
      <c r="Q14" s="3">
        <f t="shared" si="1"/>
        <v>0.14562903225806451</v>
      </c>
    </row>
    <row r="15" spans="1:17" x14ac:dyDescent="0.25">
      <c r="A15">
        <v>28</v>
      </c>
      <c r="B15" s="1">
        <v>43397</v>
      </c>
      <c r="C15" t="s">
        <v>39</v>
      </c>
      <c r="D15">
        <v>62000</v>
      </c>
      <c r="E15" t="s">
        <v>19</v>
      </c>
      <c r="F15" t="s">
        <v>23</v>
      </c>
      <c r="G15" t="s">
        <v>37</v>
      </c>
      <c r="H15">
        <v>31005</v>
      </c>
      <c r="I15">
        <v>30814</v>
      </c>
      <c r="J15" s="2">
        <v>196165</v>
      </c>
      <c r="K15" s="2">
        <v>204315</v>
      </c>
      <c r="L15" s="2">
        <v>225507.08</v>
      </c>
      <c r="M15" s="2">
        <v>288462.19</v>
      </c>
      <c r="N15" s="2">
        <v>-27342.080000000002</v>
      </c>
      <c r="O15" s="2">
        <v>-84147.19</v>
      </c>
      <c r="P15" s="2">
        <f t="shared" si="0"/>
        <v>6.6305899915622772</v>
      </c>
      <c r="Q15" s="3">
        <f t="shared" si="1"/>
        <v>0.497</v>
      </c>
    </row>
    <row r="16" spans="1:17" x14ac:dyDescent="0.25">
      <c r="A16">
        <v>30</v>
      </c>
      <c r="B16" s="1">
        <v>43394</v>
      </c>
      <c r="C16" t="s">
        <v>39</v>
      </c>
      <c r="D16">
        <v>62000</v>
      </c>
      <c r="E16" t="s">
        <v>19</v>
      </c>
      <c r="F16" t="s">
        <v>21</v>
      </c>
      <c r="G16" t="s">
        <v>15</v>
      </c>
      <c r="H16">
        <v>14069</v>
      </c>
      <c r="I16">
        <v>12666</v>
      </c>
      <c r="J16" s="2"/>
      <c r="K16" s="2">
        <v>163169</v>
      </c>
      <c r="L16" s="2"/>
      <c r="M16" s="2">
        <v>277388.51</v>
      </c>
      <c r="N16" s="2"/>
      <c r="O16" s="2">
        <v>-114219.51</v>
      </c>
      <c r="P16" s="2">
        <f t="shared" si="0"/>
        <v>12.882441181114796</v>
      </c>
      <c r="Q16" s="3">
        <f t="shared" si="1"/>
        <v>0.20429032258064517</v>
      </c>
    </row>
    <row r="17" spans="1:17" x14ac:dyDescent="0.25">
      <c r="A17">
        <v>31</v>
      </c>
      <c r="B17" s="1">
        <v>43400</v>
      </c>
      <c r="C17" t="s">
        <v>39</v>
      </c>
      <c r="D17">
        <v>62000</v>
      </c>
      <c r="E17" t="s">
        <v>19</v>
      </c>
      <c r="F17" t="s">
        <v>24</v>
      </c>
      <c r="G17" t="s">
        <v>15</v>
      </c>
      <c r="H17">
        <v>19258</v>
      </c>
      <c r="I17">
        <v>18755</v>
      </c>
      <c r="J17" s="2"/>
      <c r="K17" s="2">
        <v>104923</v>
      </c>
      <c r="L17" s="2"/>
      <c r="M17" s="2">
        <v>281746.82</v>
      </c>
      <c r="N17" s="2"/>
      <c r="O17" s="2">
        <v>-176823.82</v>
      </c>
      <c r="P17" s="2">
        <f t="shared" si="0"/>
        <v>5.5944014929352175</v>
      </c>
      <c r="Q17" s="3">
        <f t="shared" si="1"/>
        <v>0.30249999999999999</v>
      </c>
    </row>
    <row r="18" spans="1:17" x14ac:dyDescent="0.25">
      <c r="A18">
        <v>34</v>
      </c>
      <c r="B18" s="1">
        <v>43418</v>
      </c>
      <c r="C18" t="s">
        <v>39</v>
      </c>
      <c r="D18">
        <v>62000</v>
      </c>
      <c r="E18" t="s">
        <v>19</v>
      </c>
      <c r="F18" t="s">
        <v>18</v>
      </c>
      <c r="G18" t="s">
        <v>15</v>
      </c>
      <c r="H18">
        <v>15833</v>
      </c>
      <c r="I18">
        <v>15520</v>
      </c>
      <c r="J18" s="2"/>
      <c r="K18" s="2">
        <v>128669</v>
      </c>
      <c r="L18" s="2"/>
      <c r="M18" s="2">
        <v>272263.74</v>
      </c>
      <c r="N18" s="2"/>
      <c r="O18" s="2">
        <v>-143594.74</v>
      </c>
      <c r="P18" s="2">
        <f t="shared" si="0"/>
        <v>8.2905283505154639</v>
      </c>
      <c r="Q18" s="3">
        <f t="shared" si="1"/>
        <v>0.25032258064516127</v>
      </c>
    </row>
    <row r="19" spans="1:17" x14ac:dyDescent="0.25">
      <c r="A19">
        <v>36</v>
      </c>
      <c r="B19" s="1">
        <v>43425</v>
      </c>
      <c r="C19" t="s">
        <v>39</v>
      </c>
      <c r="D19">
        <v>62000</v>
      </c>
      <c r="E19" t="s">
        <v>19</v>
      </c>
      <c r="F19" t="s">
        <v>14</v>
      </c>
      <c r="G19" t="s">
        <v>15</v>
      </c>
      <c r="H19">
        <v>4038</v>
      </c>
      <c r="I19">
        <v>4036</v>
      </c>
      <c r="J19" s="2"/>
      <c r="K19" s="2">
        <v>21781</v>
      </c>
      <c r="L19" s="2"/>
      <c r="M19" s="2">
        <v>252637.21</v>
      </c>
      <c r="N19" s="2"/>
      <c r="O19" s="2">
        <v>-230856.21</v>
      </c>
      <c r="P19" s="2">
        <f t="shared" si="0"/>
        <v>5.3966798810703667</v>
      </c>
      <c r="Q19" s="3">
        <f t="shared" si="1"/>
        <v>6.5096774193548382E-2</v>
      </c>
    </row>
    <row r="20" spans="1:17" x14ac:dyDescent="0.25">
      <c r="A20">
        <v>37</v>
      </c>
      <c r="B20" s="1">
        <v>43429</v>
      </c>
      <c r="C20" t="s">
        <v>39</v>
      </c>
      <c r="D20">
        <v>62000</v>
      </c>
      <c r="E20" t="s">
        <v>19</v>
      </c>
      <c r="F20" t="s">
        <v>20</v>
      </c>
      <c r="G20" t="s">
        <v>37</v>
      </c>
      <c r="H20">
        <v>29369</v>
      </c>
      <c r="I20">
        <v>27618</v>
      </c>
      <c r="J20" s="2">
        <v>318574</v>
      </c>
      <c r="K20" s="2">
        <v>343624</v>
      </c>
      <c r="L20" s="2">
        <v>243299.67</v>
      </c>
      <c r="M20" s="2">
        <v>315034.74</v>
      </c>
      <c r="N20" s="2">
        <v>75274</v>
      </c>
      <c r="O20" s="2">
        <v>28589.26</v>
      </c>
      <c r="P20" s="2">
        <f t="shared" si="0"/>
        <v>12.442030559779854</v>
      </c>
      <c r="Q20" s="3">
        <f t="shared" si="1"/>
        <v>0.44545161290322582</v>
      </c>
    </row>
    <row r="21" spans="1:17" x14ac:dyDescent="0.25">
      <c r="K21" s="2"/>
      <c r="M21" s="2"/>
      <c r="O21" s="2"/>
      <c r="Q21" s="3"/>
    </row>
    <row r="22" spans="1:17" x14ac:dyDescent="0.25">
      <c r="M22" s="2"/>
      <c r="P22" s="3"/>
    </row>
    <row r="23" spans="1:17" x14ac:dyDescent="0.25">
      <c r="M2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Clube Atletico Mineiro</vt:lpstr>
      <vt:lpstr>Ambos</vt:lpstr>
      <vt:lpstr>Cruzeiro Esporte Clube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Prates</dc:creator>
  <cp:lastModifiedBy>Frederick Prates</cp:lastModifiedBy>
  <dcterms:created xsi:type="dcterms:W3CDTF">2019-03-11T11:45:25Z</dcterms:created>
  <dcterms:modified xsi:type="dcterms:W3CDTF">2019-03-16T21:20:31Z</dcterms:modified>
</cp:coreProperties>
</file>