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Semester 5\Certificate\Udemy\Exercise\"/>
    </mc:Choice>
  </mc:AlternateContent>
  <xr:revisionPtr revIDLastSave="0" documentId="13_ncr:1_{A7DF1CAA-5323-4CB5-9023-98747450F6B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rrelation" sheetId="13" r:id="rId1"/>
    <sheet name="cov" sheetId="10" state="hidden" r:id="rId2"/>
    <sheet name="Covariance2" sheetId="11" state="hidden" r:id="rId3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3" l="1"/>
  <c r="J18" i="13"/>
  <c r="J17" i="13"/>
  <c r="J16" i="13"/>
  <c r="J15" i="13"/>
  <c r="M12" i="13"/>
  <c r="M11" i="13"/>
  <c r="M10" i="13"/>
  <c r="M9" i="13"/>
  <c r="M8" i="13"/>
  <c r="K12" i="13"/>
  <c r="K11" i="13"/>
  <c r="K10" i="13"/>
  <c r="K9" i="13"/>
  <c r="K8" i="13"/>
  <c r="G18" i="13"/>
  <c r="D17" i="13" l="1"/>
  <c r="C17" i="13"/>
  <c r="D11" i="10"/>
  <c r="C11" i="10"/>
  <c r="G6" i="10" s="1"/>
  <c r="D11" i="11"/>
  <c r="C11" i="11"/>
  <c r="G6" i="11" s="1"/>
  <c r="G12" i="13" l="1"/>
  <c r="G11" i="13"/>
  <c r="G15" i="13"/>
  <c r="G14" i="13"/>
  <c r="G13" i="13"/>
  <c r="G9" i="10"/>
  <c r="G10" i="10"/>
  <c r="G8" i="10"/>
  <c r="G7" i="10"/>
  <c r="G8" i="11"/>
  <c r="G11" i="11" s="1"/>
  <c r="G13" i="11" s="1"/>
  <c r="G9" i="11"/>
  <c r="G10" i="11"/>
  <c r="G7" i="11"/>
  <c r="G17" i="13" l="1"/>
  <c r="G19" i="13" s="1"/>
  <c r="G11" i="10"/>
  <c r="G13" i="10" s="1"/>
</calcChain>
</file>

<file path=xl/sharedStrings.xml><?xml version="1.0" encoding="utf-8"?>
<sst xmlns="http://schemas.openxmlformats.org/spreadsheetml/2006/main" count="43" uniqueCount="27">
  <si>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</si>
  <si>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</si>
  <si>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</si>
  <si>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</si>
  <si>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</si>
  <si>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</si>
  <si>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</si>
  <si>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</si>
  <si>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</si>
  <si>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Background</t>
  </si>
  <si>
    <t>Task 1</t>
  </si>
  <si>
    <t>Task 2</t>
  </si>
  <si>
    <t>Reading</t>
  </si>
  <si>
    <t>Writing</t>
  </si>
  <si>
    <t>SAT scores</t>
  </si>
  <si>
    <t>Correlation</t>
  </si>
  <si>
    <t>You are given data on the SAT scores from the correlation exercise.</t>
  </si>
  <si>
    <t>Calculate the correlation coefficient of the two datasets.</t>
  </si>
  <si>
    <t>Correlation coefficient</t>
  </si>
  <si>
    <t>Comment on the strength of the correlation between the two datasets</t>
  </si>
  <si>
    <t>X</t>
  </si>
  <si>
    <t>Y</t>
  </si>
  <si>
    <t>Var(X)</t>
  </si>
  <si>
    <t>Var(Y)</t>
  </si>
  <si>
    <t>Stdev(x)</t>
  </si>
  <si>
    <t>Stdev(y)</t>
  </si>
  <si>
    <t>The two variable are strongly correlated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</si>
</sst>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#,##0_);\-\ #,##0_)"/>
    <numFmt numFmtId="166" formatCode="#,##0.00_);\-\ #,##0.00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4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4" fontId="2" fillId="2" borderId="2" xfId="1" applyNumberFormat="1" applyFont="1" applyFill="1" applyBorder="1"/>
    <xf numFmtId="43" fontId="2" fillId="2" borderId="0" xfId="1" applyFont="1" applyFill="1"/>
    <xf numFmtId="43" fontId="2" fillId="2" borderId="0" xfId="0" applyNumberFormat="1" applyFont="1" applyFill="1"/>
    <xf numFmtId="0" fontId="5" fillId="2" borderId="0" xfId="0" applyFont="1" applyFill="1" applyAlignment="1">
      <alignment horizontal="right"/>
    </xf>
    <xf numFmtId="165" fontId="2" fillId="2" borderId="0" xfId="1" applyNumberFormat="1" applyFont="1" applyFill="1"/>
    <xf numFmtId="165" fontId="2" fillId="2" borderId="2" xfId="1" applyNumberFormat="1" applyFont="1" applyFill="1" applyBorder="1"/>
    <xf numFmtId="165" fontId="2" fillId="2" borderId="0" xfId="1" applyNumberFormat="1" applyFont="1" applyFill="1" applyBorder="1"/>
    <xf numFmtId="164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166" fontId="2" fillId="2" borderId="0" xfId="1" applyNumberFormat="1" applyFont="1" applyFill="1"/>
    <xf numFmtId="166" fontId="2" fillId="2" borderId="0" xfId="1" applyNumberFormat="1" applyFont="1" applyFill="1" applyBorder="1"/>
    <xf numFmtId="2" fontId="2" fillId="2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2-4374-84FF-71EA33FB9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xVal>
          <c:y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68-4603-97EC-2BB6F65FD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31798</xdr:colOff>
      <xdr:row>21</xdr:row>
      <xdr:rowOff>79789</xdr:rowOff>
    </xdr:from>
    <xdr:to>
      <xdr:col>6</xdr:col>
      <xdr:colOff>869998</xdr:colOff>
      <xdr:row>36</xdr:row>
      <xdr:rowOff>23518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8B144-0028-49AC-A86C-76FA18FA3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21</xdr:row>
      <xdr:rowOff>121920</xdr:rowOff>
    </xdr:from>
    <xdr:to>
      <xdr:col>16</xdr:col>
      <xdr:colOff>335280</xdr:colOff>
      <xdr:row>36</xdr:row>
      <xdr:rowOff>65649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73D3C1-468C-4128-B17D-8AF221CC2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O21"/>
  <sheetViews>
    <sheetView tabSelected="1" topLeftCell="A3" zoomScaleNormal="100" workbookViewId="0">
      <selection activeCell="R20" sqref="R20"/>
    </sheetView>
  </sheetViews>
  <sheetFormatPr defaultColWidth="9.109375" defaultRowHeight="11.4" x14ac:dyDescent="0.2"/>
  <cols>
    <col min="1" max="1" width="2" style="1" customWidth="1"/>
    <col min="2" max="2" width="5.44140625" style="1" customWidth="1"/>
    <col min="3" max="3" width="7.5546875" style="1" customWidth="1"/>
    <col min="4" max="4" width="11.109375" style="1" customWidth="1"/>
    <col min="5" max="5" width="9.109375" style="1"/>
    <col min="6" max="6" width="18.77734375" style="1" customWidth="1"/>
    <col min="7" max="7" width="11.44140625" style="1" bestFit="1" customWidth="1"/>
    <col min="8" max="11" width="9.109375" style="1"/>
    <col min="12" max="12" width="4.88671875" style="1" customWidth="1"/>
    <col min="13" max="13" width="12.33203125" style="1" customWidth="1"/>
    <col min="14" max="14" width="4.21875" style="1" customWidth="1"/>
    <col min="15" max="15" width="3.88671875" style="1" bestFit="1" customWidth="1"/>
    <col min="16" max="16384" width="9.109375" style="1"/>
  </cols>
  <sheetData>
    <row r="1" spans="2:15" ht="15.6" x14ac:dyDescent="0.3">
      <c r="B1" s="2" t="s">
        <v>15</v>
      </c>
    </row>
    <row r="2" spans="2:15" ht="12" x14ac:dyDescent="0.25">
      <c r="B2" s="5" t="s">
        <v>14</v>
      </c>
    </row>
    <row r="3" spans="2:15" ht="12" x14ac:dyDescent="0.25">
      <c r="B3" s="5"/>
    </row>
    <row r="4" spans="2:15" ht="12" x14ac:dyDescent="0.25">
      <c r="B4" s="5" t="s">
        <v>9</v>
      </c>
      <c r="D4" s="1" t="s">
        <v>16</v>
      </c>
    </row>
    <row r="5" spans="2:15" ht="12" x14ac:dyDescent="0.25">
      <c r="B5" s="5" t="s">
        <v>10</v>
      </c>
      <c r="D5" s="1" t="s">
        <v>17</v>
      </c>
    </row>
    <row r="6" spans="2:15" ht="12" x14ac:dyDescent="0.25">
      <c r="B6" s="5" t="s">
        <v>11</v>
      </c>
      <c r="D6" s="1" t="s">
        <v>19</v>
      </c>
    </row>
    <row r="7" spans="2:15" ht="12" x14ac:dyDescent="0.25">
      <c r="B7" s="5"/>
      <c r="K7" s="1" t="s">
        <v>20</v>
      </c>
      <c r="M7" s="1" t="s">
        <v>21</v>
      </c>
    </row>
    <row r="8" spans="2:15" ht="12" x14ac:dyDescent="0.25">
      <c r="B8" s="5"/>
      <c r="K8" s="9">
        <f>(C11-C17)^2</f>
        <v>30067.55999999999</v>
      </c>
      <c r="M8" s="9">
        <f>(D11-D17)^2</f>
        <v>12633.759999999995</v>
      </c>
    </row>
    <row r="9" spans="2:15" ht="12" x14ac:dyDescent="0.25">
      <c r="B9" s="5"/>
      <c r="K9" s="9">
        <f>(C12-C17)^2</f>
        <v>18063.359999999993</v>
      </c>
      <c r="M9" s="9">
        <f>(D12-D17)^2</f>
        <v>19993.959999999992</v>
      </c>
    </row>
    <row r="10" spans="2:15" ht="16.2" thickBot="1" x14ac:dyDescent="0.35">
      <c r="C10" s="3" t="s">
        <v>13</v>
      </c>
      <c r="D10" s="3" t="s">
        <v>12</v>
      </c>
      <c r="G10" s="15" t="s">
        <v>3</v>
      </c>
      <c r="J10" s="5"/>
      <c r="K10" s="9">
        <f>(C13-C17)^2</f>
        <v>8760.9600000000046</v>
      </c>
      <c r="M10" s="9">
        <f>(D13-D17)^2</f>
        <v>158.76000000000056</v>
      </c>
      <c r="O10" s="20"/>
    </row>
    <row r="11" spans="2:15" ht="12" x14ac:dyDescent="0.25">
      <c r="C11" s="16">
        <v>344</v>
      </c>
      <c r="D11" s="16">
        <v>378</v>
      </c>
      <c r="G11" s="18">
        <f>(C11-$C$17)*(D11-$D$17)</f>
        <v>19490.159999999993</v>
      </c>
      <c r="J11" s="5"/>
      <c r="K11" s="9">
        <f>(C14-C17)^2</f>
        <v>38259.360000000008</v>
      </c>
      <c r="M11" s="9">
        <f>(D14-D17)^2</f>
        <v>52257.960000000014</v>
      </c>
    </row>
    <row r="12" spans="2:15" ht="12" x14ac:dyDescent="0.25">
      <c r="C12" s="16">
        <v>383</v>
      </c>
      <c r="D12" s="16">
        <v>349</v>
      </c>
      <c r="G12" s="18">
        <f>(C12-$C$17)*(D12-$D$17)</f>
        <v>19004.159999999993</v>
      </c>
      <c r="J12" s="5"/>
      <c r="K12" s="9">
        <f>(C15-C17)^2</f>
        <v>345.96000000000083</v>
      </c>
      <c r="M12" s="9">
        <f>(D15-D17)^2</f>
        <v>158.76000000000056</v>
      </c>
    </row>
    <row r="13" spans="2:15" x14ac:dyDescent="0.2">
      <c r="C13" s="16">
        <v>611</v>
      </c>
      <c r="D13" s="16">
        <v>503</v>
      </c>
      <c r="G13" s="18">
        <f>(C13-$C$17)*(D13-$D$17)</f>
        <v>1179.3600000000024</v>
      </c>
    </row>
    <row r="14" spans="2:15" x14ac:dyDescent="0.2">
      <c r="C14" s="16">
        <v>713</v>
      </c>
      <c r="D14" s="16">
        <v>719</v>
      </c>
      <c r="G14" s="18">
        <f>(C14-$C$17)*(D14-$D$17)</f>
        <v>44714.160000000011</v>
      </c>
    </row>
    <row r="15" spans="2:15" x14ac:dyDescent="0.2">
      <c r="C15" s="17">
        <v>536</v>
      </c>
      <c r="D15" s="17">
        <v>503</v>
      </c>
      <c r="G15" s="18">
        <f>(C15-$C$17)*(D15-$D$17)</f>
        <v>234.3600000000007</v>
      </c>
      <c r="I15" s="1" t="s">
        <v>22</v>
      </c>
      <c r="J15" s="9">
        <f>SUM(K8:K12)/4</f>
        <v>23874.3</v>
      </c>
    </row>
    <row r="16" spans="2:15" x14ac:dyDescent="0.2">
      <c r="I16" s="1" t="s">
        <v>23</v>
      </c>
      <c r="J16" s="9">
        <f>SUM(M8:M12)/4</f>
        <v>21300.799999999999</v>
      </c>
    </row>
    <row r="17" spans="2:10" ht="12" x14ac:dyDescent="0.25">
      <c r="B17" s="10" t="s">
        <v>2</v>
      </c>
      <c r="C17" s="4">
        <f>AVERAGE(C11:C15)</f>
        <v>517.4</v>
      </c>
      <c r="D17" s="4">
        <f>AVERAGE(D11:D15)</f>
        <v>490.4</v>
      </c>
      <c r="F17" s="5" t="s">
        <v>4</v>
      </c>
      <c r="G17" s="19">
        <f>SUM(G11:G15)</f>
        <v>84622.2</v>
      </c>
      <c r="I17" s="1" t="s">
        <v>24</v>
      </c>
      <c r="J17" s="1">
        <f>SQRT(J15)</f>
        <v>154.51310624021511</v>
      </c>
    </row>
    <row r="18" spans="2:10" ht="12" x14ac:dyDescent="0.25">
      <c r="B18" s="5"/>
      <c r="C18" s="8"/>
      <c r="D18" s="8"/>
      <c r="F18" s="5" t="s">
        <v>5</v>
      </c>
      <c r="G18" s="13">
        <f>COUNT(C11:C15)</f>
        <v>5</v>
      </c>
      <c r="I18" s="1" t="s">
        <v>25</v>
      </c>
      <c r="J18" s="1">
        <f>SQRT(J16)</f>
        <v>145.94793592236925</v>
      </c>
    </row>
    <row r="19" spans="2:10" ht="12" x14ac:dyDescent="0.25">
      <c r="B19" s="5"/>
      <c r="C19" s="4"/>
      <c r="D19" s="4"/>
      <c r="F19" s="5" t="s">
        <v>6</v>
      </c>
      <c r="G19" s="18">
        <f>G17/(G18-1)</f>
        <v>21155.55</v>
      </c>
    </row>
    <row r="20" spans="2:10" ht="12" x14ac:dyDescent="0.25">
      <c r="E20" s="1" t="s">
        <v>10</v>
      </c>
      <c r="F20" s="5" t="s">
        <v>18</v>
      </c>
      <c r="G20" s="20">
        <f>G19/(J17*J18)</f>
        <v>0.93812571333175798</v>
      </c>
      <c r="I20" s="1" t="s">
        <v>11</v>
      </c>
      <c r="J20" s="1" t="s">
        <v>26</v>
      </c>
    </row>
    <row r="21" spans="2:10" ht="12" x14ac:dyDescent="0.25">
      <c r="F21" s="5"/>
      <c r="G21" s="9"/>
    </row>
  </sheetData>
  <sortState xmlns:xlrd2="http://schemas.microsoft.com/office/spreadsheetml/2017/richdata2" ref="G11:G19">
    <sortCondition descending="1" ref="G11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G16"/>
  <sheetViews>
    <sheetView zoomScaleNormal="100" workbookViewId="0">
      <selection activeCell="G6" sqref="G6"/>
    </sheetView>
  </sheetViews>
  <sheetFormatPr defaultColWidth="9.109375" defaultRowHeight="11.4" x14ac:dyDescent="0.2"/>
  <cols>
    <col min="1" max="1" width="2" style="1" customWidth="1"/>
    <col min="2" max="2" width="5.44140625" style="1" customWidth="1"/>
    <col min="3" max="3" width="7.5546875" style="1" customWidth="1"/>
    <col min="4" max="4" width="9.5546875" style="1" customWidth="1"/>
    <col min="5" max="5" width="9.109375" style="1"/>
    <col min="6" max="6" width="18.77734375" style="1" customWidth="1"/>
    <col min="7" max="7" width="14" style="1" customWidth="1"/>
    <col min="8" max="16384" width="9.109375" style="1"/>
  </cols>
  <sheetData>
    <row r="1" spans="2:7" ht="15.6" x14ac:dyDescent="0.3">
      <c r="B1" s="2" t="s">
        <v>1</v>
      </c>
    </row>
    <row r="2" spans="2:7" ht="12" x14ac:dyDescent="0.25">
      <c r="B2" s="5" t="s">
        <v>0</v>
      </c>
    </row>
    <row r="5" spans="2:7" ht="12.6" thickBot="1" x14ac:dyDescent="0.3">
      <c r="C5" s="3" t="s">
        <v>7</v>
      </c>
      <c r="D5" s="3" t="s">
        <v>8</v>
      </c>
      <c r="G5" s="3" t="s">
        <v>3</v>
      </c>
    </row>
    <row r="6" spans="2:7" x14ac:dyDescent="0.2">
      <c r="C6" s="4">
        <v>650</v>
      </c>
      <c r="D6" s="4">
        <v>772000</v>
      </c>
      <c r="G6" s="11">
        <f>(C6-$C$11)*(D6-$D$11)</f>
        <v>34776000</v>
      </c>
    </row>
    <row r="7" spans="2:7" x14ac:dyDescent="0.2">
      <c r="C7" s="4">
        <v>785</v>
      </c>
      <c r="D7" s="4">
        <v>998000</v>
      </c>
      <c r="G7" s="11">
        <f>(C7-$C$11)*(D7-$D$11)</f>
        <v>-5265000</v>
      </c>
    </row>
    <row r="8" spans="2:7" x14ac:dyDescent="0.2">
      <c r="C8" s="4">
        <v>1200</v>
      </c>
      <c r="D8" s="4">
        <v>1200000</v>
      </c>
      <c r="G8" s="11">
        <f>(C8-$C$11)*(D8-$D$11)</f>
        <v>89178000</v>
      </c>
    </row>
    <row r="9" spans="2:7" x14ac:dyDescent="0.2">
      <c r="C9" s="4">
        <v>720</v>
      </c>
      <c r="D9" s="4">
        <v>800000</v>
      </c>
      <c r="G9" s="11">
        <f>(C9-$C$11)*(D9-$D$11)</f>
        <v>19418000</v>
      </c>
    </row>
    <row r="10" spans="2:7" x14ac:dyDescent="0.2">
      <c r="C10" s="7">
        <v>975</v>
      </c>
      <c r="D10" s="7">
        <v>895000</v>
      </c>
      <c r="G10" s="12">
        <f>(C10-$C$11)*(D10-$D$11)</f>
        <v>-4142000</v>
      </c>
    </row>
    <row r="11" spans="2:7" ht="12" x14ac:dyDescent="0.25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ht="12" x14ac:dyDescent="0.25">
      <c r="B12" s="5"/>
      <c r="C12" s="14"/>
      <c r="D12" s="4"/>
      <c r="F12" s="5" t="s">
        <v>5</v>
      </c>
      <c r="G12" s="11">
        <v>5</v>
      </c>
    </row>
    <row r="13" spans="2:7" ht="12" x14ac:dyDescent="0.25">
      <c r="B13" s="5"/>
      <c r="C13" s="8"/>
      <c r="D13" s="8"/>
      <c r="F13" s="5" t="s">
        <v>6</v>
      </c>
      <c r="G13" s="11">
        <f>G11/4</f>
        <v>33491250</v>
      </c>
    </row>
    <row r="14" spans="2:7" ht="12" x14ac:dyDescent="0.25">
      <c r="B14" s="5"/>
      <c r="C14" s="4"/>
      <c r="D14" s="4"/>
      <c r="F14" s="5"/>
      <c r="G14" s="9"/>
    </row>
    <row r="16" spans="2:7" ht="12" x14ac:dyDescent="0.25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G16"/>
  <sheetViews>
    <sheetView zoomScale="130" zoomScaleNormal="130" workbookViewId="0"/>
  </sheetViews>
  <sheetFormatPr defaultColWidth="9.109375" defaultRowHeight="11.4" x14ac:dyDescent="0.2"/>
  <cols>
    <col min="1" max="1" width="2" style="1" customWidth="1"/>
    <col min="2" max="2" width="5.44140625" style="1" customWidth="1"/>
    <col min="3" max="3" width="7.5546875" style="1" customWidth="1"/>
    <col min="4" max="4" width="9.5546875" style="1" customWidth="1"/>
    <col min="5" max="5" width="9.109375" style="1"/>
    <col min="6" max="6" width="18.77734375" style="1" customWidth="1"/>
    <col min="7" max="7" width="14" style="1" customWidth="1"/>
    <col min="8" max="16384" width="9.109375" style="1"/>
  </cols>
  <sheetData>
    <row r="1" spans="2:7" ht="15.6" x14ac:dyDescent="0.3">
      <c r="B1" s="2" t="s">
        <v>1</v>
      </c>
    </row>
    <row r="2" spans="2:7" ht="12" x14ac:dyDescent="0.25">
      <c r="B2" s="5" t="s">
        <v>0</v>
      </c>
    </row>
    <row r="5" spans="2:7" ht="12.6" thickBot="1" x14ac:dyDescent="0.3">
      <c r="C5" s="3" t="s">
        <v>7</v>
      </c>
      <c r="D5" s="3" t="s">
        <v>8</v>
      </c>
      <c r="G5" s="3" t="s">
        <v>3</v>
      </c>
    </row>
    <row r="6" spans="2:7" x14ac:dyDescent="0.2">
      <c r="C6" s="1">
        <v>650</v>
      </c>
      <c r="D6" s="4">
        <v>772000</v>
      </c>
      <c r="G6" s="11">
        <f>(C6-$C$11)*(D6-$D$11)</f>
        <v>34776000</v>
      </c>
    </row>
    <row r="7" spans="2:7" x14ac:dyDescent="0.2">
      <c r="C7" s="1">
        <v>785</v>
      </c>
      <c r="D7" s="4">
        <v>998000</v>
      </c>
      <c r="G7" s="11">
        <f>(C7-$C$11)*(D7-$D$11)</f>
        <v>-5265000</v>
      </c>
    </row>
    <row r="8" spans="2:7" x14ac:dyDescent="0.2">
      <c r="C8" s="1">
        <v>1200</v>
      </c>
      <c r="D8" s="4">
        <v>1200000</v>
      </c>
      <c r="G8" s="11">
        <f>(C8-$C$11)*(D8-$D$11)</f>
        <v>89178000</v>
      </c>
    </row>
    <row r="9" spans="2:7" x14ac:dyDescent="0.2">
      <c r="C9" s="1">
        <v>720</v>
      </c>
      <c r="D9" s="4">
        <v>800000</v>
      </c>
      <c r="G9" s="11">
        <f>(C9-$C$11)*(D9-$D$11)</f>
        <v>19418000</v>
      </c>
    </row>
    <row r="10" spans="2:7" x14ac:dyDescent="0.2">
      <c r="C10" s="6">
        <v>975</v>
      </c>
      <c r="D10" s="7">
        <v>895000</v>
      </c>
      <c r="G10" s="12">
        <f>(C10-$C$11)*(D10-$D$11)</f>
        <v>-4142000</v>
      </c>
    </row>
    <row r="11" spans="2:7" ht="12" x14ac:dyDescent="0.25">
      <c r="B11" s="10" t="s">
        <v>2</v>
      </c>
      <c r="C11" s="1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ht="12" x14ac:dyDescent="0.25">
      <c r="B12" s="5"/>
      <c r="C12" s="14"/>
      <c r="D12" s="4"/>
      <c r="F12" s="5" t="s">
        <v>5</v>
      </c>
      <c r="G12" s="11">
        <v>5</v>
      </c>
    </row>
    <row r="13" spans="2:7" ht="12" x14ac:dyDescent="0.25">
      <c r="B13" s="5"/>
      <c r="C13" s="8"/>
      <c r="D13" s="8"/>
      <c r="F13" s="5" t="s">
        <v>6</v>
      </c>
      <c r="G13" s="11">
        <f>G11/4</f>
        <v>33491250</v>
      </c>
    </row>
    <row r="14" spans="2:7" ht="12" x14ac:dyDescent="0.25">
      <c r="B14" s="5"/>
      <c r="C14" s="4"/>
      <c r="D14" s="4"/>
      <c r="F14" s="5"/>
      <c r="G14" s="9"/>
    </row>
    <row r="16" spans="2:7" ht="12" x14ac:dyDescent="0.25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Correlation</vt:lpstr>
      <vt:lpstr>cov</vt:lpstr>
      <vt:lpstr>Covariance2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Frederico Akira</cp:lastModifiedBy>
  <dcterms:created xsi:type="dcterms:W3CDTF">2017-03-21T13:09:44Z</dcterms:created>
  <dcterms:modified xsi:type="dcterms:W3CDTF">2023-10-06T13:33:13Z</dcterms:modified>
</cp:coreProperties>
</file>