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se_PS" sheetId="1" r:id="rId4"/>
    <sheet state="visible" name="multivariate" sheetId="2" r:id="rId5"/>
    <sheet state="visible" name="univariate" sheetId="3" r:id="rId6"/>
    <sheet state="visible" name="Guias_PS" sheetId="4" r:id="rId7"/>
    <sheet state="visible" name="Pib_PS" sheetId="5" r:id="rId8"/>
    <sheet state="visible" name="Oferta_PS" sheetId="6" r:id="rId9"/>
  </sheets>
  <definedNames>
    <definedName hidden="1" localSheetId="0" name="_xlnm._FilterDatabase">Base_PS!$A$1:$U$751</definedName>
    <definedName hidden="1" localSheetId="1" name="_xlnm._FilterDatabase">multivariate!$A$1:$J$1827</definedName>
    <definedName hidden="1" localSheetId="5" name="_xlnm._FilterDatabase">Oferta_PS!$B$2:$C$62</definedName>
  </definedNames>
  <calcPr/>
  <extLst>
    <ext uri="GoogleSheetsCustomDataVersion1">
      <go:sheetsCustomData xmlns:go="http://customooxmlschemas.google.com/" r:id="rId10" roundtripDataSignature="AMtx7minCzAOBpCFOdLncsHv+mNhZepphw=="/>
    </ext>
  </extLst>
</workbook>
</file>

<file path=xl/sharedStrings.xml><?xml version="1.0" encoding="utf-8"?>
<sst xmlns="http://schemas.openxmlformats.org/spreadsheetml/2006/main" count="6108" uniqueCount="171">
  <si>
    <t>cia_aerea</t>
  </si>
  <si>
    <t>malha</t>
  </si>
  <si>
    <t>ds_malha</t>
  </si>
  <si>
    <t>destino</t>
  </si>
  <si>
    <t>diarias</t>
  </si>
  <si>
    <t>data_saida</t>
  </si>
  <si>
    <t>mes-ano</t>
  </si>
  <si>
    <t>qt_assentos</t>
  </si>
  <si>
    <t>confirmados</t>
  </si>
  <si>
    <t>reservados</t>
  </si>
  <si>
    <t>disponivel</t>
  </si>
  <si>
    <t>tipo</t>
  </si>
  <si>
    <t>horario</t>
  </si>
  <si>
    <t>mes</t>
  </si>
  <si>
    <t>dia da semana</t>
  </si>
  <si>
    <t>semana do mes</t>
  </si>
  <si>
    <t>semana do ano</t>
  </si>
  <si>
    <t>temporada</t>
  </si>
  <si>
    <t>oferta total de assentos</t>
  </si>
  <si>
    <t>guias disponiveis</t>
  </si>
  <si>
    <t>pib</t>
  </si>
  <si>
    <t>GOL</t>
  </si>
  <si>
    <t xml:space="preserve">PORTO SEGURO 8 DIAS - GRUPO FILIAL 0901 </t>
  </si>
  <si>
    <t>PORTO SEGURO</t>
  </si>
  <si>
    <t>08-2018</t>
  </si>
  <si>
    <t>Regular</t>
  </si>
  <si>
    <t>Diurno</t>
  </si>
  <si>
    <t>Alta temporada</t>
  </si>
  <si>
    <t>R$ 3.125.025,96</t>
  </si>
  <si>
    <t>PORTO SEGURO 06 DIAS - GRUPO FILIAL 0901</t>
  </si>
  <si>
    <t>09-2019</t>
  </si>
  <si>
    <t>Baixa temporada</t>
  </si>
  <si>
    <t>R$ 3.367.361,07</t>
  </si>
  <si>
    <t>PORTO SEGURO 06 DIAS - GRUPO FILIAL 901</t>
  </si>
  <si>
    <t>PORTO SEGURO 06 DIAS - GRUPO FILIAL 6660</t>
  </si>
  <si>
    <t>05-2019</t>
  </si>
  <si>
    <t>PORTO SEGURO 04 DIAS - GRUPO FILIAL 6660</t>
  </si>
  <si>
    <t>06-2019</t>
  </si>
  <si>
    <t>PORTO SEGURO 8 DIAS - GRUPO FILIAL 0901</t>
  </si>
  <si>
    <t>PORTO SEGURO 08 DIAS - GRUPO FILIAL 1100</t>
  </si>
  <si>
    <t>10-2019</t>
  </si>
  <si>
    <t>POA/BPS/POA - REACOMODAÇÃO FRETE</t>
  </si>
  <si>
    <t>09-2018</t>
  </si>
  <si>
    <t>GRUPO FILIAL 2800 - BPS 8DIAS - GOL</t>
  </si>
  <si>
    <t>01-2015</t>
  </si>
  <si>
    <t>Noturno</t>
  </si>
  <si>
    <t>R$ 2.289.906,28</t>
  </si>
  <si>
    <t>PORTO SEGURO - 7 NTS - BLOCK GOL</t>
  </si>
  <si>
    <t>POA/BPS/POA - FRETE GOL 8 DIAS</t>
  </si>
  <si>
    <t>01-2018</t>
  </si>
  <si>
    <t>Fretamento</t>
  </si>
  <si>
    <t>02-2015</t>
  </si>
  <si>
    <t>02-2018</t>
  </si>
  <si>
    <t>03-2015</t>
  </si>
  <si>
    <t>TAM LINHAS AEREAS</t>
  </si>
  <si>
    <t>PORTO SEGURO - 4 NTS - BLOCK TAM</t>
  </si>
  <si>
    <t>03-2018</t>
  </si>
  <si>
    <t>PORTO SEGURO - 3 NTS - BLOCK GOL</t>
  </si>
  <si>
    <t>04-2015</t>
  </si>
  <si>
    <t>PORTO SEGURO - 3 NTS - BLOCK TAM</t>
  </si>
  <si>
    <t>PORTO SEGURO - 3 NTS - BLOCK TAM - RMJTO</t>
  </si>
  <si>
    <t>PORTO SEGURO - 5 NTS - BLOCK GOL</t>
  </si>
  <si>
    <t>PORTO SEGURO - 5 NTS - BLOCK TAM</t>
  </si>
  <si>
    <t>05-2015</t>
  </si>
  <si>
    <t>GRUPO FILIAL 2800 - BPS 6DIAS - GOL</t>
  </si>
  <si>
    <t>PORTO SEGURO 8D GOL - GRP FILIAL 0900</t>
  </si>
  <si>
    <t>PORTO SEGURO - 4 NTS - BLOCK GOL</t>
  </si>
  <si>
    <t>06-2015</t>
  </si>
  <si>
    <t>07-2015</t>
  </si>
  <si>
    <t>PORTO SEGURO - 5 NTS - BLOCK GOL POA</t>
  </si>
  <si>
    <t>04-2018</t>
  </si>
  <si>
    <t>05-2018</t>
  </si>
  <si>
    <t>PORTO SEGURO 08 DIAS - GRUPO SUEDS</t>
  </si>
  <si>
    <t>AZUL LINHAS AÉREA</t>
  </si>
  <si>
    <t>06-2018</t>
  </si>
  <si>
    <t>POA/BPS/POA - FM</t>
  </si>
  <si>
    <t>07-2018</t>
  </si>
  <si>
    <t>PORTO SEGURO 7 DIAS - GOL</t>
  </si>
  <si>
    <t>08-2015</t>
  </si>
  <si>
    <t>PORTO SEGURO 6 DIAS - GOL</t>
  </si>
  <si>
    <t>10-2018</t>
  </si>
  <si>
    <t>11-2018</t>
  </si>
  <si>
    <t>09-2015</t>
  </si>
  <si>
    <t>12-2018</t>
  </si>
  <si>
    <t>PORTO SEGURO 08 DIAS - TAM</t>
  </si>
  <si>
    <t>PORTO SEGURO 5 DIAS - GOL</t>
  </si>
  <si>
    <t>10-2015</t>
  </si>
  <si>
    <t>01-2019</t>
  </si>
  <si>
    <t>PORTO SEGURO - 3 NTS - BLOCK GOL POA</t>
  </si>
  <si>
    <t>02-2019</t>
  </si>
  <si>
    <t>POA/BPS/POA - 08D REACOMODAÇÃO</t>
  </si>
  <si>
    <t>PORTO SEGURO 8 DIAS - GRUPO FILIAL 900</t>
  </si>
  <si>
    <t>PORTO SEGURO 08 DIAS - GOL</t>
  </si>
  <si>
    <t>03-2019</t>
  </si>
  <si>
    <t>11-2015</t>
  </si>
  <si>
    <t>PORTO SEGURO 4 DIAS - GRUPO FILIAL 900</t>
  </si>
  <si>
    <t>04-2019</t>
  </si>
  <si>
    <t>07-2019</t>
  </si>
  <si>
    <t>08-2019</t>
  </si>
  <si>
    <t>11-2019</t>
  </si>
  <si>
    <t>01-2016</t>
  </si>
  <si>
    <t>R$ 2.551.779,22</t>
  </si>
  <si>
    <t>12-2019</t>
  </si>
  <si>
    <t>02-2016</t>
  </si>
  <si>
    <t>PORTO SEGURO 8D GOL -</t>
  </si>
  <si>
    <t>POA/BPS/POA - FRETE TAM 8 DIAS</t>
  </si>
  <si>
    <t>POA/BPS/POA - REACOMODAÇÃO</t>
  </si>
  <si>
    <t>05-2016</t>
  </si>
  <si>
    <t>06-2016</t>
  </si>
  <si>
    <t>BPS/CWB/POA - POA/BPS/POA - REAC</t>
  </si>
  <si>
    <t>POA/BPS/POS - REACOMODAÇÃO</t>
  </si>
  <si>
    <t>LATAM AIRLINES</t>
  </si>
  <si>
    <t>07-2016</t>
  </si>
  <si>
    <t>08-2016</t>
  </si>
  <si>
    <t>PORTO SEGURO 05D GOL - GRUPO FILIAL 0901</t>
  </si>
  <si>
    <t>09-2016</t>
  </si>
  <si>
    <t>PORTO SEGURO 06D TAM - GRUPO FILIAL 5301</t>
  </si>
  <si>
    <t>PORTO SEGURO 08D GOL</t>
  </si>
  <si>
    <t>10-2016</t>
  </si>
  <si>
    <t>PORTO SEGURO 6D GOL - GRUPO FILIAL 0901</t>
  </si>
  <si>
    <t>POA/BPS/POA - REG AZUL - REACOMODAÇÃO</t>
  </si>
  <si>
    <t>12-2016</t>
  </si>
  <si>
    <t>04-2017</t>
  </si>
  <si>
    <t>R$ 2.826.236,76</t>
  </si>
  <si>
    <t>PORTO SEGURO 08 DIAS - FORMATURISMO</t>
  </si>
  <si>
    <t>BPS/POA - POA/BPS/POA - TAM REACOMODAÇÃO</t>
  </si>
  <si>
    <t>BPS/POA - POA/BPS/POA - GOL REACOMODAÇÃO</t>
  </si>
  <si>
    <t>05-2017</t>
  </si>
  <si>
    <t>POA/BPS/POA - FRETE GOL 8 DIAS -LA TORRE</t>
  </si>
  <si>
    <t>PORTO SEGURO 08 DIAS - REGULAR GOL</t>
  </si>
  <si>
    <t>07-2017</t>
  </si>
  <si>
    <t>POA/BPS/POA - REACOMODAÇÃO FRETE 8 DIAS</t>
  </si>
  <si>
    <t>08-2017</t>
  </si>
  <si>
    <t>PORTO SEGURO - 7 NTS - FRETE TAM POA</t>
  </si>
  <si>
    <t>POA/BPS/POA - FRETE GOL</t>
  </si>
  <si>
    <t>POA/BPS/POA - FRETE TAM</t>
  </si>
  <si>
    <t>POA/BPS/POA - 08D</t>
  </si>
  <si>
    <t>12-2015</t>
  </si>
  <si>
    <t>POA/BPS/POA - IDA FRETE TAM/VOLTA TAM</t>
  </si>
  <si>
    <t>POA/BPS/POA - FRETE TAM EXTRA</t>
  </si>
  <si>
    <t>03-2016</t>
  </si>
  <si>
    <t>04-2016</t>
  </si>
  <si>
    <t>POA/BPS/POA - FRETE GOL / TAM</t>
  </si>
  <si>
    <t>POA/BPS/POA - IDA FRETE / VOLTA REGULAR</t>
  </si>
  <si>
    <t>POA/BPS/POA - FORMA</t>
  </si>
  <si>
    <t>PORTO SEGURO 8 DIAS - FRETE AZUL VIS</t>
  </si>
  <si>
    <t>11-2016</t>
  </si>
  <si>
    <t>POA/BPS/POA - FRETE - IDA TAM/VOLTA GOL</t>
  </si>
  <si>
    <t>01-2017</t>
  </si>
  <si>
    <t>02-2017</t>
  </si>
  <si>
    <t>03-2017</t>
  </si>
  <si>
    <t>06-2017</t>
  </si>
  <si>
    <t>POA/BPS/POA - FRETE TAM 8 DIAS - EXTRA</t>
  </si>
  <si>
    <t>PORTO SEGURO 08D - GOL FRETE FORMA TUR</t>
  </si>
  <si>
    <t>09-2017</t>
  </si>
  <si>
    <t>10-2017</t>
  </si>
  <si>
    <t>11-2017</t>
  </si>
  <si>
    <t>12-2017</t>
  </si>
  <si>
    <t>Data</t>
  </si>
  <si>
    <t>Confirmados</t>
  </si>
  <si>
    <t>ano</t>
  </si>
  <si>
    <t>mes ajustado</t>
  </si>
  <si>
    <t>Oferta total de assentos</t>
  </si>
  <si>
    <t>Guias</t>
  </si>
  <si>
    <t>Pib</t>
  </si>
  <si>
    <t>Temporada</t>
  </si>
  <si>
    <t>Ano</t>
  </si>
  <si>
    <t>Guias disponíveis no ano</t>
  </si>
  <si>
    <t>PIB (em mil reais)</t>
  </si>
  <si>
    <t>Mes-ano</t>
  </si>
  <si>
    <t>missing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</si>
</sst>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/MM/yyyy"/>
    <numFmt numFmtId="165" formatCode="dd/mm/yyyy"/>
    <numFmt numFmtId="166" formatCode="d/m/yyyy"/>
  </numFmts>
  <fonts count="4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3" xfId="0" applyFont="1" applyNumberFormat="1"/>
    <xf borderId="0" fillId="0" fontId="1" numFmtId="164" xfId="0" applyFont="1" applyNumberFormat="1"/>
    <xf borderId="0" fillId="0" fontId="2" numFmtId="0" xfId="0" applyAlignment="1" applyFont="1">
      <alignment readingOrder="0"/>
    </xf>
    <xf borderId="0" fillId="0" fontId="3" numFmtId="165" xfId="0" applyAlignment="1" applyFont="1" applyNumberFormat="1">
      <alignment horizontal="right" readingOrder="0" shrinkToFit="0" vertical="bottom" wrapText="0"/>
    </xf>
    <xf borderId="0" fillId="0" fontId="2" numFmtId="0" xfId="0" applyFont="1"/>
    <xf borderId="0" fillId="0" fontId="3" numFmtId="166" xfId="0" applyAlignment="1" applyFont="1" applyNumberFormat="1">
      <alignment horizontal="right" readingOrder="0" shrinkToFit="0" vertical="bottom" wrapText="0"/>
    </xf>
    <xf borderId="1" fillId="0" fontId="1" numFmtId="0" xfId="0" applyBorder="1" applyFont="1"/>
    <xf borderId="0" fillId="0" fontId="3" numFmtId="0" xfId="0" applyAlignment="1" applyFont="1">
      <alignment shrinkToFit="0" vertical="bottom" wrapText="0"/>
    </xf>
    <xf borderId="0" fillId="0" fontId="3" numFmtId="49" xfId="0" applyAlignment="1" applyFont="1" applyNumberFormat="1">
      <alignment horizontal="left" shrinkToFit="0" vertical="bottom" wrapText="0"/>
    </xf>
    <xf borderId="0" fillId="0" fontId="3" numFmtId="0" xfId="0" applyAlignment="1" applyFont="1">
      <alignment horizontal="right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2" width="12.63"/>
    <col customWidth="1" min="3" max="3" width="41.13"/>
    <col customWidth="1" min="4" max="4" width="14.5"/>
    <col customWidth="1" min="5" max="5" width="12.63"/>
    <col customWidth="1" min="6" max="6" width="14.0"/>
    <col customWidth="1" min="7" max="8" width="15.88"/>
    <col customWidth="1" min="16" max="17" width="16.13"/>
    <col customWidth="1" min="18" max="18" width="13.63"/>
    <col customWidth="1" min="19" max="19" width="18.75"/>
    <col customWidth="1" min="20" max="20" width="19.75"/>
    <col customWidth="1" min="21" max="21" width="13.38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ht="15.75" customHeight="1">
      <c r="A2" s="2" t="s">
        <v>21</v>
      </c>
      <c r="B2" s="2">
        <v>921.0</v>
      </c>
      <c r="C2" s="2" t="s">
        <v>22</v>
      </c>
      <c r="D2" s="2" t="s">
        <v>23</v>
      </c>
      <c r="E2" s="3">
        <v>8.0</v>
      </c>
      <c r="F2" s="4">
        <v>43326.0</v>
      </c>
      <c r="G2" s="2" t="s">
        <v>24</v>
      </c>
      <c r="H2" s="2">
        <v>42.0</v>
      </c>
      <c r="I2" s="2">
        <v>42.0</v>
      </c>
      <c r="J2" s="2">
        <v>0.0</v>
      </c>
      <c r="K2" s="2">
        <v>0.0</v>
      </c>
      <c r="L2" s="2" t="s">
        <v>25</v>
      </c>
      <c r="M2" s="2" t="s">
        <v>26</v>
      </c>
      <c r="N2" s="2">
        <v>8.0</v>
      </c>
      <c r="O2" s="2">
        <v>2.0</v>
      </c>
      <c r="P2" s="2">
        <v>3.0</v>
      </c>
      <c r="Q2" s="2">
        <v>33.0</v>
      </c>
      <c r="R2" s="2" t="s">
        <v>27</v>
      </c>
      <c r="S2" s="2">
        <v>1440.0</v>
      </c>
      <c r="T2" s="2">
        <v>232.0</v>
      </c>
      <c r="U2" s="2" t="s">
        <v>28</v>
      </c>
    </row>
    <row r="3" ht="15.75" customHeight="1">
      <c r="A3" s="2" t="s">
        <v>21</v>
      </c>
      <c r="B3" s="2">
        <v>1323.0</v>
      </c>
      <c r="C3" s="2" t="s">
        <v>29</v>
      </c>
      <c r="D3" s="2" t="s">
        <v>23</v>
      </c>
      <c r="E3" s="3">
        <v>6.0</v>
      </c>
      <c r="F3" s="4">
        <v>43737.0</v>
      </c>
      <c r="G3" s="2" t="s">
        <v>30</v>
      </c>
      <c r="H3" s="2">
        <v>30.0</v>
      </c>
      <c r="I3" s="2">
        <v>30.0</v>
      </c>
      <c r="J3" s="2">
        <v>0.0</v>
      </c>
      <c r="K3" s="2">
        <v>0.0</v>
      </c>
      <c r="L3" s="2" t="s">
        <v>25</v>
      </c>
      <c r="M3" s="2" t="s">
        <v>26</v>
      </c>
      <c r="N3" s="2">
        <v>9.0</v>
      </c>
      <c r="O3" s="2">
        <v>0.0</v>
      </c>
      <c r="P3" s="2">
        <v>5.0</v>
      </c>
      <c r="Q3" s="2">
        <v>40.0</v>
      </c>
      <c r="R3" s="2" t="s">
        <v>31</v>
      </c>
      <c r="S3" s="2">
        <v>1624.0</v>
      </c>
      <c r="T3" s="2">
        <v>200.0</v>
      </c>
      <c r="U3" s="2" t="s">
        <v>32</v>
      </c>
    </row>
    <row r="4" ht="15.75" customHeight="1">
      <c r="A4" s="2" t="s">
        <v>21</v>
      </c>
      <c r="B4" s="2">
        <v>1337.0</v>
      </c>
      <c r="C4" s="2" t="s">
        <v>33</v>
      </c>
      <c r="D4" s="2" t="s">
        <v>23</v>
      </c>
      <c r="E4" s="3">
        <v>6.0</v>
      </c>
      <c r="F4" s="4">
        <v>43737.0</v>
      </c>
      <c r="G4" s="2" t="s">
        <v>30</v>
      </c>
      <c r="H4" s="2">
        <v>13.0</v>
      </c>
      <c r="I4" s="2">
        <v>13.0</v>
      </c>
      <c r="J4" s="2">
        <v>0.0</v>
      </c>
      <c r="K4" s="2">
        <v>0.0</v>
      </c>
      <c r="L4" s="2" t="s">
        <v>25</v>
      </c>
      <c r="M4" s="2" t="s">
        <v>26</v>
      </c>
      <c r="N4" s="2">
        <v>9.0</v>
      </c>
      <c r="O4" s="2">
        <v>0.0</v>
      </c>
      <c r="P4" s="2">
        <v>5.0</v>
      </c>
      <c r="Q4" s="2">
        <v>40.0</v>
      </c>
      <c r="R4" s="2" t="s">
        <v>31</v>
      </c>
      <c r="S4" s="2">
        <v>1624.0</v>
      </c>
      <c r="T4" s="2">
        <v>200.0</v>
      </c>
      <c r="U4" s="2" t="s">
        <v>32</v>
      </c>
    </row>
    <row r="5" ht="15.75" customHeight="1">
      <c r="A5" s="2" t="s">
        <v>21</v>
      </c>
      <c r="B5" s="2">
        <v>6660.0</v>
      </c>
      <c r="C5" s="2" t="s">
        <v>34</v>
      </c>
      <c r="D5" s="2" t="s">
        <v>23</v>
      </c>
      <c r="E5" s="3">
        <v>6.0</v>
      </c>
      <c r="F5" s="4">
        <v>43600.0</v>
      </c>
      <c r="G5" s="2" t="s">
        <v>35</v>
      </c>
      <c r="H5" s="2">
        <v>0.0</v>
      </c>
      <c r="I5" s="2">
        <v>0.0</v>
      </c>
      <c r="J5" s="2">
        <v>0.0</v>
      </c>
      <c r="K5" s="2">
        <v>0.0</v>
      </c>
      <c r="L5" s="2" t="s">
        <v>25</v>
      </c>
      <c r="M5" s="2" t="s">
        <v>26</v>
      </c>
      <c r="N5" s="2">
        <v>5.0</v>
      </c>
      <c r="O5" s="2">
        <v>3.0</v>
      </c>
      <c r="P5" s="2">
        <v>3.0</v>
      </c>
      <c r="Q5" s="2">
        <v>20.0</v>
      </c>
      <c r="R5" s="2" t="s">
        <v>31</v>
      </c>
      <c r="S5" s="2">
        <v>744.0</v>
      </c>
      <c r="T5" s="2">
        <v>200.0</v>
      </c>
      <c r="U5" s="2" t="s">
        <v>32</v>
      </c>
    </row>
    <row r="6" ht="15.75" customHeight="1">
      <c r="A6" s="2" t="s">
        <v>21</v>
      </c>
      <c r="B6" s="2">
        <v>6660.0</v>
      </c>
      <c r="C6" s="2" t="s">
        <v>36</v>
      </c>
      <c r="D6" s="2" t="s">
        <v>23</v>
      </c>
      <c r="E6" s="3">
        <v>4.0</v>
      </c>
      <c r="F6" s="4">
        <v>43622.0</v>
      </c>
      <c r="G6" s="2" t="s">
        <v>37</v>
      </c>
      <c r="H6" s="2">
        <v>0.0</v>
      </c>
      <c r="I6" s="2">
        <v>0.0</v>
      </c>
      <c r="J6" s="2">
        <v>0.0</v>
      </c>
      <c r="K6" s="2">
        <v>0.0</v>
      </c>
      <c r="L6" s="2" t="s">
        <v>25</v>
      </c>
      <c r="M6" s="2" t="s">
        <v>26</v>
      </c>
      <c r="N6" s="2">
        <v>6.0</v>
      </c>
      <c r="O6" s="2">
        <v>4.0</v>
      </c>
      <c r="P6" s="2">
        <v>2.0</v>
      </c>
      <c r="Q6" s="2">
        <v>23.0</v>
      </c>
      <c r="R6" s="2" t="s">
        <v>27</v>
      </c>
      <c r="S6" s="2">
        <v>930.0</v>
      </c>
      <c r="T6" s="2">
        <v>200.0</v>
      </c>
      <c r="U6" s="2" t="s">
        <v>32</v>
      </c>
    </row>
    <row r="7" ht="15.75" customHeight="1">
      <c r="A7" s="2" t="s">
        <v>21</v>
      </c>
      <c r="B7" s="2">
        <v>921.0</v>
      </c>
      <c r="C7" s="2" t="s">
        <v>38</v>
      </c>
      <c r="D7" s="2" t="s">
        <v>23</v>
      </c>
      <c r="E7" s="3">
        <v>8.0</v>
      </c>
      <c r="F7" s="4">
        <v>43326.0</v>
      </c>
      <c r="G7" s="2" t="s">
        <v>24</v>
      </c>
      <c r="H7" s="2">
        <v>42.0</v>
      </c>
      <c r="I7" s="2">
        <v>42.0</v>
      </c>
      <c r="J7" s="2">
        <v>0.0</v>
      </c>
      <c r="K7" s="2">
        <v>0.0</v>
      </c>
      <c r="L7" s="2" t="s">
        <v>25</v>
      </c>
      <c r="M7" s="2" t="s">
        <v>26</v>
      </c>
      <c r="N7" s="2">
        <v>8.0</v>
      </c>
      <c r="O7" s="2">
        <v>2.0</v>
      </c>
      <c r="P7" s="2">
        <v>3.0</v>
      </c>
      <c r="Q7" s="2">
        <v>33.0</v>
      </c>
      <c r="R7" s="2" t="s">
        <v>27</v>
      </c>
      <c r="S7" s="2">
        <v>1440.0</v>
      </c>
      <c r="T7" s="2">
        <v>232.0</v>
      </c>
      <c r="U7" s="2" t="s">
        <v>28</v>
      </c>
    </row>
    <row r="8" ht="15.75" customHeight="1">
      <c r="A8" s="2" t="s">
        <v>21</v>
      </c>
      <c r="B8" s="2">
        <v>1323.0</v>
      </c>
      <c r="C8" s="2" t="s">
        <v>29</v>
      </c>
      <c r="D8" s="2" t="s">
        <v>23</v>
      </c>
      <c r="E8" s="3">
        <v>6.0</v>
      </c>
      <c r="F8" s="4">
        <v>43737.0</v>
      </c>
      <c r="G8" s="2" t="s">
        <v>30</v>
      </c>
      <c r="H8" s="2">
        <v>30.0</v>
      </c>
      <c r="I8" s="2">
        <v>30.0</v>
      </c>
      <c r="J8" s="2">
        <v>0.0</v>
      </c>
      <c r="K8" s="2">
        <v>0.0</v>
      </c>
      <c r="L8" s="2" t="s">
        <v>25</v>
      </c>
      <c r="M8" s="2" t="s">
        <v>26</v>
      </c>
      <c r="N8" s="2">
        <v>9.0</v>
      </c>
      <c r="O8" s="2">
        <v>0.0</v>
      </c>
      <c r="P8" s="2">
        <v>5.0</v>
      </c>
      <c r="Q8" s="2">
        <v>40.0</v>
      </c>
      <c r="R8" s="2" t="s">
        <v>31</v>
      </c>
      <c r="S8" s="2">
        <v>1624.0</v>
      </c>
      <c r="T8" s="2">
        <v>200.0</v>
      </c>
      <c r="U8" s="2" t="s">
        <v>32</v>
      </c>
    </row>
    <row r="9" ht="15.75" customHeight="1">
      <c r="A9" s="2" t="s">
        <v>21</v>
      </c>
      <c r="B9" s="2">
        <v>1337.0</v>
      </c>
      <c r="C9" s="2" t="s">
        <v>33</v>
      </c>
      <c r="D9" s="2" t="s">
        <v>23</v>
      </c>
      <c r="E9" s="3">
        <v>6.0</v>
      </c>
      <c r="F9" s="4">
        <v>43737.0</v>
      </c>
      <c r="G9" s="2" t="s">
        <v>30</v>
      </c>
      <c r="H9" s="2">
        <v>13.0</v>
      </c>
      <c r="I9" s="2">
        <v>13.0</v>
      </c>
      <c r="J9" s="2">
        <v>0.0</v>
      </c>
      <c r="K9" s="2">
        <v>0.0</v>
      </c>
      <c r="L9" s="2" t="s">
        <v>25</v>
      </c>
      <c r="M9" s="2" t="s">
        <v>26</v>
      </c>
      <c r="N9" s="2">
        <v>9.0</v>
      </c>
      <c r="O9" s="2">
        <v>0.0</v>
      </c>
      <c r="P9" s="2">
        <v>5.0</v>
      </c>
      <c r="Q9" s="2">
        <v>40.0</v>
      </c>
      <c r="R9" s="2" t="s">
        <v>31</v>
      </c>
      <c r="S9" s="2">
        <v>1624.0</v>
      </c>
      <c r="T9" s="2">
        <v>200.0</v>
      </c>
      <c r="U9" s="2" t="s">
        <v>32</v>
      </c>
    </row>
    <row r="10" ht="15.75" customHeight="1">
      <c r="A10" s="2" t="s">
        <v>21</v>
      </c>
      <c r="B10" s="2">
        <v>15084.0</v>
      </c>
      <c r="C10" s="2" t="s">
        <v>39</v>
      </c>
      <c r="D10" s="2" t="s">
        <v>23</v>
      </c>
      <c r="E10" s="3">
        <v>8.0</v>
      </c>
      <c r="F10" s="4">
        <v>43748.0</v>
      </c>
      <c r="G10" s="2" t="s">
        <v>40</v>
      </c>
      <c r="H10" s="2">
        <v>43.0</v>
      </c>
      <c r="I10" s="2">
        <v>43.0</v>
      </c>
      <c r="J10" s="2">
        <v>0.0</v>
      </c>
      <c r="K10" s="2">
        <v>0.0</v>
      </c>
      <c r="L10" s="2" t="s">
        <v>25</v>
      </c>
      <c r="M10" s="2" t="s">
        <v>26</v>
      </c>
      <c r="N10" s="2">
        <v>10.0</v>
      </c>
      <c r="O10" s="2">
        <v>4.0</v>
      </c>
      <c r="P10" s="2">
        <v>2.0</v>
      </c>
      <c r="Q10" s="2">
        <v>41.0</v>
      </c>
      <c r="R10" s="2" t="s">
        <v>31</v>
      </c>
      <c r="S10" s="2">
        <v>1584.0</v>
      </c>
      <c r="T10" s="2">
        <v>200.0</v>
      </c>
      <c r="U10" s="2" t="s">
        <v>32</v>
      </c>
    </row>
    <row r="11" ht="15.75" customHeight="1">
      <c r="A11" s="2" t="s">
        <v>21</v>
      </c>
      <c r="B11" s="2">
        <v>6660.0</v>
      </c>
      <c r="C11" s="2" t="s">
        <v>34</v>
      </c>
      <c r="D11" s="2" t="s">
        <v>23</v>
      </c>
      <c r="E11" s="3">
        <v>6.0</v>
      </c>
      <c r="F11" s="4">
        <v>43600.0</v>
      </c>
      <c r="G11" s="2" t="s">
        <v>35</v>
      </c>
      <c r="H11" s="2">
        <v>0.0</v>
      </c>
      <c r="I11" s="2">
        <v>0.0</v>
      </c>
      <c r="J11" s="2">
        <v>0.0</v>
      </c>
      <c r="K11" s="2">
        <v>0.0</v>
      </c>
      <c r="L11" s="2" t="s">
        <v>25</v>
      </c>
      <c r="M11" s="2" t="s">
        <v>26</v>
      </c>
      <c r="N11" s="2">
        <v>5.0</v>
      </c>
      <c r="O11" s="2">
        <v>3.0</v>
      </c>
      <c r="P11" s="2">
        <v>3.0</v>
      </c>
      <c r="Q11" s="2">
        <v>20.0</v>
      </c>
      <c r="R11" s="2" t="s">
        <v>31</v>
      </c>
      <c r="S11" s="2">
        <v>744.0</v>
      </c>
      <c r="T11" s="2">
        <v>200.0</v>
      </c>
      <c r="U11" s="2" t="s">
        <v>32</v>
      </c>
    </row>
    <row r="12" ht="15.75" customHeight="1">
      <c r="A12" s="2" t="s">
        <v>21</v>
      </c>
      <c r="B12" s="2">
        <v>6660.0</v>
      </c>
      <c r="C12" s="2" t="s">
        <v>36</v>
      </c>
      <c r="D12" s="2" t="s">
        <v>23</v>
      </c>
      <c r="E12" s="3">
        <v>4.0</v>
      </c>
      <c r="F12" s="4">
        <v>43622.0</v>
      </c>
      <c r="G12" s="2" t="s">
        <v>37</v>
      </c>
      <c r="H12" s="2">
        <v>0.0</v>
      </c>
      <c r="I12" s="2">
        <v>0.0</v>
      </c>
      <c r="J12" s="2">
        <v>0.0</v>
      </c>
      <c r="K12" s="2">
        <v>0.0</v>
      </c>
      <c r="L12" s="2" t="s">
        <v>25</v>
      </c>
      <c r="M12" s="2" t="s">
        <v>26</v>
      </c>
      <c r="N12" s="2">
        <v>6.0</v>
      </c>
      <c r="O12" s="2">
        <v>4.0</v>
      </c>
      <c r="P12" s="2">
        <v>2.0</v>
      </c>
      <c r="Q12" s="2">
        <v>23.0</v>
      </c>
      <c r="R12" s="2" t="s">
        <v>27</v>
      </c>
      <c r="S12" s="2">
        <v>930.0</v>
      </c>
      <c r="T12" s="2">
        <v>200.0</v>
      </c>
      <c r="U12" s="2" t="s">
        <v>32</v>
      </c>
    </row>
    <row r="13" ht="15.75" customHeight="1">
      <c r="A13" s="2" t="s">
        <v>21</v>
      </c>
      <c r="B13" s="2">
        <v>94341.0</v>
      </c>
      <c r="C13" s="2" t="s">
        <v>41</v>
      </c>
      <c r="D13" s="2" t="s">
        <v>23</v>
      </c>
      <c r="E13" s="3">
        <v>8.0</v>
      </c>
      <c r="F13" s="4">
        <v>43365.0</v>
      </c>
      <c r="G13" s="2" t="s">
        <v>42</v>
      </c>
      <c r="H13" s="2">
        <v>13.0</v>
      </c>
      <c r="I13" s="2">
        <v>13.0</v>
      </c>
      <c r="J13" s="2">
        <v>0.0</v>
      </c>
      <c r="K13" s="2">
        <v>0.0</v>
      </c>
      <c r="L13" s="2" t="s">
        <v>25</v>
      </c>
      <c r="M13" s="2" t="s">
        <v>26</v>
      </c>
      <c r="N13" s="2">
        <v>9.0</v>
      </c>
      <c r="O13" s="2">
        <v>6.0</v>
      </c>
      <c r="P13" s="2">
        <v>4.0</v>
      </c>
      <c r="Q13" s="2">
        <v>38.0</v>
      </c>
      <c r="R13" s="2" t="s">
        <v>31</v>
      </c>
      <c r="S13" s="2">
        <v>1104.0</v>
      </c>
      <c r="T13" s="2">
        <v>232.0</v>
      </c>
      <c r="U13" s="2" t="s">
        <v>28</v>
      </c>
    </row>
    <row r="14" ht="15.75" customHeight="1">
      <c r="A14" s="2" t="s">
        <v>21</v>
      </c>
      <c r="B14" s="2">
        <v>28013.0</v>
      </c>
      <c r="C14" s="2" t="s">
        <v>43</v>
      </c>
      <c r="D14" s="2" t="s">
        <v>23</v>
      </c>
      <c r="E14" s="3">
        <v>8.0</v>
      </c>
      <c r="F14" s="4">
        <v>42026.0</v>
      </c>
      <c r="G14" s="2" t="s">
        <v>44</v>
      </c>
      <c r="H14" s="2">
        <v>10.0</v>
      </c>
      <c r="I14" s="2">
        <v>10.0</v>
      </c>
      <c r="J14" s="2">
        <v>0.0</v>
      </c>
      <c r="K14" s="2">
        <v>0.0</v>
      </c>
      <c r="L14" s="2" t="s">
        <v>25</v>
      </c>
      <c r="M14" s="2" t="s">
        <v>45</v>
      </c>
      <c r="N14" s="2">
        <v>1.0</v>
      </c>
      <c r="O14" s="2">
        <v>4.0</v>
      </c>
      <c r="P14" s="2">
        <v>4.0</v>
      </c>
      <c r="Q14" s="2">
        <v>4.0</v>
      </c>
      <c r="R14" s="2" t="s">
        <v>27</v>
      </c>
      <c r="S14" s="2">
        <v>1755.0</v>
      </c>
      <c r="T14" s="2">
        <v>193.0</v>
      </c>
      <c r="U14" s="2" t="s">
        <v>46</v>
      </c>
    </row>
    <row r="15" ht="15.75" customHeight="1">
      <c r="A15" s="2" t="s">
        <v>21</v>
      </c>
      <c r="B15" s="2">
        <v>1785.0</v>
      </c>
      <c r="C15" s="2" t="s">
        <v>47</v>
      </c>
      <c r="D15" s="2" t="s">
        <v>23</v>
      </c>
      <c r="E15" s="3">
        <v>7.0</v>
      </c>
      <c r="F15" s="4">
        <v>42028.0</v>
      </c>
      <c r="G15" s="2" t="s">
        <v>44</v>
      </c>
      <c r="H15" s="2">
        <v>29.0</v>
      </c>
      <c r="I15" s="2">
        <v>29.0</v>
      </c>
      <c r="J15" s="2">
        <v>0.0</v>
      </c>
      <c r="K15" s="2">
        <v>0.0</v>
      </c>
      <c r="L15" s="2" t="s">
        <v>25</v>
      </c>
      <c r="M15" s="2" t="s">
        <v>45</v>
      </c>
      <c r="N15" s="2">
        <v>1.0</v>
      </c>
      <c r="O15" s="2">
        <v>6.0</v>
      </c>
      <c r="P15" s="2">
        <v>4.0</v>
      </c>
      <c r="Q15" s="2">
        <v>4.0</v>
      </c>
      <c r="R15" s="2" t="s">
        <v>27</v>
      </c>
      <c r="S15" s="2">
        <v>1755.0</v>
      </c>
      <c r="T15" s="2">
        <v>193.0</v>
      </c>
      <c r="U15" s="2" t="s">
        <v>46</v>
      </c>
    </row>
    <row r="16" ht="15.75" customHeight="1">
      <c r="A16" s="2" t="s">
        <v>21</v>
      </c>
      <c r="B16" s="2">
        <v>1785.0</v>
      </c>
      <c r="C16" s="2" t="s">
        <v>47</v>
      </c>
      <c r="D16" s="2" t="s">
        <v>23</v>
      </c>
      <c r="E16" s="3">
        <v>7.0</v>
      </c>
      <c r="F16" s="4">
        <v>42035.0</v>
      </c>
      <c r="G16" s="2" t="s">
        <v>44</v>
      </c>
      <c r="H16" s="2">
        <v>10.0</v>
      </c>
      <c r="I16" s="2">
        <v>10.0</v>
      </c>
      <c r="J16" s="2">
        <v>0.0</v>
      </c>
      <c r="K16" s="2">
        <v>0.0</v>
      </c>
      <c r="L16" s="2" t="s">
        <v>25</v>
      </c>
      <c r="M16" s="2" t="s">
        <v>45</v>
      </c>
      <c r="N16" s="2">
        <v>1.0</v>
      </c>
      <c r="O16" s="2">
        <v>6.0</v>
      </c>
      <c r="P16" s="2">
        <v>5.0</v>
      </c>
      <c r="Q16" s="2">
        <v>5.0</v>
      </c>
      <c r="R16" s="2" t="s">
        <v>27</v>
      </c>
      <c r="S16" s="2">
        <v>1755.0</v>
      </c>
      <c r="T16" s="2">
        <v>193.0</v>
      </c>
      <c r="U16" s="2" t="s">
        <v>46</v>
      </c>
    </row>
    <row r="17" ht="15.75" customHeight="1">
      <c r="A17" s="2" t="s">
        <v>21</v>
      </c>
      <c r="B17" s="2">
        <v>17851.0</v>
      </c>
      <c r="C17" s="2" t="s">
        <v>47</v>
      </c>
      <c r="D17" s="2" t="s">
        <v>23</v>
      </c>
      <c r="E17" s="3">
        <v>7.0</v>
      </c>
      <c r="F17" s="4">
        <v>42035.0</v>
      </c>
      <c r="G17" s="2" t="s">
        <v>44</v>
      </c>
      <c r="H17" s="2">
        <v>30.0</v>
      </c>
      <c r="I17" s="2">
        <v>30.0</v>
      </c>
      <c r="J17" s="2">
        <v>0.0</v>
      </c>
      <c r="K17" s="2">
        <v>0.0</v>
      </c>
      <c r="L17" s="2" t="s">
        <v>25</v>
      </c>
      <c r="M17" s="2" t="s">
        <v>45</v>
      </c>
      <c r="N17" s="2">
        <v>1.0</v>
      </c>
      <c r="O17" s="2">
        <v>6.0</v>
      </c>
      <c r="P17" s="2">
        <v>5.0</v>
      </c>
      <c r="Q17" s="2">
        <v>5.0</v>
      </c>
      <c r="R17" s="2" t="s">
        <v>27</v>
      </c>
      <c r="S17" s="2">
        <v>1755.0</v>
      </c>
      <c r="T17" s="2">
        <v>193.0</v>
      </c>
      <c r="U17" s="2" t="s">
        <v>46</v>
      </c>
    </row>
    <row r="18" ht="15.75" customHeight="1">
      <c r="A18" s="2" t="s">
        <v>21</v>
      </c>
      <c r="B18" s="2">
        <v>9244.0</v>
      </c>
      <c r="C18" s="2" t="s">
        <v>48</v>
      </c>
      <c r="D18" s="2" t="s">
        <v>23</v>
      </c>
      <c r="E18" s="3">
        <v>8.0</v>
      </c>
      <c r="F18" s="4">
        <v>43106.0</v>
      </c>
      <c r="G18" s="2" t="s">
        <v>49</v>
      </c>
      <c r="H18" s="2">
        <v>177.0</v>
      </c>
      <c r="I18" s="2">
        <v>173.0</v>
      </c>
      <c r="J18" s="2">
        <v>0.0</v>
      </c>
      <c r="K18" s="2">
        <v>4.0</v>
      </c>
      <c r="L18" s="2" t="s">
        <v>50</v>
      </c>
      <c r="M18" s="2" t="s">
        <v>45</v>
      </c>
      <c r="N18" s="2">
        <v>1.0</v>
      </c>
      <c r="O18" s="2">
        <v>6.0</v>
      </c>
      <c r="P18" s="2">
        <v>1.0</v>
      </c>
      <c r="Q18" s="2">
        <v>1.0</v>
      </c>
      <c r="R18" s="2" t="s">
        <v>27</v>
      </c>
      <c r="S18" s="2">
        <v>3372.0</v>
      </c>
      <c r="T18" s="2">
        <v>232.0</v>
      </c>
      <c r="U18" s="2" t="s">
        <v>28</v>
      </c>
    </row>
    <row r="19" ht="15.75" customHeight="1">
      <c r="A19" s="2" t="s">
        <v>21</v>
      </c>
      <c r="B19" s="2">
        <v>1785.0</v>
      </c>
      <c r="C19" s="2" t="s">
        <v>47</v>
      </c>
      <c r="D19" s="2" t="s">
        <v>23</v>
      </c>
      <c r="E19" s="3">
        <v>7.0</v>
      </c>
      <c r="F19" s="4">
        <v>42036.0</v>
      </c>
      <c r="G19" s="2" t="s">
        <v>51</v>
      </c>
      <c r="H19" s="2">
        <v>16.0</v>
      </c>
      <c r="I19" s="2">
        <v>16.0</v>
      </c>
      <c r="J19" s="2">
        <v>0.0</v>
      </c>
      <c r="K19" s="2">
        <v>0.0</v>
      </c>
      <c r="L19" s="2" t="s">
        <v>25</v>
      </c>
      <c r="M19" s="2" t="s">
        <v>45</v>
      </c>
      <c r="N19" s="2">
        <v>2.0</v>
      </c>
      <c r="O19" s="2">
        <v>0.0</v>
      </c>
      <c r="P19" s="2">
        <v>1.0</v>
      </c>
      <c r="Q19" s="2">
        <v>6.0</v>
      </c>
      <c r="R19" s="2" t="s">
        <v>27</v>
      </c>
      <c r="S19" s="2">
        <v>876.0</v>
      </c>
      <c r="T19" s="2">
        <v>193.0</v>
      </c>
      <c r="U19" s="2" t="s">
        <v>46</v>
      </c>
    </row>
    <row r="20" ht="15.75" customHeight="1">
      <c r="A20" s="2" t="s">
        <v>21</v>
      </c>
      <c r="B20" s="2">
        <v>1785.0</v>
      </c>
      <c r="C20" s="2" t="s">
        <v>47</v>
      </c>
      <c r="D20" s="2" t="s">
        <v>23</v>
      </c>
      <c r="E20" s="3">
        <v>7.0</v>
      </c>
      <c r="F20" s="4">
        <v>42039.0</v>
      </c>
      <c r="G20" s="2" t="s">
        <v>51</v>
      </c>
      <c r="H20" s="2">
        <v>33.0</v>
      </c>
      <c r="I20" s="2">
        <v>33.0</v>
      </c>
      <c r="J20" s="2">
        <v>0.0</v>
      </c>
      <c r="K20" s="2">
        <v>0.0</v>
      </c>
      <c r="L20" s="2" t="s">
        <v>25</v>
      </c>
      <c r="M20" s="2" t="s">
        <v>45</v>
      </c>
      <c r="N20" s="2">
        <v>2.0</v>
      </c>
      <c r="O20" s="2">
        <v>3.0</v>
      </c>
      <c r="P20" s="2">
        <v>1.0</v>
      </c>
      <c r="Q20" s="2">
        <v>6.0</v>
      </c>
      <c r="R20" s="2" t="s">
        <v>27</v>
      </c>
      <c r="S20" s="2">
        <v>876.0</v>
      </c>
      <c r="T20" s="2">
        <v>193.0</v>
      </c>
      <c r="U20" s="2" t="s">
        <v>46</v>
      </c>
    </row>
    <row r="21" ht="15.75" customHeight="1">
      <c r="A21" s="2" t="s">
        <v>21</v>
      </c>
      <c r="B21" s="2">
        <v>9244.0</v>
      </c>
      <c r="C21" s="2" t="s">
        <v>48</v>
      </c>
      <c r="D21" s="2" t="s">
        <v>23</v>
      </c>
      <c r="E21" s="3">
        <v>8.0</v>
      </c>
      <c r="F21" s="4">
        <v>43113.0</v>
      </c>
      <c r="G21" s="2" t="s">
        <v>49</v>
      </c>
      <c r="H21" s="2">
        <v>177.0</v>
      </c>
      <c r="I21" s="2">
        <v>177.0</v>
      </c>
      <c r="J21" s="2">
        <v>0.0</v>
      </c>
      <c r="K21" s="2">
        <v>0.0</v>
      </c>
      <c r="L21" s="2" t="s">
        <v>50</v>
      </c>
      <c r="M21" s="2" t="s">
        <v>45</v>
      </c>
      <c r="N21" s="2">
        <v>1.0</v>
      </c>
      <c r="O21" s="2">
        <v>6.0</v>
      </c>
      <c r="P21" s="2">
        <v>2.0</v>
      </c>
      <c r="Q21" s="2">
        <v>2.0</v>
      </c>
      <c r="R21" s="2" t="s">
        <v>27</v>
      </c>
      <c r="S21" s="2">
        <v>3372.0</v>
      </c>
      <c r="T21" s="2">
        <v>232.0</v>
      </c>
      <c r="U21" s="2" t="s">
        <v>28</v>
      </c>
    </row>
    <row r="22" ht="15.75" customHeight="1">
      <c r="A22" s="2" t="s">
        <v>21</v>
      </c>
      <c r="B22" s="2">
        <v>1785.0</v>
      </c>
      <c r="C22" s="2" t="s">
        <v>47</v>
      </c>
      <c r="D22" s="2" t="s">
        <v>23</v>
      </c>
      <c r="E22" s="3">
        <v>7.0</v>
      </c>
      <c r="F22" s="4">
        <v>42042.0</v>
      </c>
      <c r="G22" s="2" t="s">
        <v>51</v>
      </c>
      <c r="H22" s="2">
        <v>11.0</v>
      </c>
      <c r="I22" s="2">
        <v>11.0</v>
      </c>
      <c r="J22" s="2">
        <v>0.0</v>
      </c>
      <c r="K22" s="2">
        <v>0.0</v>
      </c>
      <c r="L22" s="2" t="s">
        <v>25</v>
      </c>
      <c r="M22" s="2" t="s">
        <v>45</v>
      </c>
      <c r="N22" s="2">
        <v>2.0</v>
      </c>
      <c r="O22" s="2">
        <v>6.0</v>
      </c>
      <c r="P22" s="2">
        <v>1.0</v>
      </c>
      <c r="Q22" s="2">
        <v>6.0</v>
      </c>
      <c r="R22" s="2" t="s">
        <v>27</v>
      </c>
      <c r="S22" s="2">
        <v>876.0</v>
      </c>
      <c r="T22" s="2">
        <v>193.0</v>
      </c>
      <c r="U22" s="2" t="s">
        <v>46</v>
      </c>
    </row>
    <row r="23" ht="15.75" customHeight="1">
      <c r="A23" s="2" t="s">
        <v>21</v>
      </c>
      <c r="B23" s="2">
        <v>9244.0</v>
      </c>
      <c r="C23" s="2" t="s">
        <v>48</v>
      </c>
      <c r="D23" s="2" t="s">
        <v>23</v>
      </c>
      <c r="E23" s="3">
        <v>8.0</v>
      </c>
      <c r="F23" s="4">
        <v>43120.0</v>
      </c>
      <c r="G23" s="2" t="s">
        <v>49</v>
      </c>
      <c r="H23" s="2">
        <v>177.0</v>
      </c>
      <c r="I23" s="2">
        <v>174.0</v>
      </c>
      <c r="J23" s="2">
        <v>0.0</v>
      </c>
      <c r="K23" s="2">
        <v>3.0</v>
      </c>
      <c r="L23" s="2" t="s">
        <v>50</v>
      </c>
      <c r="M23" s="2" t="s">
        <v>45</v>
      </c>
      <c r="N23" s="2">
        <v>1.0</v>
      </c>
      <c r="O23" s="2">
        <v>6.0</v>
      </c>
      <c r="P23" s="2">
        <v>3.0</v>
      </c>
      <c r="Q23" s="2">
        <v>3.0</v>
      </c>
      <c r="R23" s="2" t="s">
        <v>27</v>
      </c>
      <c r="S23" s="2">
        <v>3372.0</v>
      </c>
      <c r="T23" s="2">
        <v>232.0</v>
      </c>
      <c r="U23" s="2" t="s">
        <v>28</v>
      </c>
    </row>
    <row r="24" ht="15.75" customHeight="1">
      <c r="A24" s="2" t="s">
        <v>21</v>
      </c>
      <c r="B24" s="2">
        <v>1785.0</v>
      </c>
      <c r="C24" s="2" t="s">
        <v>47</v>
      </c>
      <c r="D24" s="2" t="s">
        <v>23</v>
      </c>
      <c r="E24" s="3">
        <v>7.0</v>
      </c>
      <c r="F24" s="4">
        <v>42043.0</v>
      </c>
      <c r="G24" s="2" t="s">
        <v>51</v>
      </c>
      <c r="H24" s="2">
        <v>10.0</v>
      </c>
      <c r="I24" s="2">
        <v>10.0</v>
      </c>
      <c r="J24" s="2">
        <v>0.0</v>
      </c>
      <c r="K24" s="2">
        <v>0.0</v>
      </c>
      <c r="L24" s="2" t="s">
        <v>25</v>
      </c>
      <c r="M24" s="2" t="s">
        <v>45</v>
      </c>
      <c r="N24" s="2">
        <v>2.0</v>
      </c>
      <c r="O24" s="2">
        <v>0.0</v>
      </c>
      <c r="P24" s="2">
        <v>2.0</v>
      </c>
      <c r="Q24" s="2">
        <v>7.0</v>
      </c>
      <c r="R24" s="2" t="s">
        <v>27</v>
      </c>
      <c r="S24" s="2">
        <v>876.0</v>
      </c>
      <c r="T24" s="2">
        <v>193.0</v>
      </c>
      <c r="U24" s="2" t="s">
        <v>46</v>
      </c>
    </row>
    <row r="25" ht="15.75" customHeight="1">
      <c r="A25" s="2" t="s">
        <v>21</v>
      </c>
      <c r="B25" s="2">
        <v>9244.0</v>
      </c>
      <c r="C25" s="2" t="s">
        <v>48</v>
      </c>
      <c r="D25" s="2" t="s">
        <v>23</v>
      </c>
      <c r="E25" s="3">
        <v>8.0</v>
      </c>
      <c r="F25" s="4">
        <v>43127.0</v>
      </c>
      <c r="G25" s="2" t="s">
        <v>49</v>
      </c>
      <c r="H25" s="2">
        <v>177.0</v>
      </c>
      <c r="I25" s="2">
        <v>176.0</v>
      </c>
      <c r="J25" s="2">
        <v>0.0</v>
      </c>
      <c r="K25" s="2">
        <v>1.0</v>
      </c>
      <c r="L25" s="2" t="s">
        <v>50</v>
      </c>
      <c r="M25" s="2" t="s">
        <v>45</v>
      </c>
      <c r="N25" s="2">
        <v>1.0</v>
      </c>
      <c r="O25" s="2">
        <v>6.0</v>
      </c>
      <c r="P25" s="2">
        <v>4.0</v>
      </c>
      <c r="Q25" s="2">
        <v>4.0</v>
      </c>
      <c r="R25" s="2" t="s">
        <v>27</v>
      </c>
      <c r="S25" s="2">
        <v>3372.0</v>
      </c>
      <c r="T25" s="2">
        <v>232.0</v>
      </c>
      <c r="U25" s="2" t="s">
        <v>28</v>
      </c>
    </row>
    <row r="26" ht="15.75" customHeight="1">
      <c r="A26" s="2" t="s">
        <v>21</v>
      </c>
      <c r="B26" s="2">
        <v>9244.0</v>
      </c>
      <c r="C26" s="2" t="s">
        <v>48</v>
      </c>
      <c r="D26" s="2" t="s">
        <v>23</v>
      </c>
      <c r="E26" s="3">
        <v>8.0</v>
      </c>
      <c r="F26" s="4">
        <v>43134.0</v>
      </c>
      <c r="G26" s="2" t="s">
        <v>52</v>
      </c>
      <c r="H26" s="2">
        <v>177.0</v>
      </c>
      <c r="I26" s="2">
        <v>175.0</v>
      </c>
      <c r="J26" s="2">
        <v>0.0</v>
      </c>
      <c r="K26" s="2">
        <v>2.0</v>
      </c>
      <c r="L26" s="2" t="s">
        <v>50</v>
      </c>
      <c r="M26" s="2" t="s">
        <v>45</v>
      </c>
      <c r="N26" s="2">
        <v>2.0</v>
      </c>
      <c r="O26" s="2">
        <v>6.0</v>
      </c>
      <c r="P26" s="2">
        <v>1.0</v>
      </c>
      <c r="Q26" s="2">
        <v>5.0</v>
      </c>
      <c r="R26" s="2" t="s">
        <v>27</v>
      </c>
      <c r="S26" s="2">
        <v>2883.0</v>
      </c>
      <c r="T26" s="2">
        <v>232.0</v>
      </c>
      <c r="U26" s="2" t="s">
        <v>28</v>
      </c>
    </row>
    <row r="27" ht="15.75" customHeight="1">
      <c r="A27" s="2" t="s">
        <v>21</v>
      </c>
      <c r="B27" s="2">
        <v>9244.0</v>
      </c>
      <c r="C27" s="2" t="s">
        <v>48</v>
      </c>
      <c r="D27" s="2" t="s">
        <v>23</v>
      </c>
      <c r="E27" s="3">
        <v>8.0</v>
      </c>
      <c r="F27" s="4">
        <v>43141.0</v>
      </c>
      <c r="G27" s="2" t="s">
        <v>52</v>
      </c>
      <c r="H27" s="2">
        <v>167.0</v>
      </c>
      <c r="I27" s="2">
        <v>166.0</v>
      </c>
      <c r="J27" s="2">
        <v>0.0</v>
      </c>
      <c r="K27" s="2">
        <v>1.0</v>
      </c>
      <c r="L27" s="2" t="s">
        <v>50</v>
      </c>
      <c r="M27" s="2" t="s">
        <v>45</v>
      </c>
      <c r="N27" s="2">
        <v>2.0</v>
      </c>
      <c r="O27" s="2">
        <v>6.0</v>
      </c>
      <c r="P27" s="2">
        <v>2.0</v>
      </c>
      <c r="Q27" s="2">
        <v>6.0</v>
      </c>
      <c r="R27" s="2" t="s">
        <v>27</v>
      </c>
      <c r="S27" s="2">
        <v>2883.0</v>
      </c>
      <c r="T27" s="2">
        <v>232.0</v>
      </c>
      <c r="U27" s="2" t="s">
        <v>28</v>
      </c>
    </row>
    <row r="28" ht="15.75" customHeight="1">
      <c r="A28" s="2" t="s">
        <v>21</v>
      </c>
      <c r="B28" s="2">
        <v>1785.0</v>
      </c>
      <c r="C28" s="2" t="s">
        <v>47</v>
      </c>
      <c r="D28" s="2" t="s">
        <v>23</v>
      </c>
      <c r="E28" s="3">
        <v>7.0</v>
      </c>
      <c r="F28" s="4">
        <v>42056.0</v>
      </c>
      <c r="G28" s="2" t="s">
        <v>51</v>
      </c>
      <c r="H28" s="2">
        <v>10.0</v>
      </c>
      <c r="I28" s="2">
        <v>10.0</v>
      </c>
      <c r="J28" s="2">
        <v>0.0</v>
      </c>
      <c r="K28" s="2">
        <v>0.0</v>
      </c>
      <c r="L28" s="2" t="s">
        <v>25</v>
      </c>
      <c r="M28" s="2" t="s">
        <v>45</v>
      </c>
      <c r="N28" s="2">
        <v>2.0</v>
      </c>
      <c r="O28" s="2">
        <v>6.0</v>
      </c>
      <c r="P28" s="2">
        <v>3.0</v>
      </c>
      <c r="Q28" s="2">
        <v>8.0</v>
      </c>
      <c r="R28" s="2" t="s">
        <v>27</v>
      </c>
      <c r="S28" s="2">
        <v>876.0</v>
      </c>
      <c r="T28" s="2">
        <v>193.0</v>
      </c>
      <c r="U28" s="2" t="s">
        <v>46</v>
      </c>
    </row>
    <row r="29" ht="15.75" customHeight="1">
      <c r="A29" s="2" t="s">
        <v>21</v>
      </c>
      <c r="B29" s="2">
        <v>9244.0</v>
      </c>
      <c r="C29" s="2" t="s">
        <v>48</v>
      </c>
      <c r="D29" s="2" t="s">
        <v>23</v>
      </c>
      <c r="E29" s="3">
        <v>8.0</v>
      </c>
      <c r="F29" s="4">
        <v>43148.0</v>
      </c>
      <c r="G29" s="2" t="s">
        <v>52</v>
      </c>
      <c r="H29" s="2">
        <v>177.0</v>
      </c>
      <c r="I29" s="2">
        <v>175.0</v>
      </c>
      <c r="J29" s="2">
        <v>0.0</v>
      </c>
      <c r="K29" s="2">
        <v>2.0</v>
      </c>
      <c r="L29" s="2" t="s">
        <v>50</v>
      </c>
      <c r="M29" s="2" t="s">
        <v>45</v>
      </c>
      <c r="N29" s="2">
        <v>2.0</v>
      </c>
      <c r="O29" s="2">
        <v>6.0</v>
      </c>
      <c r="P29" s="2">
        <v>3.0</v>
      </c>
      <c r="Q29" s="2">
        <v>7.0</v>
      </c>
      <c r="R29" s="2" t="s">
        <v>27</v>
      </c>
      <c r="S29" s="2">
        <v>2883.0</v>
      </c>
      <c r="T29" s="2">
        <v>232.0</v>
      </c>
      <c r="U29" s="2" t="s">
        <v>28</v>
      </c>
    </row>
    <row r="30" ht="15.75" customHeight="1">
      <c r="A30" s="2" t="s">
        <v>21</v>
      </c>
      <c r="B30" s="2">
        <v>1785.0</v>
      </c>
      <c r="C30" s="2" t="s">
        <v>47</v>
      </c>
      <c r="D30" s="2" t="s">
        <v>23</v>
      </c>
      <c r="E30" s="3">
        <v>7.0</v>
      </c>
      <c r="F30" s="4">
        <v>42057.0</v>
      </c>
      <c r="G30" s="2" t="s">
        <v>51</v>
      </c>
      <c r="H30" s="2">
        <v>14.0</v>
      </c>
      <c r="I30" s="2">
        <v>14.0</v>
      </c>
      <c r="J30" s="2">
        <v>0.0</v>
      </c>
      <c r="K30" s="2">
        <v>0.0</v>
      </c>
      <c r="L30" s="2" t="s">
        <v>25</v>
      </c>
      <c r="M30" s="2" t="s">
        <v>45</v>
      </c>
      <c r="N30" s="2">
        <v>2.0</v>
      </c>
      <c r="O30" s="2">
        <v>0.0</v>
      </c>
      <c r="P30" s="2">
        <v>4.0</v>
      </c>
      <c r="Q30" s="2">
        <v>9.0</v>
      </c>
      <c r="R30" s="2" t="s">
        <v>27</v>
      </c>
      <c r="S30" s="2">
        <v>876.0</v>
      </c>
      <c r="T30" s="2">
        <v>193.0</v>
      </c>
      <c r="U30" s="2" t="s">
        <v>46</v>
      </c>
    </row>
    <row r="31" ht="15.75" customHeight="1">
      <c r="A31" s="2" t="s">
        <v>21</v>
      </c>
      <c r="B31" s="2">
        <v>9244.0</v>
      </c>
      <c r="C31" s="2" t="s">
        <v>48</v>
      </c>
      <c r="D31" s="2" t="s">
        <v>23</v>
      </c>
      <c r="E31" s="3">
        <v>8.0</v>
      </c>
      <c r="F31" s="4">
        <v>43155.0</v>
      </c>
      <c r="G31" s="2" t="s">
        <v>52</v>
      </c>
      <c r="H31" s="2">
        <v>177.0</v>
      </c>
      <c r="I31" s="2">
        <v>177.0</v>
      </c>
      <c r="J31" s="2">
        <v>0.0</v>
      </c>
      <c r="K31" s="2">
        <v>0.0</v>
      </c>
      <c r="L31" s="2" t="s">
        <v>50</v>
      </c>
      <c r="M31" s="2" t="s">
        <v>45</v>
      </c>
      <c r="N31" s="2">
        <v>2.0</v>
      </c>
      <c r="O31" s="2">
        <v>6.0</v>
      </c>
      <c r="P31" s="2">
        <v>4.0</v>
      </c>
      <c r="Q31" s="2">
        <v>8.0</v>
      </c>
      <c r="R31" s="2" t="s">
        <v>27</v>
      </c>
      <c r="S31" s="2">
        <v>2883.0</v>
      </c>
      <c r="T31" s="2">
        <v>232.0</v>
      </c>
      <c r="U31" s="2" t="s">
        <v>28</v>
      </c>
    </row>
    <row r="32" ht="15.75" customHeight="1">
      <c r="A32" s="2" t="s">
        <v>21</v>
      </c>
      <c r="B32" s="2">
        <v>1785.0</v>
      </c>
      <c r="C32" s="2" t="s">
        <v>47</v>
      </c>
      <c r="D32" s="2" t="s">
        <v>23</v>
      </c>
      <c r="E32" s="3">
        <v>7.0</v>
      </c>
      <c r="F32" s="4">
        <v>42063.0</v>
      </c>
      <c r="G32" s="2" t="s">
        <v>51</v>
      </c>
      <c r="H32" s="2">
        <v>16.0</v>
      </c>
      <c r="I32" s="2">
        <v>16.0</v>
      </c>
      <c r="J32" s="2">
        <v>0.0</v>
      </c>
      <c r="K32" s="2">
        <v>0.0</v>
      </c>
      <c r="L32" s="2" t="s">
        <v>25</v>
      </c>
      <c r="M32" s="2" t="s">
        <v>45</v>
      </c>
      <c r="N32" s="2">
        <v>2.0</v>
      </c>
      <c r="O32" s="2">
        <v>6.0</v>
      </c>
      <c r="P32" s="2">
        <v>4.0</v>
      </c>
      <c r="Q32" s="2">
        <v>9.0</v>
      </c>
      <c r="R32" s="2" t="s">
        <v>27</v>
      </c>
      <c r="S32" s="2">
        <v>876.0</v>
      </c>
      <c r="T32" s="2">
        <v>193.0</v>
      </c>
      <c r="U32" s="2" t="s">
        <v>46</v>
      </c>
    </row>
    <row r="33" ht="15.75" customHeight="1">
      <c r="A33" s="2" t="s">
        <v>21</v>
      </c>
      <c r="B33" s="2">
        <v>1785.0</v>
      </c>
      <c r="C33" s="2" t="s">
        <v>47</v>
      </c>
      <c r="D33" s="2" t="s">
        <v>23</v>
      </c>
      <c r="E33" s="3">
        <v>7.0</v>
      </c>
      <c r="F33" s="4">
        <v>42064.0</v>
      </c>
      <c r="G33" s="2" t="s">
        <v>53</v>
      </c>
      <c r="H33" s="2">
        <v>12.0</v>
      </c>
      <c r="I33" s="2">
        <v>12.0</v>
      </c>
      <c r="J33" s="2">
        <v>0.0</v>
      </c>
      <c r="K33" s="2">
        <v>0.0</v>
      </c>
      <c r="L33" s="2" t="s">
        <v>25</v>
      </c>
      <c r="M33" s="2" t="s">
        <v>45</v>
      </c>
      <c r="N33" s="2">
        <v>3.0</v>
      </c>
      <c r="O33" s="2">
        <v>0.0</v>
      </c>
      <c r="P33" s="2">
        <v>1.0</v>
      </c>
      <c r="Q33" s="2">
        <v>10.0</v>
      </c>
      <c r="R33" s="2" t="s">
        <v>31</v>
      </c>
      <c r="S33" s="2">
        <v>870.0</v>
      </c>
      <c r="T33" s="2">
        <v>193.0</v>
      </c>
      <c r="U33" s="2" t="s">
        <v>46</v>
      </c>
    </row>
    <row r="34" ht="15.75" customHeight="1">
      <c r="A34" s="2" t="s">
        <v>54</v>
      </c>
      <c r="B34" s="2">
        <v>11007.0</v>
      </c>
      <c r="C34" s="2" t="s">
        <v>55</v>
      </c>
      <c r="D34" s="2" t="s">
        <v>23</v>
      </c>
      <c r="E34" s="3">
        <v>4.0</v>
      </c>
      <c r="F34" s="4">
        <v>42065.0</v>
      </c>
      <c r="G34" s="2" t="s">
        <v>53</v>
      </c>
      <c r="H34" s="2">
        <v>8.0</v>
      </c>
      <c r="I34" s="2">
        <v>8.0</v>
      </c>
      <c r="J34" s="2">
        <v>0.0</v>
      </c>
      <c r="K34" s="2">
        <v>0.0</v>
      </c>
      <c r="L34" s="2" t="s">
        <v>25</v>
      </c>
      <c r="M34" s="2" t="s">
        <v>26</v>
      </c>
      <c r="N34" s="2">
        <v>3.0</v>
      </c>
      <c r="O34" s="2">
        <v>1.0</v>
      </c>
      <c r="P34" s="2">
        <v>1.0</v>
      </c>
      <c r="Q34" s="2">
        <v>10.0</v>
      </c>
      <c r="R34" s="2" t="s">
        <v>31</v>
      </c>
      <c r="S34" s="2">
        <v>870.0</v>
      </c>
      <c r="T34" s="2">
        <v>193.0</v>
      </c>
      <c r="U34" s="2" t="s">
        <v>46</v>
      </c>
    </row>
    <row r="35" ht="15.75" customHeight="1">
      <c r="A35" s="2" t="s">
        <v>21</v>
      </c>
      <c r="B35" s="2">
        <v>9244.0</v>
      </c>
      <c r="C35" s="2" t="s">
        <v>48</v>
      </c>
      <c r="D35" s="2" t="s">
        <v>23</v>
      </c>
      <c r="E35" s="3">
        <v>8.0</v>
      </c>
      <c r="F35" s="4">
        <v>43162.0</v>
      </c>
      <c r="G35" s="2" t="s">
        <v>56</v>
      </c>
      <c r="H35" s="2">
        <v>175.0</v>
      </c>
      <c r="I35" s="2">
        <v>173.0</v>
      </c>
      <c r="J35" s="2">
        <v>0.0</v>
      </c>
      <c r="K35" s="2">
        <v>2.0</v>
      </c>
      <c r="L35" s="2" t="s">
        <v>50</v>
      </c>
      <c r="M35" s="2" t="s">
        <v>45</v>
      </c>
      <c r="N35" s="2">
        <v>3.0</v>
      </c>
      <c r="O35" s="2">
        <v>6.0</v>
      </c>
      <c r="P35" s="2">
        <v>1.0</v>
      </c>
      <c r="Q35" s="2">
        <v>9.0</v>
      </c>
      <c r="R35" s="2" t="s">
        <v>31</v>
      </c>
      <c r="S35" s="2">
        <v>726.0</v>
      </c>
      <c r="T35" s="2">
        <v>232.0</v>
      </c>
      <c r="U35" s="2" t="s">
        <v>28</v>
      </c>
    </row>
    <row r="36" ht="15.75" customHeight="1">
      <c r="A36" s="2" t="s">
        <v>21</v>
      </c>
      <c r="B36" s="2">
        <v>1785.0</v>
      </c>
      <c r="C36" s="2" t="s">
        <v>47</v>
      </c>
      <c r="D36" s="2" t="s">
        <v>23</v>
      </c>
      <c r="E36" s="3">
        <v>7.0</v>
      </c>
      <c r="F36" s="4">
        <v>42070.0</v>
      </c>
      <c r="G36" s="2" t="s">
        <v>53</v>
      </c>
      <c r="H36" s="2">
        <v>16.0</v>
      </c>
      <c r="I36" s="2">
        <v>16.0</v>
      </c>
      <c r="J36" s="2">
        <v>0.0</v>
      </c>
      <c r="K36" s="2">
        <v>0.0</v>
      </c>
      <c r="L36" s="2" t="s">
        <v>25</v>
      </c>
      <c r="M36" s="2" t="s">
        <v>45</v>
      </c>
      <c r="N36" s="2">
        <v>3.0</v>
      </c>
      <c r="O36" s="2">
        <v>6.0</v>
      </c>
      <c r="P36" s="2">
        <v>1.0</v>
      </c>
      <c r="Q36" s="2">
        <v>10.0</v>
      </c>
      <c r="R36" s="2" t="s">
        <v>31</v>
      </c>
      <c r="S36" s="2">
        <v>870.0</v>
      </c>
      <c r="T36" s="2">
        <v>193.0</v>
      </c>
      <c r="U36" s="2" t="s">
        <v>46</v>
      </c>
    </row>
    <row r="37" ht="15.75" customHeight="1">
      <c r="A37" s="2" t="s">
        <v>21</v>
      </c>
      <c r="B37" s="2">
        <v>1785.0</v>
      </c>
      <c r="C37" s="2" t="s">
        <v>47</v>
      </c>
      <c r="D37" s="2" t="s">
        <v>23</v>
      </c>
      <c r="E37" s="3">
        <v>7.0</v>
      </c>
      <c r="F37" s="4">
        <v>42071.0</v>
      </c>
      <c r="G37" s="2" t="s">
        <v>53</v>
      </c>
      <c r="H37" s="2">
        <v>20.0</v>
      </c>
      <c r="I37" s="2">
        <v>20.0</v>
      </c>
      <c r="J37" s="2">
        <v>0.0</v>
      </c>
      <c r="K37" s="2">
        <v>0.0</v>
      </c>
      <c r="L37" s="2" t="s">
        <v>25</v>
      </c>
      <c r="M37" s="2" t="s">
        <v>26</v>
      </c>
      <c r="N37" s="2">
        <v>3.0</v>
      </c>
      <c r="O37" s="2">
        <v>0.0</v>
      </c>
      <c r="P37" s="2">
        <v>2.0</v>
      </c>
      <c r="Q37" s="2">
        <v>11.0</v>
      </c>
      <c r="R37" s="2" t="s">
        <v>31</v>
      </c>
      <c r="S37" s="2">
        <v>870.0</v>
      </c>
      <c r="T37" s="2">
        <v>193.0</v>
      </c>
      <c r="U37" s="2" t="s">
        <v>46</v>
      </c>
    </row>
    <row r="38" ht="15.75" customHeight="1">
      <c r="A38" s="2" t="s">
        <v>21</v>
      </c>
      <c r="B38" s="2">
        <v>1785.0</v>
      </c>
      <c r="C38" s="2" t="s">
        <v>47</v>
      </c>
      <c r="D38" s="2" t="s">
        <v>23</v>
      </c>
      <c r="E38" s="3">
        <v>7.0</v>
      </c>
      <c r="F38" s="4">
        <v>42078.0</v>
      </c>
      <c r="G38" s="2" t="s">
        <v>53</v>
      </c>
      <c r="H38" s="2">
        <v>14.0</v>
      </c>
      <c r="I38" s="2">
        <v>14.0</v>
      </c>
      <c r="J38" s="2">
        <v>0.0</v>
      </c>
      <c r="K38" s="2">
        <v>0.0</v>
      </c>
      <c r="L38" s="2" t="s">
        <v>25</v>
      </c>
      <c r="M38" s="2" t="s">
        <v>45</v>
      </c>
      <c r="N38" s="2">
        <v>3.0</v>
      </c>
      <c r="O38" s="2">
        <v>0.0</v>
      </c>
      <c r="P38" s="2">
        <v>3.0</v>
      </c>
      <c r="Q38" s="2">
        <v>12.0</v>
      </c>
      <c r="R38" s="2" t="s">
        <v>31</v>
      </c>
      <c r="S38" s="2">
        <v>870.0</v>
      </c>
      <c r="T38" s="2">
        <v>193.0</v>
      </c>
      <c r="U38" s="2" t="s">
        <v>46</v>
      </c>
    </row>
    <row r="39" ht="15.75" customHeight="1">
      <c r="A39" s="2" t="s">
        <v>21</v>
      </c>
      <c r="B39" s="2">
        <v>1785.0</v>
      </c>
      <c r="C39" s="2" t="s">
        <v>47</v>
      </c>
      <c r="D39" s="2" t="s">
        <v>23</v>
      </c>
      <c r="E39" s="3">
        <v>7.0</v>
      </c>
      <c r="F39" s="4">
        <v>42084.0</v>
      </c>
      <c r="G39" s="2" t="s">
        <v>53</v>
      </c>
      <c r="H39" s="2">
        <v>18.0</v>
      </c>
      <c r="I39" s="2">
        <v>18.0</v>
      </c>
      <c r="J39" s="2">
        <v>0.0</v>
      </c>
      <c r="K39" s="2">
        <v>0.0</v>
      </c>
      <c r="L39" s="2" t="s">
        <v>25</v>
      </c>
      <c r="M39" s="2" t="s">
        <v>45</v>
      </c>
      <c r="N39" s="2">
        <v>3.0</v>
      </c>
      <c r="O39" s="2">
        <v>6.0</v>
      </c>
      <c r="P39" s="2">
        <v>3.0</v>
      </c>
      <c r="Q39" s="2">
        <v>12.0</v>
      </c>
      <c r="R39" s="2" t="s">
        <v>31</v>
      </c>
      <c r="S39" s="2">
        <v>870.0</v>
      </c>
      <c r="T39" s="2">
        <v>193.0</v>
      </c>
      <c r="U39" s="2" t="s">
        <v>46</v>
      </c>
    </row>
    <row r="40" ht="15.75" customHeight="1">
      <c r="A40" s="2" t="s">
        <v>21</v>
      </c>
      <c r="B40" s="2">
        <v>1785.0</v>
      </c>
      <c r="C40" s="2" t="s">
        <v>47</v>
      </c>
      <c r="D40" s="2" t="s">
        <v>23</v>
      </c>
      <c r="E40" s="3">
        <v>7.0</v>
      </c>
      <c r="F40" s="4">
        <v>42085.0</v>
      </c>
      <c r="G40" s="2" t="s">
        <v>53</v>
      </c>
      <c r="H40" s="2">
        <v>19.0</v>
      </c>
      <c r="I40" s="2">
        <v>19.0</v>
      </c>
      <c r="J40" s="2">
        <v>0.0</v>
      </c>
      <c r="K40" s="2">
        <v>0.0</v>
      </c>
      <c r="L40" s="2" t="s">
        <v>25</v>
      </c>
      <c r="M40" s="2" t="s">
        <v>45</v>
      </c>
      <c r="N40" s="2">
        <v>3.0</v>
      </c>
      <c r="O40" s="2">
        <v>0.0</v>
      </c>
      <c r="P40" s="2">
        <v>4.0</v>
      </c>
      <c r="Q40" s="2">
        <v>13.0</v>
      </c>
      <c r="R40" s="2" t="s">
        <v>31</v>
      </c>
      <c r="S40" s="2">
        <v>870.0</v>
      </c>
      <c r="T40" s="2">
        <v>193.0</v>
      </c>
      <c r="U40" s="2" t="s">
        <v>46</v>
      </c>
    </row>
    <row r="41" ht="15.75" customHeight="1">
      <c r="A41" s="2" t="s">
        <v>54</v>
      </c>
      <c r="B41" s="2">
        <v>11007.0</v>
      </c>
      <c r="C41" s="2" t="s">
        <v>55</v>
      </c>
      <c r="D41" s="2" t="s">
        <v>23</v>
      </c>
      <c r="E41" s="3">
        <v>4.0</v>
      </c>
      <c r="F41" s="4">
        <v>42086.0</v>
      </c>
      <c r="G41" s="2" t="s">
        <v>53</v>
      </c>
      <c r="H41" s="2">
        <v>7.0</v>
      </c>
      <c r="I41" s="2">
        <v>7.0</v>
      </c>
      <c r="J41" s="2">
        <v>0.0</v>
      </c>
      <c r="K41" s="2">
        <v>0.0</v>
      </c>
      <c r="L41" s="2" t="s">
        <v>25</v>
      </c>
      <c r="M41" s="2" t="s">
        <v>45</v>
      </c>
      <c r="N41" s="2">
        <v>3.0</v>
      </c>
      <c r="O41" s="2">
        <v>1.0</v>
      </c>
      <c r="P41" s="2">
        <v>4.0</v>
      </c>
      <c r="Q41" s="2">
        <v>13.0</v>
      </c>
      <c r="R41" s="2" t="s">
        <v>31</v>
      </c>
      <c r="S41" s="2">
        <v>870.0</v>
      </c>
      <c r="T41" s="2">
        <v>193.0</v>
      </c>
      <c r="U41" s="2" t="s">
        <v>46</v>
      </c>
    </row>
    <row r="42" ht="15.75" customHeight="1">
      <c r="A42" s="2" t="s">
        <v>21</v>
      </c>
      <c r="B42" s="2">
        <v>1785.0</v>
      </c>
      <c r="C42" s="2" t="s">
        <v>47</v>
      </c>
      <c r="D42" s="2" t="s">
        <v>23</v>
      </c>
      <c r="E42" s="3">
        <v>7.0</v>
      </c>
      <c r="F42" s="4">
        <v>42091.0</v>
      </c>
      <c r="G42" s="2" t="s">
        <v>53</v>
      </c>
      <c r="H42" s="2">
        <v>19.0</v>
      </c>
      <c r="I42" s="2">
        <v>19.0</v>
      </c>
      <c r="J42" s="2">
        <v>0.0</v>
      </c>
      <c r="K42" s="2">
        <v>0.0</v>
      </c>
      <c r="L42" s="2" t="s">
        <v>25</v>
      </c>
      <c r="M42" s="2" t="s">
        <v>45</v>
      </c>
      <c r="N42" s="2">
        <v>3.0</v>
      </c>
      <c r="O42" s="2">
        <v>6.0</v>
      </c>
      <c r="P42" s="2">
        <v>4.0</v>
      </c>
      <c r="Q42" s="2">
        <v>13.0</v>
      </c>
      <c r="R42" s="2" t="s">
        <v>31</v>
      </c>
      <c r="S42" s="2">
        <v>870.0</v>
      </c>
      <c r="T42" s="2">
        <v>193.0</v>
      </c>
      <c r="U42" s="2" t="s">
        <v>46</v>
      </c>
    </row>
    <row r="43" ht="15.75" customHeight="1">
      <c r="A43" s="2" t="s">
        <v>21</v>
      </c>
      <c r="B43" s="2">
        <v>1785.0</v>
      </c>
      <c r="C43" s="2" t="s">
        <v>57</v>
      </c>
      <c r="D43" s="2" t="s">
        <v>23</v>
      </c>
      <c r="E43" s="3">
        <v>3.0</v>
      </c>
      <c r="F43" s="4">
        <v>42097.0</v>
      </c>
      <c r="G43" s="2" t="s">
        <v>58</v>
      </c>
      <c r="H43" s="2">
        <v>0.0</v>
      </c>
      <c r="I43" s="2">
        <v>0.0</v>
      </c>
      <c r="J43" s="2">
        <v>0.0</v>
      </c>
      <c r="K43" s="2">
        <v>0.0</v>
      </c>
      <c r="L43" s="2" t="s">
        <v>25</v>
      </c>
      <c r="M43" s="2" t="s">
        <v>45</v>
      </c>
      <c r="N43" s="2">
        <v>4.0</v>
      </c>
      <c r="O43" s="2">
        <v>5.0</v>
      </c>
      <c r="P43" s="2">
        <v>1.0</v>
      </c>
      <c r="Q43" s="2">
        <v>14.0</v>
      </c>
      <c r="R43" s="2" t="s">
        <v>31</v>
      </c>
      <c r="S43" s="2">
        <v>754.0</v>
      </c>
      <c r="T43" s="2">
        <v>193.0</v>
      </c>
      <c r="U43" s="2" t="s">
        <v>46</v>
      </c>
    </row>
    <row r="44" ht="15.75" customHeight="1">
      <c r="A44" s="2" t="s">
        <v>54</v>
      </c>
      <c r="B44" s="2">
        <v>11007.0</v>
      </c>
      <c r="C44" s="2" t="s">
        <v>59</v>
      </c>
      <c r="D44" s="2" t="s">
        <v>23</v>
      </c>
      <c r="E44" s="3">
        <v>3.0</v>
      </c>
      <c r="F44" s="4">
        <v>42098.0</v>
      </c>
      <c r="G44" s="2" t="s">
        <v>58</v>
      </c>
      <c r="H44" s="2">
        <v>0.0</v>
      </c>
      <c r="I44" s="2">
        <v>0.0</v>
      </c>
      <c r="J44" s="2">
        <v>0.0</v>
      </c>
      <c r="K44" s="2">
        <v>0.0</v>
      </c>
      <c r="L44" s="2" t="s">
        <v>25</v>
      </c>
      <c r="M44" s="2" t="s">
        <v>45</v>
      </c>
      <c r="N44" s="2">
        <v>4.0</v>
      </c>
      <c r="O44" s="2">
        <v>6.0</v>
      </c>
      <c r="P44" s="2">
        <v>1.0</v>
      </c>
      <c r="Q44" s="2">
        <v>14.0</v>
      </c>
      <c r="R44" s="2" t="s">
        <v>31</v>
      </c>
      <c r="S44" s="2">
        <v>754.0</v>
      </c>
      <c r="T44" s="2">
        <v>193.0</v>
      </c>
      <c r="U44" s="2" t="s">
        <v>46</v>
      </c>
    </row>
    <row r="45" ht="15.75" customHeight="1">
      <c r="A45" s="2" t="s">
        <v>54</v>
      </c>
      <c r="B45" s="2">
        <v>110071.0</v>
      </c>
      <c r="C45" s="2" t="s">
        <v>60</v>
      </c>
      <c r="D45" s="2" t="s">
        <v>23</v>
      </c>
      <c r="E45" s="3">
        <v>3.0</v>
      </c>
      <c r="F45" s="4">
        <v>42099.0</v>
      </c>
      <c r="G45" s="2" t="s">
        <v>58</v>
      </c>
      <c r="H45" s="2">
        <v>2.0</v>
      </c>
      <c r="I45" s="2">
        <v>2.0</v>
      </c>
      <c r="J45" s="2">
        <v>0.0</v>
      </c>
      <c r="K45" s="2">
        <v>0.0</v>
      </c>
      <c r="L45" s="2" t="s">
        <v>25</v>
      </c>
      <c r="M45" s="2" t="s">
        <v>26</v>
      </c>
      <c r="N45" s="2">
        <v>4.0</v>
      </c>
      <c r="O45" s="2">
        <v>0.0</v>
      </c>
      <c r="P45" s="2">
        <v>2.0</v>
      </c>
      <c r="Q45" s="2">
        <v>15.0</v>
      </c>
      <c r="R45" s="2" t="s">
        <v>31</v>
      </c>
      <c r="S45" s="2">
        <v>754.0</v>
      </c>
      <c r="T45" s="2">
        <v>193.0</v>
      </c>
      <c r="U45" s="2" t="s">
        <v>46</v>
      </c>
    </row>
    <row r="46" ht="15.75" customHeight="1">
      <c r="A46" s="2" t="s">
        <v>54</v>
      </c>
      <c r="B46" s="2">
        <v>11007.0</v>
      </c>
      <c r="C46" s="2" t="s">
        <v>55</v>
      </c>
      <c r="D46" s="2" t="s">
        <v>23</v>
      </c>
      <c r="E46" s="3">
        <v>4.0</v>
      </c>
      <c r="F46" s="4">
        <v>42100.0</v>
      </c>
      <c r="G46" s="2" t="s">
        <v>58</v>
      </c>
      <c r="H46" s="2">
        <v>7.0</v>
      </c>
      <c r="I46" s="2">
        <v>7.0</v>
      </c>
      <c r="J46" s="2">
        <v>0.0</v>
      </c>
      <c r="K46" s="2">
        <v>0.0</v>
      </c>
      <c r="L46" s="2" t="s">
        <v>25</v>
      </c>
      <c r="M46" s="2" t="s">
        <v>45</v>
      </c>
      <c r="N46" s="2">
        <v>4.0</v>
      </c>
      <c r="O46" s="2">
        <v>1.0</v>
      </c>
      <c r="P46" s="2">
        <v>2.0</v>
      </c>
      <c r="Q46" s="2">
        <v>15.0</v>
      </c>
      <c r="R46" s="2" t="s">
        <v>31</v>
      </c>
      <c r="S46" s="2">
        <v>754.0</v>
      </c>
      <c r="T46" s="2">
        <v>193.0</v>
      </c>
      <c r="U46" s="2" t="s">
        <v>46</v>
      </c>
    </row>
    <row r="47" ht="15.75" customHeight="1">
      <c r="A47" s="2" t="s">
        <v>21</v>
      </c>
      <c r="B47" s="2">
        <v>1785.0</v>
      </c>
      <c r="C47" s="2" t="s">
        <v>61</v>
      </c>
      <c r="D47" s="2" t="s">
        <v>23</v>
      </c>
      <c r="E47" s="3">
        <v>5.0</v>
      </c>
      <c r="F47" s="4">
        <v>42103.0</v>
      </c>
      <c r="G47" s="2" t="s">
        <v>58</v>
      </c>
      <c r="H47" s="2">
        <v>10.0</v>
      </c>
      <c r="I47" s="2">
        <v>10.0</v>
      </c>
      <c r="J47" s="2">
        <v>0.0</v>
      </c>
      <c r="K47" s="2">
        <v>0.0</v>
      </c>
      <c r="L47" s="2" t="s">
        <v>25</v>
      </c>
      <c r="M47" s="2" t="s">
        <v>45</v>
      </c>
      <c r="N47" s="2">
        <v>4.0</v>
      </c>
      <c r="O47" s="2">
        <v>4.0</v>
      </c>
      <c r="P47" s="2">
        <v>2.0</v>
      </c>
      <c r="Q47" s="2">
        <v>15.0</v>
      </c>
      <c r="R47" s="2" t="s">
        <v>31</v>
      </c>
      <c r="S47" s="2">
        <v>754.0</v>
      </c>
      <c r="T47" s="2">
        <v>193.0</v>
      </c>
      <c r="U47" s="2" t="s">
        <v>46</v>
      </c>
    </row>
    <row r="48" ht="15.75" customHeight="1">
      <c r="A48" s="2" t="s">
        <v>54</v>
      </c>
      <c r="B48" s="2">
        <v>11007.0</v>
      </c>
      <c r="C48" s="2" t="s">
        <v>62</v>
      </c>
      <c r="D48" s="2" t="s">
        <v>23</v>
      </c>
      <c r="E48" s="3">
        <v>5.0</v>
      </c>
      <c r="F48" s="4">
        <v>42103.0</v>
      </c>
      <c r="G48" s="2" t="s">
        <v>58</v>
      </c>
      <c r="H48" s="2">
        <v>6.0</v>
      </c>
      <c r="I48" s="2">
        <v>6.0</v>
      </c>
      <c r="J48" s="2">
        <v>0.0</v>
      </c>
      <c r="K48" s="2">
        <v>0.0</v>
      </c>
      <c r="L48" s="2" t="s">
        <v>25</v>
      </c>
      <c r="M48" s="2" t="s">
        <v>45</v>
      </c>
      <c r="N48" s="2">
        <v>4.0</v>
      </c>
      <c r="O48" s="2">
        <v>4.0</v>
      </c>
      <c r="P48" s="2">
        <v>2.0</v>
      </c>
      <c r="Q48" s="2">
        <v>15.0</v>
      </c>
      <c r="R48" s="2" t="s">
        <v>31</v>
      </c>
      <c r="S48" s="2">
        <v>754.0</v>
      </c>
      <c r="T48" s="2">
        <v>193.0</v>
      </c>
      <c r="U48" s="2" t="s">
        <v>46</v>
      </c>
    </row>
    <row r="49" ht="15.75" customHeight="1">
      <c r="A49" s="2" t="s">
        <v>54</v>
      </c>
      <c r="B49" s="2">
        <v>11007.0</v>
      </c>
      <c r="C49" s="2" t="s">
        <v>55</v>
      </c>
      <c r="D49" s="2" t="s">
        <v>23</v>
      </c>
      <c r="E49" s="3">
        <v>4.0</v>
      </c>
      <c r="F49" s="4">
        <v>42107.0</v>
      </c>
      <c r="G49" s="2" t="s">
        <v>58</v>
      </c>
      <c r="H49" s="2">
        <v>12.0</v>
      </c>
      <c r="I49" s="2">
        <v>12.0</v>
      </c>
      <c r="J49" s="2">
        <v>0.0</v>
      </c>
      <c r="K49" s="2">
        <v>0.0</v>
      </c>
      <c r="L49" s="2" t="s">
        <v>25</v>
      </c>
      <c r="M49" s="2" t="s">
        <v>45</v>
      </c>
      <c r="N49" s="2">
        <v>4.0</v>
      </c>
      <c r="O49" s="2">
        <v>1.0</v>
      </c>
      <c r="P49" s="2">
        <v>3.0</v>
      </c>
      <c r="Q49" s="2">
        <v>16.0</v>
      </c>
      <c r="R49" s="2" t="s">
        <v>31</v>
      </c>
      <c r="S49" s="2">
        <v>754.0</v>
      </c>
      <c r="T49" s="2">
        <v>193.0</v>
      </c>
      <c r="U49" s="2" t="s">
        <v>46</v>
      </c>
    </row>
    <row r="50" ht="15.75" customHeight="1">
      <c r="A50" s="2" t="s">
        <v>54</v>
      </c>
      <c r="B50" s="2">
        <v>11007.0</v>
      </c>
      <c r="C50" s="2" t="s">
        <v>55</v>
      </c>
      <c r="D50" s="2" t="s">
        <v>23</v>
      </c>
      <c r="E50" s="3">
        <v>4.0</v>
      </c>
      <c r="F50" s="4">
        <v>42114.0</v>
      </c>
      <c r="G50" s="2" t="s">
        <v>58</v>
      </c>
      <c r="H50" s="2">
        <v>4.0</v>
      </c>
      <c r="I50" s="2">
        <v>4.0</v>
      </c>
      <c r="J50" s="2">
        <v>0.0</v>
      </c>
      <c r="K50" s="2">
        <v>0.0</v>
      </c>
      <c r="L50" s="2" t="s">
        <v>25</v>
      </c>
      <c r="M50" s="2" t="s">
        <v>45</v>
      </c>
      <c r="N50" s="2">
        <v>4.0</v>
      </c>
      <c r="O50" s="2">
        <v>1.0</v>
      </c>
      <c r="P50" s="2">
        <v>4.0</v>
      </c>
      <c r="Q50" s="2">
        <v>17.0</v>
      </c>
      <c r="R50" s="2" t="s">
        <v>31</v>
      </c>
      <c r="S50" s="2">
        <v>754.0</v>
      </c>
      <c r="T50" s="2">
        <v>193.0</v>
      </c>
      <c r="U50" s="2" t="s">
        <v>46</v>
      </c>
    </row>
    <row r="51" ht="15.75" customHeight="1">
      <c r="A51" s="2" t="s">
        <v>21</v>
      </c>
      <c r="B51" s="2">
        <v>1785.0</v>
      </c>
      <c r="C51" s="2" t="s">
        <v>61</v>
      </c>
      <c r="D51" s="2" t="s">
        <v>23</v>
      </c>
      <c r="E51" s="3">
        <v>5.0</v>
      </c>
      <c r="F51" s="4">
        <v>42117.0</v>
      </c>
      <c r="G51" s="2" t="s">
        <v>58</v>
      </c>
      <c r="H51" s="2">
        <v>10.0</v>
      </c>
      <c r="I51" s="2">
        <v>10.0</v>
      </c>
      <c r="J51" s="2">
        <v>0.0</v>
      </c>
      <c r="K51" s="2">
        <v>0.0</v>
      </c>
      <c r="L51" s="2" t="s">
        <v>25</v>
      </c>
      <c r="M51" s="2" t="s">
        <v>45</v>
      </c>
      <c r="N51" s="2">
        <v>4.0</v>
      </c>
      <c r="O51" s="2">
        <v>4.0</v>
      </c>
      <c r="P51" s="2">
        <v>4.0</v>
      </c>
      <c r="Q51" s="2">
        <v>17.0</v>
      </c>
      <c r="R51" s="2" t="s">
        <v>31</v>
      </c>
      <c r="S51" s="2">
        <v>754.0</v>
      </c>
      <c r="T51" s="2">
        <v>193.0</v>
      </c>
      <c r="U51" s="2" t="s">
        <v>46</v>
      </c>
    </row>
    <row r="52" ht="15.75" customHeight="1">
      <c r="A52" s="2" t="s">
        <v>54</v>
      </c>
      <c r="B52" s="2">
        <v>11007.0</v>
      </c>
      <c r="C52" s="2" t="s">
        <v>55</v>
      </c>
      <c r="D52" s="2" t="s">
        <v>23</v>
      </c>
      <c r="E52" s="3">
        <v>4.0</v>
      </c>
      <c r="F52" s="4">
        <v>42124.0</v>
      </c>
      <c r="G52" s="2" t="s">
        <v>58</v>
      </c>
      <c r="H52" s="2">
        <v>14.0</v>
      </c>
      <c r="I52" s="2">
        <v>14.0</v>
      </c>
      <c r="J52" s="2">
        <v>0.0</v>
      </c>
      <c r="K52" s="2">
        <v>0.0</v>
      </c>
      <c r="L52" s="2" t="s">
        <v>25</v>
      </c>
      <c r="M52" s="2" t="s">
        <v>45</v>
      </c>
      <c r="N52" s="2">
        <v>4.0</v>
      </c>
      <c r="O52" s="2">
        <v>4.0</v>
      </c>
      <c r="P52" s="2">
        <v>5.0</v>
      </c>
      <c r="Q52" s="2">
        <v>18.0</v>
      </c>
      <c r="R52" s="2" t="s">
        <v>31</v>
      </c>
      <c r="S52" s="2">
        <v>754.0</v>
      </c>
      <c r="T52" s="2">
        <v>193.0</v>
      </c>
      <c r="U52" s="2" t="s">
        <v>46</v>
      </c>
    </row>
    <row r="53" ht="15.75" customHeight="1">
      <c r="A53" s="2" t="s">
        <v>54</v>
      </c>
      <c r="B53" s="2">
        <v>11007.0</v>
      </c>
      <c r="C53" s="2" t="s">
        <v>55</v>
      </c>
      <c r="D53" s="2" t="s">
        <v>23</v>
      </c>
      <c r="E53" s="3">
        <v>4.0</v>
      </c>
      <c r="F53" s="4">
        <v>42128.0</v>
      </c>
      <c r="G53" s="2" t="s">
        <v>63</v>
      </c>
      <c r="H53" s="2">
        <v>0.0</v>
      </c>
      <c r="I53" s="2">
        <v>0.0</v>
      </c>
      <c r="J53" s="2">
        <v>0.0</v>
      </c>
      <c r="K53" s="2">
        <v>0.0</v>
      </c>
      <c r="L53" s="2" t="s">
        <v>25</v>
      </c>
      <c r="M53" s="2" t="s">
        <v>26</v>
      </c>
      <c r="N53" s="2">
        <v>5.0</v>
      </c>
      <c r="O53" s="2">
        <v>1.0</v>
      </c>
      <c r="P53" s="2">
        <v>2.0</v>
      </c>
      <c r="Q53" s="2">
        <v>19.0</v>
      </c>
      <c r="R53" s="2" t="s">
        <v>31</v>
      </c>
      <c r="S53" s="2">
        <v>754.0</v>
      </c>
      <c r="T53" s="2">
        <v>193.0</v>
      </c>
      <c r="U53" s="2" t="s">
        <v>46</v>
      </c>
    </row>
    <row r="54" ht="15.75" customHeight="1">
      <c r="A54" s="2" t="s">
        <v>21</v>
      </c>
      <c r="B54" s="2">
        <v>1785.0</v>
      </c>
      <c r="C54" s="2" t="s">
        <v>61</v>
      </c>
      <c r="D54" s="2" t="s">
        <v>23</v>
      </c>
      <c r="E54" s="3">
        <v>5.0</v>
      </c>
      <c r="F54" s="4">
        <v>42131.0</v>
      </c>
      <c r="G54" s="2" t="s">
        <v>63</v>
      </c>
      <c r="H54" s="2">
        <v>1.0</v>
      </c>
      <c r="I54" s="2">
        <v>1.0</v>
      </c>
      <c r="J54" s="2">
        <v>0.0</v>
      </c>
      <c r="K54" s="2">
        <v>0.0</v>
      </c>
      <c r="L54" s="2" t="s">
        <v>25</v>
      </c>
      <c r="M54" s="2" t="s">
        <v>45</v>
      </c>
      <c r="N54" s="2">
        <v>5.0</v>
      </c>
      <c r="O54" s="2">
        <v>4.0</v>
      </c>
      <c r="P54" s="2">
        <v>2.0</v>
      </c>
      <c r="Q54" s="2">
        <v>19.0</v>
      </c>
      <c r="R54" s="2" t="s">
        <v>31</v>
      </c>
      <c r="S54" s="2">
        <v>754.0</v>
      </c>
      <c r="T54" s="2">
        <v>193.0</v>
      </c>
      <c r="U54" s="2" t="s">
        <v>46</v>
      </c>
    </row>
    <row r="55" ht="15.75" customHeight="1">
      <c r="A55" s="2" t="s">
        <v>54</v>
      </c>
      <c r="B55" s="2">
        <v>11007.0</v>
      </c>
      <c r="C55" s="2" t="s">
        <v>55</v>
      </c>
      <c r="D55" s="2" t="s">
        <v>23</v>
      </c>
      <c r="E55" s="3">
        <v>4.0</v>
      </c>
      <c r="F55" s="4">
        <v>42131.0</v>
      </c>
      <c r="G55" s="2" t="s">
        <v>63</v>
      </c>
      <c r="H55" s="2">
        <v>0.0</v>
      </c>
      <c r="I55" s="2">
        <v>0.0</v>
      </c>
      <c r="J55" s="2">
        <v>0.0</v>
      </c>
      <c r="K55" s="2">
        <v>0.0</v>
      </c>
      <c r="L55" s="2" t="s">
        <v>25</v>
      </c>
      <c r="M55" s="2" t="s">
        <v>26</v>
      </c>
      <c r="N55" s="2">
        <v>5.0</v>
      </c>
      <c r="O55" s="2">
        <v>4.0</v>
      </c>
      <c r="P55" s="2">
        <v>2.0</v>
      </c>
      <c r="Q55" s="2">
        <v>19.0</v>
      </c>
      <c r="R55" s="2" t="s">
        <v>31</v>
      </c>
      <c r="S55" s="2">
        <v>754.0</v>
      </c>
      <c r="T55" s="2">
        <v>193.0</v>
      </c>
      <c r="U55" s="2" t="s">
        <v>46</v>
      </c>
    </row>
    <row r="56" ht="15.75" customHeight="1">
      <c r="A56" s="2" t="s">
        <v>21</v>
      </c>
      <c r="B56" s="2">
        <v>1785.0</v>
      </c>
      <c r="C56" s="2" t="s">
        <v>61</v>
      </c>
      <c r="D56" s="2" t="s">
        <v>23</v>
      </c>
      <c r="E56" s="3">
        <v>5.0</v>
      </c>
      <c r="F56" s="4">
        <v>42138.0</v>
      </c>
      <c r="G56" s="2" t="s">
        <v>63</v>
      </c>
      <c r="H56" s="2">
        <v>9.0</v>
      </c>
      <c r="I56" s="2">
        <v>9.0</v>
      </c>
      <c r="J56" s="2">
        <v>0.0</v>
      </c>
      <c r="K56" s="2">
        <v>0.0</v>
      </c>
      <c r="L56" s="2" t="s">
        <v>25</v>
      </c>
      <c r="M56" s="2" t="s">
        <v>45</v>
      </c>
      <c r="N56" s="2">
        <v>5.0</v>
      </c>
      <c r="O56" s="2">
        <v>4.0</v>
      </c>
      <c r="P56" s="2">
        <v>3.0</v>
      </c>
      <c r="Q56" s="2">
        <v>20.0</v>
      </c>
      <c r="R56" s="2" t="s">
        <v>31</v>
      </c>
      <c r="S56" s="2">
        <v>754.0</v>
      </c>
      <c r="T56" s="2">
        <v>193.0</v>
      </c>
      <c r="U56" s="2" t="s">
        <v>46</v>
      </c>
    </row>
    <row r="57" ht="15.75" customHeight="1">
      <c r="A57" s="2" t="s">
        <v>54</v>
      </c>
      <c r="B57" s="2">
        <v>11007.0</v>
      </c>
      <c r="C57" s="2" t="s">
        <v>55</v>
      </c>
      <c r="D57" s="2" t="s">
        <v>23</v>
      </c>
      <c r="E57" s="3">
        <v>4.0</v>
      </c>
      <c r="F57" s="4">
        <v>42138.0</v>
      </c>
      <c r="G57" s="2" t="s">
        <v>63</v>
      </c>
      <c r="H57" s="2">
        <v>3.0</v>
      </c>
      <c r="I57" s="2">
        <v>3.0</v>
      </c>
      <c r="J57" s="2">
        <v>0.0</v>
      </c>
      <c r="K57" s="2">
        <v>0.0</v>
      </c>
      <c r="L57" s="2" t="s">
        <v>25</v>
      </c>
      <c r="M57" s="2" t="s">
        <v>26</v>
      </c>
      <c r="N57" s="2">
        <v>5.0</v>
      </c>
      <c r="O57" s="2">
        <v>4.0</v>
      </c>
      <c r="P57" s="2">
        <v>3.0</v>
      </c>
      <c r="Q57" s="2">
        <v>20.0</v>
      </c>
      <c r="R57" s="2" t="s">
        <v>31</v>
      </c>
      <c r="S57" s="2">
        <v>754.0</v>
      </c>
      <c r="T57" s="2">
        <v>193.0</v>
      </c>
      <c r="U57" s="2" t="s">
        <v>46</v>
      </c>
    </row>
    <row r="58" ht="15.75" customHeight="1">
      <c r="A58" s="2" t="s">
        <v>54</v>
      </c>
      <c r="B58" s="2">
        <v>11007.0</v>
      </c>
      <c r="C58" s="2" t="s">
        <v>55</v>
      </c>
      <c r="D58" s="2" t="s">
        <v>23</v>
      </c>
      <c r="E58" s="3">
        <v>4.0</v>
      </c>
      <c r="F58" s="4">
        <v>42142.0</v>
      </c>
      <c r="G58" s="2" t="s">
        <v>63</v>
      </c>
      <c r="H58" s="2">
        <v>14.0</v>
      </c>
      <c r="I58" s="2">
        <v>14.0</v>
      </c>
      <c r="J58" s="2">
        <v>0.0</v>
      </c>
      <c r="K58" s="2">
        <v>0.0</v>
      </c>
      <c r="L58" s="2" t="s">
        <v>25</v>
      </c>
      <c r="M58" s="2" t="s">
        <v>26</v>
      </c>
      <c r="N58" s="2">
        <v>5.0</v>
      </c>
      <c r="O58" s="2">
        <v>1.0</v>
      </c>
      <c r="P58" s="2">
        <v>4.0</v>
      </c>
      <c r="Q58" s="2">
        <v>21.0</v>
      </c>
      <c r="R58" s="2" t="s">
        <v>31</v>
      </c>
      <c r="S58" s="2">
        <v>754.0</v>
      </c>
      <c r="T58" s="2">
        <v>193.0</v>
      </c>
      <c r="U58" s="2" t="s">
        <v>46</v>
      </c>
    </row>
    <row r="59" ht="15.75" customHeight="1">
      <c r="A59" s="2" t="s">
        <v>21</v>
      </c>
      <c r="B59" s="2">
        <v>28012.0</v>
      </c>
      <c r="C59" s="2" t="s">
        <v>64</v>
      </c>
      <c r="D59" s="2" t="s">
        <v>23</v>
      </c>
      <c r="E59" s="3">
        <v>8.0</v>
      </c>
      <c r="F59" s="4">
        <v>42144.0</v>
      </c>
      <c r="G59" s="2" t="s">
        <v>63</v>
      </c>
      <c r="H59" s="2">
        <v>0.0</v>
      </c>
      <c r="I59" s="2">
        <v>0.0</v>
      </c>
      <c r="J59" s="2">
        <v>0.0</v>
      </c>
      <c r="K59" s="2">
        <v>0.0</v>
      </c>
      <c r="L59" s="2" t="s">
        <v>25</v>
      </c>
      <c r="M59" s="2" t="s">
        <v>45</v>
      </c>
      <c r="N59" s="2">
        <v>5.0</v>
      </c>
      <c r="O59" s="2">
        <v>3.0</v>
      </c>
      <c r="P59" s="2">
        <v>4.0</v>
      </c>
      <c r="Q59" s="2">
        <v>21.0</v>
      </c>
      <c r="R59" s="2" t="s">
        <v>31</v>
      </c>
      <c r="S59" s="2">
        <v>754.0</v>
      </c>
      <c r="T59" s="2">
        <v>193.0</v>
      </c>
      <c r="U59" s="2" t="s">
        <v>46</v>
      </c>
    </row>
    <row r="60" ht="15.75" customHeight="1">
      <c r="A60" s="2" t="s">
        <v>21</v>
      </c>
      <c r="B60" s="2">
        <v>1785.0</v>
      </c>
      <c r="C60" s="2" t="s">
        <v>61</v>
      </c>
      <c r="D60" s="2" t="s">
        <v>23</v>
      </c>
      <c r="E60" s="3">
        <v>5.0</v>
      </c>
      <c r="F60" s="4">
        <v>42145.0</v>
      </c>
      <c r="G60" s="2" t="s">
        <v>63</v>
      </c>
      <c r="H60" s="2">
        <v>8.0</v>
      </c>
      <c r="I60" s="2">
        <v>8.0</v>
      </c>
      <c r="J60" s="2">
        <v>0.0</v>
      </c>
      <c r="K60" s="2">
        <v>0.0</v>
      </c>
      <c r="L60" s="2" t="s">
        <v>25</v>
      </c>
      <c r="M60" s="2" t="s">
        <v>45</v>
      </c>
      <c r="N60" s="2">
        <v>5.0</v>
      </c>
      <c r="O60" s="2">
        <v>4.0</v>
      </c>
      <c r="P60" s="2">
        <v>4.0</v>
      </c>
      <c r="Q60" s="2">
        <v>21.0</v>
      </c>
      <c r="R60" s="2" t="s">
        <v>31</v>
      </c>
      <c r="S60" s="2">
        <v>754.0</v>
      </c>
      <c r="T60" s="2">
        <v>193.0</v>
      </c>
      <c r="U60" s="2" t="s">
        <v>46</v>
      </c>
    </row>
    <row r="61" ht="15.75" customHeight="1">
      <c r="A61" s="2" t="s">
        <v>21</v>
      </c>
      <c r="B61" s="2">
        <v>922.0</v>
      </c>
      <c r="C61" s="2" t="s">
        <v>65</v>
      </c>
      <c r="D61" s="2" t="s">
        <v>23</v>
      </c>
      <c r="E61" s="3">
        <v>8.0</v>
      </c>
      <c r="F61" s="4">
        <v>42153.0</v>
      </c>
      <c r="G61" s="2" t="s">
        <v>63</v>
      </c>
      <c r="H61" s="2">
        <v>0.0</v>
      </c>
      <c r="I61" s="2">
        <v>0.0</v>
      </c>
      <c r="J61" s="2">
        <v>0.0</v>
      </c>
      <c r="K61" s="2">
        <v>0.0</v>
      </c>
      <c r="L61" s="2" t="s">
        <v>25</v>
      </c>
      <c r="M61" s="2" t="s">
        <v>26</v>
      </c>
      <c r="N61" s="2">
        <v>5.0</v>
      </c>
      <c r="O61" s="2">
        <v>5.0</v>
      </c>
      <c r="P61" s="2">
        <v>5.0</v>
      </c>
      <c r="Q61" s="2">
        <v>22.0</v>
      </c>
      <c r="R61" s="2" t="s">
        <v>31</v>
      </c>
      <c r="S61" s="2">
        <v>754.0</v>
      </c>
      <c r="T61" s="2">
        <v>193.0</v>
      </c>
      <c r="U61" s="2" t="s">
        <v>46</v>
      </c>
    </row>
    <row r="62" ht="15.75" customHeight="1">
      <c r="A62" s="2" t="s">
        <v>21</v>
      </c>
      <c r="B62" s="2">
        <v>1785.0</v>
      </c>
      <c r="C62" s="2" t="s">
        <v>66</v>
      </c>
      <c r="D62" s="2" t="s">
        <v>23</v>
      </c>
      <c r="E62" s="3">
        <v>4.0</v>
      </c>
      <c r="F62" s="4">
        <v>42166.0</v>
      </c>
      <c r="G62" s="2" t="s">
        <v>67</v>
      </c>
      <c r="H62" s="2">
        <v>11.0</v>
      </c>
      <c r="I62" s="2">
        <v>11.0</v>
      </c>
      <c r="J62" s="2">
        <v>0.0</v>
      </c>
      <c r="K62" s="2">
        <v>0.0</v>
      </c>
      <c r="L62" s="2" t="s">
        <v>25</v>
      </c>
      <c r="M62" s="2" t="s">
        <v>45</v>
      </c>
      <c r="N62" s="2">
        <v>6.0</v>
      </c>
      <c r="O62" s="2">
        <v>4.0</v>
      </c>
      <c r="P62" s="2">
        <v>2.0</v>
      </c>
      <c r="Q62" s="2">
        <v>24.0</v>
      </c>
      <c r="R62" s="2" t="s">
        <v>27</v>
      </c>
      <c r="S62" s="2">
        <v>1600.0</v>
      </c>
      <c r="T62" s="2">
        <v>193.0</v>
      </c>
      <c r="U62" s="2" t="s">
        <v>46</v>
      </c>
    </row>
    <row r="63" ht="15.75" customHeight="1">
      <c r="A63" s="2" t="s">
        <v>21</v>
      </c>
      <c r="B63" s="2">
        <v>1785.0</v>
      </c>
      <c r="C63" s="2" t="s">
        <v>66</v>
      </c>
      <c r="D63" s="2" t="s">
        <v>23</v>
      </c>
      <c r="E63" s="3">
        <v>4.0</v>
      </c>
      <c r="F63" s="4">
        <v>42170.0</v>
      </c>
      <c r="G63" s="2" t="s">
        <v>67</v>
      </c>
      <c r="H63" s="2">
        <v>12.0</v>
      </c>
      <c r="I63" s="2">
        <v>12.0</v>
      </c>
      <c r="J63" s="2">
        <v>0.0</v>
      </c>
      <c r="K63" s="2">
        <v>0.0</v>
      </c>
      <c r="L63" s="2" t="s">
        <v>25</v>
      </c>
      <c r="M63" s="2" t="s">
        <v>45</v>
      </c>
      <c r="N63" s="2">
        <v>6.0</v>
      </c>
      <c r="O63" s="2">
        <v>1.0</v>
      </c>
      <c r="P63" s="2">
        <v>3.0</v>
      </c>
      <c r="Q63" s="2">
        <v>25.0</v>
      </c>
      <c r="R63" s="2" t="s">
        <v>27</v>
      </c>
      <c r="S63" s="2">
        <v>1600.0</v>
      </c>
      <c r="T63" s="2">
        <v>193.0</v>
      </c>
      <c r="U63" s="2" t="s">
        <v>46</v>
      </c>
    </row>
    <row r="64" ht="15.75" customHeight="1">
      <c r="A64" s="2" t="s">
        <v>21</v>
      </c>
      <c r="B64" s="2">
        <v>1785.0</v>
      </c>
      <c r="C64" s="2" t="s">
        <v>66</v>
      </c>
      <c r="D64" s="2" t="s">
        <v>23</v>
      </c>
      <c r="E64" s="3">
        <v>4.0</v>
      </c>
      <c r="F64" s="4">
        <v>42173.0</v>
      </c>
      <c r="G64" s="2" t="s">
        <v>67</v>
      </c>
      <c r="H64" s="2">
        <v>10.0</v>
      </c>
      <c r="I64" s="2">
        <v>10.0</v>
      </c>
      <c r="J64" s="2">
        <v>0.0</v>
      </c>
      <c r="K64" s="2">
        <v>0.0</v>
      </c>
      <c r="L64" s="2" t="s">
        <v>25</v>
      </c>
      <c r="M64" s="2" t="s">
        <v>45</v>
      </c>
      <c r="N64" s="2">
        <v>6.0</v>
      </c>
      <c r="O64" s="2">
        <v>4.0</v>
      </c>
      <c r="P64" s="2">
        <v>3.0</v>
      </c>
      <c r="Q64" s="2">
        <v>25.0</v>
      </c>
      <c r="R64" s="2" t="s">
        <v>27</v>
      </c>
      <c r="S64" s="2">
        <v>1600.0</v>
      </c>
      <c r="T64" s="2">
        <v>193.0</v>
      </c>
      <c r="U64" s="2" t="s">
        <v>46</v>
      </c>
    </row>
    <row r="65" ht="15.75" customHeight="1">
      <c r="A65" s="2" t="s">
        <v>21</v>
      </c>
      <c r="B65" s="2">
        <v>1785.0</v>
      </c>
      <c r="C65" s="2" t="s">
        <v>66</v>
      </c>
      <c r="D65" s="2" t="s">
        <v>23</v>
      </c>
      <c r="E65" s="3">
        <v>4.0</v>
      </c>
      <c r="F65" s="4">
        <v>42177.0</v>
      </c>
      <c r="G65" s="2" t="s">
        <v>67</v>
      </c>
      <c r="H65" s="2">
        <v>1.0</v>
      </c>
      <c r="I65" s="2">
        <v>1.0</v>
      </c>
      <c r="J65" s="2">
        <v>0.0</v>
      </c>
      <c r="K65" s="2">
        <v>0.0</v>
      </c>
      <c r="L65" s="2" t="s">
        <v>25</v>
      </c>
      <c r="M65" s="2" t="s">
        <v>45</v>
      </c>
      <c r="N65" s="2">
        <v>6.0</v>
      </c>
      <c r="O65" s="2">
        <v>1.0</v>
      </c>
      <c r="P65" s="2">
        <v>4.0</v>
      </c>
      <c r="Q65" s="2">
        <v>26.0</v>
      </c>
      <c r="R65" s="2" t="s">
        <v>27</v>
      </c>
      <c r="S65" s="2">
        <v>1600.0</v>
      </c>
      <c r="T65" s="2">
        <v>193.0</v>
      </c>
      <c r="U65" s="2" t="s">
        <v>46</v>
      </c>
    </row>
    <row r="66" ht="15.75" customHeight="1">
      <c r="A66" s="2" t="s">
        <v>21</v>
      </c>
      <c r="B66" s="2">
        <v>1785.0</v>
      </c>
      <c r="C66" s="2" t="s">
        <v>66</v>
      </c>
      <c r="D66" s="2" t="s">
        <v>23</v>
      </c>
      <c r="E66" s="3">
        <v>4.0</v>
      </c>
      <c r="F66" s="4">
        <v>42180.0</v>
      </c>
      <c r="G66" s="2" t="s">
        <v>67</v>
      </c>
      <c r="H66" s="2">
        <v>9.0</v>
      </c>
      <c r="I66" s="2">
        <v>9.0</v>
      </c>
      <c r="J66" s="2">
        <v>0.0</v>
      </c>
      <c r="K66" s="2">
        <v>0.0</v>
      </c>
      <c r="L66" s="2" t="s">
        <v>25</v>
      </c>
      <c r="M66" s="2" t="s">
        <v>45</v>
      </c>
      <c r="N66" s="2">
        <v>6.0</v>
      </c>
      <c r="O66" s="2">
        <v>4.0</v>
      </c>
      <c r="P66" s="2">
        <v>4.0</v>
      </c>
      <c r="Q66" s="2">
        <v>26.0</v>
      </c>
      <c r="R66" s="2" t="s">
        <v>27</v>
      </c>
      <c r="S66" s="2">
        <v>1600.0</v>
      </c>
      <c r="T66" s="2">
        <v>193.0</v>
      </c>
      <c r="U66" s="2" t="s">
        <v>46</v>
      </c>
    </row>
    <row r="67" ht="15.75" customHeight="1">
      <c r="A67" s="2" t="s">
        <v>21</v>
      </c>
      <c r="B67" s="2">
        <v>1785.0</v>
      </c>
      <c r="C67" s="2" t="s">
        <v>61</v>
      </c>
      <c r="D67" s="2" t="s">
        <v>23</v>
      </c>
      <c r="E67" s="3">
        <v>5.0</v>
      </c>
      <c r="F67" s="4">
        <v>42187.0</v>
      </c>
      <c r="G67" s="2" t="s">
        <v>68</v>
      </c>
      <c r="H67" s="2">
        <v>0.0</v>
      </c>
      <c r="I67" s="2">
        <v>0.0</v>
      </c>
      <c r="J67" s="2">
        <v>0.0</v>
      </c>
      <c r="K67" s="2">
        <v>0.0</v>
      </c>
      <c r="L67" s="2" t="s">
        <v>25</v>
      </c>
      <c r="M67" s="2" t="s">
        <v>45</v>
      </c>
      <c r="N67" s="2">
        <v>7.0</v>
      </c>
      <c r="O67" s="2">
        <v>4.0</v>
      </c>
      <c r="P67" s="2">
        <v>1.0</v>
      </c>
      <c r="Q67" s="2">
        <v>27.0</v>
      </c>
      <c r="R67" s="2" t="s">
        <v>27</v>
      </c>
      <c r="S67" s="2">
        <v>2292.0</v>
      </c>
      <c r="T67" s="2">
        <v>193.0</v>
      </c>
      <c r="U67" s="2" t="s">
        <v>46</v>
      </c>
    </row>
    <row r="68" ht="15.75" customHeight="1">
      <c r="A68" s="2" t="s">
        <v>21</v>
      </c>
      <c r="B68" s="2">
        <v>9244.0</v>
      </c>
      <c r="C68" s="2" t="s">
        <v>48</v>
      </c>
      <c r="D68" s="2" t="s">
        <v>23</v>
      </c>
      <c r="E68" s="3">
        <v>8.0</v>
      </c>
      <c r="F68" s="4">
        <v>43169.0</v>
      </c>
      <c r="G68" s="2" t="s">
        <v>56</v>
      </c>
      <c r="H68" s="2">
        <v>168.0</v>
      </c>
      <c r="I68" s="2">
        <v>162.0</v>
      </c>
      <c r="J68" s="2">
        <v>0.0</v>
      </c>
      <c r="K68" s="2">
        <v>6.0</v>
      </c>
      <c r="L68" s="2" t="s">
        <v>50</v>
      </c>
      <c r="M68" s="2" t="s">
        <v>45</v>
      </c>
      <c r="N68" s="2">
        <v>3.0</v>
      </c>
      <c r="O68" s="2">
        <v>6.0</v>
      </c>
      <c r="P68" s="2">
        <v>2.0</v>
      </c>
      <c r="Q68" s="2">
        <v>10.0</v>
      </c>
      <c r="R68" s="2" t="s">
        <v>31</v>
      </c>
      <c r="S68" s="2">
        <v>726.0</v>
      </c>
      <c r="T68" s="2">
        <v>232.0</v>
      </c>
      <c r="U68" s="2" t="s">
        <v>28</v>
      </c>
    </row>
    <row r="69" ht="15.75" customHeight="1">
      <c r="A69" s="2" t="s">
        <v>21</v>
      </c>
      <c r="B69" s="2">
        <v>9244.0</v>
      </c>
      <c r="C69" s="2" t="s">
        <v>48</v>
      </c>
      <c r="D69" s="2" t="s">
        <v>23</v>
      </c>
      <c r="E69" s="3">
        <v>8.0</v>
      </c>
      <c r="F69" s="4">
        <v>43176.0</v>
      </c>
      <c r="G69" s="2" t="s">
        <v>56</v>
      </c>
      <c r="H69" s="2">
        <v>171.0</v>
      </c>
      <c r="I69" s="2">
        <v>164.0</v>
      </c>
      <c r="J69" s="2">
        <v>0.0</v>
      </c>
      <c r="K69" s="2">
        <v>7.0</v>
      </c>
      <c r="L69" s="2" t="s">
        <v>50</v>
      </c>
      <c r="M69" s="2" t="s">
        <v>45</v>
      </c>
      <c r="N69" s="2">
        <v>3.0</v>
      </c>
      <c r="O69" s="2">
        <v>6.0</v>
      </c>
      <c r="P69" s="2">
        <v>3.0</v>
      </c>
      <c r="Q69" s="2">
        <v>11.0</v>
      </c>
      <c r="R69" s="2" t="s">
        <v>31</v>
      </c>
      <c r="S69" s="2">
        <v>726.0</v>
      </c>
      <c r="T69" s="2">
        <v>232.0</v>
      </c>
      <c r="U69" s="2" t="s">
        <v>28</v>
      </c>
    </row>
    <row r="70" ht="15.75" customHeight="1">
      <c r="A70" s="2" t="s">
        <v>21</v>
      </c>
      <c r="B70" s="2">
        <v>1785.0</v>
      </c>
      <c r="C70" s="2" t="s">
        <v>61</v>
      </c>
      <c r="D70" s="2" t="s">
        <v>23</v>
      </c>
      <c r="E70" s="3">
        <v>5.0</v>
      </c>
      <c r="F70" s="4">
        <v>42194.0</v>
      </c>
      <c r="G70" s="2" t="s">
        <v>68</v>
      </c>
      <c r="H70" s="2">
        <v>10.0</v>
      </c>
      <c r="I70" s="2">
        <v>10.0</v>
      </c>
      <c r="J70" s="2">
        <v>0.0</v>
      </c>
      <c r="K70" s="2">
        <v>0.0</v>
      </c>
      <c r="L70" s="2" t="s">
        <v>25</v>
      </c>
      <c r="M70" s="2" t="s">
        <v>45</v>
      </c>
      <c r="N70" s="2">
        <v>7.0</v>
      </c>
      <c r="O70" s="2">
        <v>4.0</v>
      </c>
      <c r="P70" s="2">
        <v>2.0</v>
      </c>
      <c r="Q70" s="2">
        <v>28.0</v>
      </c>
      <c r="R70" s="2" t="s">
        <v>27</v>
      </c>
      <c r="S70" s="2">
        <v>2292.0</v>
      </c>
      <c r="T70" s="2">
        <v>193.0</v>
      </c>
      <c r="U70" s="2" t="s">
        <v>46</v>
      </c>
    </row>
    <row r="71" ht="15.75" customHeight="1">
      <c r="A71" s="2" t="s">
        <v>21</v>
      </c>
      <c r="B71" s="2">
        <v>1785.0</v>
      </c>
      <c r="C71" s="2" t="s">
        <v>69</v>
      </c>
      <c r="D71" s="2" t="s">
        <v>23</v>
      </c>
      <c r="E71" s="3">
        <v>5.0</v>
      </c>
      <c r="F71" s="4">
        <v>42195.0</v>
      </c>
      <c r="G71" s="2" t="s">
        <v>68</v>
      </c>
      <c r="H71" s="2">
        <v>0.0</v>
      </c>
      <c r="I71" s="2">
        <v>0.0</v>
      </c>
      <c r="J71" s="2">
        <v>0.0</v>
      </c>
      <c r="K71" s="2">
        <v>0.0</v>
      </c>
      <c r="L71" s="2" t="s">
        <v>25</v>
      </c>
      <c r="M71" s="2" t="s">
        <v>45</v>
      </c>
      <c r="N71" s="2">
        <v>7.0</v>
      </c>
      <c r="O71" s="2">
        <v>5.0</v>
      </c>
      <c r="P71" s="2">
        <v>2.0</v>
      </c>
      <c r="Q71" s="2">
        <v>28.0</v>
      </c>
      <c r="R71" s="2" t="s">
        <v>27</v>
      </c>
      <c r="S71" s="2">
        <v>2292.0</v>
      </c>
      <c r="T71" s="2">
        <v>193.0</v>
      </c>
      <c r="U71" s="2" t="s">
        <v>46</v>
      </c>
    </row>
    <row r="72" ht="15.75" customHeight="1">
      <c r="A72" s="2" t="s">
        <v>21</v>
      </c>
      <c r="B72" s="2">
        <v>9244.0</v>
      </c>
      <c r="C72" s="2" t="s">
        <v>48</v>
      </c>
      <c r="D72" s="2" t="s">
        <v>23</v>
      </c>
      <c r="E72" s="3">
        <v>8.0</v>
      </c>
      <c r="F72" s="4">
        <v>43183.0</v>
      </c>
      <c r="G72" s="2" t="s">
        <v>56</v>
      </c>
      <c r="H72" s="2">
        <v>175.0</v>
      </c>
      <c r="I72" s="2">
        <v>174.0</v>
      </c>
      <c r="J72" s="2">
        <v>0.0</v>
      </c>
      <c r="K72" s="2">
        <v>1.0</v>
      </c>
      <c r="L72" s="2" t="s">
        <v>50</v>
      </c>
      <c r="M72" s="2" t="s">
        <v>45</v>
      </c>
      <c r="N72" s="2">
        <v>3.0</v>
      </c>
      <c r="O72" s="2">
        <v>6.0</v>
      </c>
      <c r="P72" s="2">
        <v>4.0</v>
      </c>
      <c r="Q72" s="2">
        <v>12.0</v>
      </c>
      <c r="R72" s="2" t="s">
        <v>31</v>
      </c>
      <c r="S72" s="2">
        <v>726.0</v>
      </c>
      <c r="T72" s="2">
        <v>232.0</v>
      </c>
      <c r="U72" s="2" t="s">
        <v>28</v>
      </c>
    </row>
    <row r="73" ht="15.75" customHeight="1">
      <c r="A73" s="2" t="s">
        <v>21</v>
      </c>
      <c r="B73" s="2">
        <v>9244.0</v>
      </c>
      <c r="C73" s="2" t="s">
        <v>48</v>
      </c>
      <c r="D73" s="2" t="s">
        <v>23</v>
      </c>
      <c r="E73" s="3">
        <v>8.0</v>
      </c>
      <c r="F73" s="4">
        <v>43190.0</v>
      </c>
      <c r="G73" s="2" t="s">
        <v>56</v>
      </c>
      <c r="H73" s="2">
        <v>175.0</v>
      </c>
      <c r="I73" s="2">
        <v>172.0</v>
      </c>
      <c r="J73" s="2">
        <v>0.0</v>
      </c>
      <c r="K73" s="2">
        <v>3.0</v>
      </c>
      <c r="L73" s="2" t="s">
        <v>50</v>
      </c>
      <c r="M73" s="2" t="s">
        <v>45</v>
      </c>
      <c r="N73" s="2">
        <v>3.0</v>
      </c>
      <c r="O73" s="2">
        <v>6.0</v>
      </c>
      <c r="P73" s="2">
        <v>5.0</v>
      </c>
      <c r="Q73" s="2">
        <v>13.0</v>
      </c>
      <c r="R73" s="2" t="s">
        <v>31</v>
      </c>
      <c r="S73" s="2">
        <v>726.0</v>
      </c>
      <c r="T73" s="2">
        <v>232.0</v>
      </c>
      <c r="U73" s="2" t="s">
        <v>28</v>
      </c>
    </row>
    <row r="74" ht="15.75" customHeight="1">
      <c r="A74" s="2" t="s">
        <v>21</v>
      </c>
      <c r="B74" s="2">
        <v>9244.0</v>
      </c>
      <c r="C74" s="2" t="s">
        <v>48</v>
      </c>
      <c r="D74" s="2" t="s">
        <v>23</v>
      </c>
      <c r="E74" s="3">
        <v>8.0</v>
      </c>
      <c r="F74" s="4">
        <v>43197.0</v>
      </c>
      <c r="G74" s="2" t="s">
        <v>70</v>
      </c>
      <c r="H74" s="2">
        <v>161.0</v>
      </c>
      <c r="I74" s="2">
        <v>161.0</v>
      </c>
      <c r="J74" s="2">
        <v>0.0</v>
      </c>
      <c r="K74" s="2">
        <v>0.0</v>
      </c>
      <c r="L74" s="2" t="s">
        <v>50</v>
      </c>
      <c r="M74" s="2" t="s">
        <v>45</v>
      </c>
      <c r="N74" s="2">
        <v>4.0</v>
      </c>
      <c r="O74" s="2">
        <v>6.0</v>
      </c>
      <c r="P74" s="2">
        <v>1.0</v>
      </c>
      <c r="Q74" s="2">
        <v>14.0</v>
      </c>
      <c r="R74" s="2" t="s">
        <v>31</v>
      </c>
      <c r="S74" s="2">
        <v>708.0</v>
      </c>
      <c r="T74" s="2">
        <v>232.0</v>
      </c>
      <c r="U74" s="2" t="s">
        <v>28</v>
      </c>
    </row>
    <row r="75" ht="15.75" customHeight="1">
      <c r="A75" s="2" t="s">
        <v>21</v>
      </c>
      <c r="B75" s="2">
        <v>1785.0</v>
      </c>
      <c r="C75" s="2" t="s">
        <v>61</v>
      </c>
      <c r="D75" s="2" t="s">
        <v>23</v>
      </c>
      <c r="E75" s="3">
        <v>5.0</v>
      </c>
      <c r="F75" s="4">
        <v>42201.0</v>
      </c>
      <c r="G75" s="2" t="s">
        <v>68</v>
      </c>
      <c r="H75" s="2">
        <v>9.0</v>
      </c>
      <c r="I75" s="2">
        <v>9.0</v>
      </c>
      <c r="J75" s="2">
        <v>0.0</v>
      </c>
      <c r="K75" s="2">
        <v>0.0</v>
      </c>
      <c r="L75" s="2" t="s">
        <v>25</v>
      </c>
      <c r="M75" s="2" t="s">
        <v>45</v>
      </c>
      <c r="N75" s="2">
        <v>7.0</v>
      </c>
      <c r="O75" s="2">
        <v>4.0</v>
      </c>
      <c r="P75" s="2">
        <v>3.0</v>
      </c>
      <c r="Q75" s="2">
        <v>29.0</v>
      </c>
      <c r="R75" s="2" t="s">
        <v>27</v>
      </c>
      <c r="S75" s="2">
        <v>2292.0</v>
      </c>
      <c r="T75" s="2">
        <v>193.0</v>
      </c>
      <c r="U75" s="2" t="s">
        <v>46</v>
      </c>
    </row>
    <row r="76" ht="15.75" customHeight="1">
      <c r="A76" s="2" t="s">
        <v>21</v>
      </c>
      <c r="B76" s="2">
        <v>1785.0</v>
      </c>
      <c r="C76" s="2" t="s">
        <v>69</v>
      </c>
      <c r="D76" s="2" t="s">
        <v>23</v>
      </c>
      <c r="E76" s="3">
        <v>5.0</v>
      </c>
      <c r="F76" s="4">
        <v>42202.0</v>
      </c>
      <c r="G76" s="2" t="s">
        <v>68</v>
      </c>
      <c r="H76" s="2">
        <v>10.0</v>
      </c>
      <c r="I76" s="2">
        <v>10.0</v>
      </c>
      <c r="J76" s="2">
        <v>0.0</v>
      </c>
      <c r="K76" s="2">
        <v>0.0</v>
      </c>
      <c r="L76" s="2" t="s">
        <v>25</v>
      </c>
      <c r="M76" s="2" t="s">
        <v>45</v>
      </c>
      <c r="N76" s="2">
        <v>7.0</v>
      </c>
      <c r="O76" s="2">
        <v>5.0</v>
      </c>
      <c r="P76" s="2">
        <v>3.0</v>
      </c>
      <c r="Q76" s="2">
        <v>29.0</v>
      </c>
      <c r="R76" s="2" t="s">
        <v>27</v>
      </c>
      <c r="S76" s="2">
        <v>2292.0</v>
      </c>
      <c r="T76" s="2">
        <v>193.0</v>
      </c>
      <c r="U76" s="2" t="s">
        <v>46</v>
      </c>
    </row>
    <row r="77" ht="15.75" customHeight="1">
      <c r="A77" s="2" t="s">
        <v>21</v>
      </c>
      <c r="B77" s="2">
        <v>9244.0</v>
      </c>
      <c r="C77" s="2" t="s">
        <v>48</v>
      </c>
      <c r="D77" s="2" t="s">
        <v>23</v>
      </c>
      <c r="E77" s="3">
        <v>8.0</v>
      </c>
      <c r="F77" s="4">
        <v>43204.0</v>
      </c>
      <c r="G77" s="2" t="s">
        <v>70</v>
      </c>
      <c r="H77" s="2">
        <v>168.0</v>
      </c>
      <c r="I77" s="2">
        <v>168.0</v>
      </c>
      <c r="J77" s="2">
        <v>0.0</v>
      </c>
      <c r="K77" s="2">
        <v>0.0</v>
      </c>
      <c r="L77" s="2" t="s">
        <v>50</v>
      </c>
      <c r="M77" s="2" t="s">
        <v>45</v>
      </c>
      <c r="N77" s="2">
        <v>4.0</v>
      </c>
      <c r="O77" s="2">
        <v>6.0</v>
      </c>
      <c r="P77" s="2">
        <v>2.0</v>
      </c>
      <c r="Q77" s="2">
        <v>15.0</v>
      </c>
      <c r="R77" s="2" t="s">
        <v>31</v>
      </c>
      <c r="S77" s="2">
        <v>708.0</v>
      </c>
      <c r="T77" s="2">
        <v>232.0</v>
      </c>
      <c r="U77" s="2" t="s">
        <v>28</v>
      </c>
    </row>
    <row r="78" ht="15.75" customHeight="1">
      <c r="A78" s="2" t="s">
        <v>21</v>
      </c>
      <c r="B78" s="2">
        <v>9244.0</v>
      </c>
      <c r="C78" s="2" t="s">
        <v>48</v>
      </c>
      <c r="D78" s="2" t="s">
        <v>23</v>
      </c>
      <c r="E78" s="3">
        <v>8.0</v>
      </c>
      <c r="F78" s="4">
        <v>43211.0</v>
      </c>
      <c r="G78" s="2" t="s">
        <v>70</v>
      </c>
      <c r="H78" s="2">
        <v>171.0</v>
      </c>
      <c r="I78" s="2">
        <v>171.0</v>
      </c>
      <c r="J78" s="2">
        <v>0.0</v>
      </c>
      <c r="K78" s="2">
        <v>0.0</v>
      </c>
      <c r="L78" s="2" t="s">
        <v>50</v>
      </c>
      <c r="M78" s="2" t="s">
        <v>45</v>
      </c>
      <c r="N78" s="2">
        <v>4.0</v>
      </c>
      <c r="O78" s="2">
        <v>6.0</v>
      </c>
      <c r="P78" s="2">
        <v>3.0</v>
      </c>
      <c r="Q78" s="2">
        <v>16.0</v>
      </c>
      <c r="R78" s="2" t="s">
        <v>31</v>
      </c>
      <c r="S78" s="2">
        <v>708.0</v>
      </c>
      <c r="T78" s="2">
        <v>232.0</v>
      </c>
      <c r="U78" s="2" t="s">
        <v>28</v>
      </c>
    </row>
    <row r="79" ht="15.75" customHeight="1">
      <c r="A79" s="2" t="s">
        <v>21</v>
      </c>
      <c r="B79" s="2">
        <v>9244.0</v>
      </c>
      <c r="C79" s="2" t="s">
        <v>48</v>
      </c>
      <c r="D79" s="2" t="s">
        <v>23</v>
      </c>
      <c r="E79" s="3">
        <v>8.0</v>
      </c>
      <c r="F79" s="4">
        <v>43218.0</v>
      </c>
      <c r="G79" s="2" t="s">
        <v>70</v>
      </c>
      <c r="H79" s="2">
        <v>172.0</v>
      </c>
      <c r="I79" s="2">
        <v>170.0</v>
      </c>
      <c r="J79" s="2">
        <v>0.0</v>
      </c>
      <c r="K79" s="2">
        <v>2.0</v>
      </c>
      <c r="L79" s="2" t="s">
        <v>50</v>
      </c>
      <c r="M79" s="2" t="s">
        <v>45</v>
      </c>
      <c r="N79" s="2">
        <v>4.0</v>
      </c>
      <c r="O79" s="2">
        <v>6.0</v>
      </c>
      <c r="P79" s="2">
        <v>4.0</v>
      </c>
      <c r="Q79" s="2">
        <v>17.0</v>
      </c>
      <c r="R79" s="2" t="s">
        <v>31</v>
      </c>
      <c r="S79" s="2">
        <v>708.0</v>
      </c>
      <c r="T79" s="2">
        <v>232.0</v>
      </c>
      <c r="U79" s="2" t="s">
        <v>28</v>
      </c>
    </row>
    <row r="80" ht="15.75" customHeight="1">
      <c r="A80" s="2" t="s">
        <v>21</v>
      </c>
      <c r="B80" s="2">
        <v>9244.0</v>
      </c>
      <c r="C80" s="2" t="s">
        <v>48</v>
      </c>
      <c r="D80" s="2" t="s">
        <v>23</v>
      </c>
      <c r="E80" s="3">
        <v>8.0</v>
      </c>
      <c r="F80" s="4">
        <v>43225.0</v>
      </c>
      <c r="G80" s="2" t="s">
        <v>71</v>
      </c>
      <c r="H80" s="2">
        <v>175.0</v>
      </c>
      <c r="I80" s="2">
        <v>172.0</v>
      </c>
      <c r="J80" s="2">
        <v>2.0</v>
      </c>
      <c r="K80" s="2">
        <v>1.0</v>
      </c>
      <c r="L80" s="2" t="s">
        <v>50</v>
      </c>
      <c r="M80" s="2" t="s">
        <v>45</v>
      </c>
      <c r="N80" s="2">
        <v>5.0</v>
      </c>
      <c r="O80" s="2">
        <v>6.0</v>
      </c>
      <c r="P80" s="2">
        <v>1.0</v>
      </c>
      <c r="Q80" s="2">
        <v>18.0</v>
      </c>
      <c r="R80" s="2" t="s">
        <v>31</v>
      </c>
      <c r="S80" s="2">
        <v>708.0</v>
      </c>
      <c r="T80" s="2">
        <v>232.0</v>
      </c>
      <c r="U80" s="2" t="s">
        <v>28</v>
      </c>
    </row>
    <row r="81" ht="15.75" customHeight="1">
      <c r="A81" s="2" t="s">
        <v>21</v>
      </c>
      <c r="B81" s="2">
        <v>9244.0</v>
      </c>
      <c r="C81" s="2" t="s">
        <v>48</v>
      </c>
      <c r="D81" s="2" t="s">
        <v>23</v>
      </c>
      <c r="E81" s="3">
        <v>8.0</v>
      </c>
      <c r="F81" s="4">
        <v>43232.0</v>
      </c>
      <c r="G81" s="2" t="s">
        <v>71</v>
      </c>
      <c r="H81" s="2">
        <v>173.0</v>
      </c>
      <c r="I81" s="2">
        <v>172.0</v>
      </c>
      <c r="J81" s="2">
        <v>0.0</v>
      </c>
      <c r="K81" s="2">
        <v>1.0</v>
      </c>
      <c r="L81" s="2" t="s">
        <v>50</v>
      </c>
      <c r="M81" s="2" t="s">
        <v>45</v>
      </c>
      <c r="N81" s="2">
        <v>5.0</v>
      </c>
      <c r="O81" s="2">
        <v>6.0</v>
      </c>
      <c r="P81" s="2">
        <v>2.0</v>
      </c>
      <c r="Q81" s="2">
        <v>19.0</v>
      </c>
      <c r="R81" s="2" t="s">
        <v>31</v>
      </c>
      <c r="S81" s="2">
        <v>708.0</v>
      </c>
      <c r="T81" s="2">
        <v>232.0</v>
      </c>
      <c r="U81" s="2" t="s">
        <v>28</v>
      </c>
    </row>
    <row r="82" ht="15.75" customHeight="1">
      <c r="A82" s="2" t="s">
        <v>54</v>
      </c>
      <c r="B82" s="2">
        <v>95651.0</v>
      </c>
      <c r="C82" s="2" t="s">
        <v>72</v>
      </c>
      <c r="D82" s="2" t="s">
        <v>23</v>
      </c>
      <c r="E82" s="3">
        <v>8.0</v>
      </c>
      <c r="F82" s="4">
        <v>42203.0</v>
      </c>
      <c r="G82" s="2" t="s">
        <v>68</v>
      </c>
      <c r="H82" s="2">
        <v>22.0</v>
      </c>
      <c r="I82" s="2">
        <v>22.0</v>
      </c>
      <c r="J82" s="2">
        <v>0.0</v>
      </c>
      <c r="K82" s="2">
        <v>0.0</v>
      </c>
      <c r="L82" s="2" t="s">
        <v>25</v>
      </c>
      <c r="M82" s="2" t="s">
        <v>45</v>
      </c>
      <c r="N82" s="2">
        <v>7.0</v>
      </c>
      <c r="O82" s="2">
        <v>6.0</v>
      </c>
      <c r="P82" s="2">
        <v>3.0</v>
      </c>
      <c r="Q82" s="2">
        <v>29.0</v>
      </c>
      <c r="R82" s="2" t="s">
        <v>27</v>
      </c>
      <c r="S82" s="2">
        <v>2292.0</v>
      </c>
      <c r="T82" s="2">
        <v>193.0</v>
      </c>
      <c r="U82" s="2" t="s">
        <v>46</v>
      </c>
    </row>
    <row r="83" ht="15.75" customHeight="1">
      <c r="A83" s="2" t="s">
        <v>21</v>
      </c>
      <c r="B83" s="2">
        <v>95652.0</v>
      </c>
      <c r="C83" s="2" t="s">
        <v>72</v>
      </c>
      <c r="D83" s="2" t="s">
        <v>23</v>
      </c>
      <c r="E83" s="3">
        <v>8.0</v>
      </c>
      <c r="F83" s="4">
        <v>42203.0</v>
      </c>
      <c r="G83" s="2" t="s">
        <v>68</v>
      </c>
      <c r="H83" s="2">
        <v>16.0</v>
      </c>
      <c r="I83" s="2">
        <v>16.0</v>
      </c>
      <c r="J83" s="2">
        <v>0.0</v>
      </c>
      <c r="K83" s="2">
        <v>0.0</v>
      </c>
      <c r="L83" s="2" t="s">
        <v>25</v>
      </c>
      <c r="M83" s="2" t="s">
        <v>45</v>
      </c>
      <c r="N83" s="2">
        <v>7.0</v>
      </c>
      <c r="O83" s="2">
        <v>6.0</v>
      </c>
      <c r="P83" s="2">
        <v>3.0</v>
      </c>
      <c r="Q83" s="2">
        <v>29.0</v>
      </c>
      <c r="R83" s="2" t="s">
        <v>27</v>
      </c>
      <c r="S83" s="2">
        <v>2292.0</v>
      </c>
      <c r="T83" s="2">
        <v>193.0</v>
      </c>
      <c r="U83" s="2" t="s">
        <v>46</v>
      </c>
    </row>
    <row r="84" ht="15.75" customHeight="1">
      <c r="A84" s="2" t="s">
        <v>73</v>
      </c>
      <c r="B84" s="2">
        <v>95653.0</v>
      </c>
      <c r="C84" s="2" t="s">
        <v>72</v>
      </c>
      <c r="D84" s="2" t="s">
        <v>23</v>
      </c>
      <c r="E84" s="3">
        <v>8.0</v>
      </c>
      <c r="F84" s="4">
        <v>42203.0</v>
      </c>
      <c r="G84" s="2" t="s">
        <v>68</v>
      </c>
      <c r="H84" s="2">
        <v>17.0</v>
      </c>
      <c r="I84" s="2">
        <v>17.0</v>
      </c>
      <c r="J84" s="2">
        <v>0.0</v>
      </c>
      <c r="K84" s="2">
        <v>0.0</v>
      </c>
      <c r="L84" s="2" t="s">
        <v>25</v>
      </c>
      <c r="M84" s="2" t="s">
        <v>26</v>
      </c>
      <c r="N84" s="2">
        <v>7.0</v>
      </c>
      <c r="O84" s="2">
        <v>6.0</v>
      </c>
      <c r="P84" s="2">
        <v>3.0</v>
      </c>
      <c r="Q84" s="2">
        <v>29.0</v>
      </c>
      <c r="R84" s="2" t="s">
        <v>27</v>
      </c>
      <c r="S84" s="2">
        <v>2292.0</v>
      </c>
      <c r="T84" s="2">
        <v>193.0</v>
      </c>
      <c r="U84" s="2" t="s">
        <v>46</v>
      </c>
    </row>
    <row r="85" ht="15.75" customHeight="1">
      <c r="A85" s="2" t="s">
        <v>21</v>
      </c>
      <c r="B85" s="2">
        <v>9244.0</v>
      </c>
      <c r="C85" s="2" t="s">
        <v>48</v>
      </c>
      <c r="D85" s="2" t="s">
        <v>23</v>
      </c>
      <c r="E85" s="3">
        <v>8.0</v>
      </c>
      <c r="F85" s="4">
        <v>43239.0</v>
      </c>
      <c r="G85" s="2" t="s">
        <v>71</v>
      </c>
      <c r="H85" s="2">
        <v>160.0</v>
      </c>
      <c r="I85" s="2">
        <v>160.0</v>
      </c>
      <c r="J85" s="2">
        <v>0.0</v>
      </c>
      <c r="K85" s="2">
        <v>0.0</v>
      </c>
      <c r="L85" s="2" t="s">
        <v>50</v>
      </c>
      <c r="M85" s="2" t="s">
        <v>45</v>
      </c>
      <c r="N85" s="2">
        <v>5.0</v>
      </c>
      <c r="O85" s="2">
        <v>6.0</v>
      </c>
      <c r="P85" s="2">
        <v>3.0</v>
      </c>
      <c r="Q85" s="2">
        <v>20.0</v>
      </c>
      <c r="R85" s="2" t="s">
        <v>31</v>
      </c>
      <c r="S85" s="2">
        <v>708.0</v>
      </c>
      <c r="T85" s="2">
        <v>232.0</v>
      </c>
      <c r="U85" s="2" t="s">
        <v>28</v>
      </c>
    </row>
    <row r="86" ht="15.75" customHeight="1">
      <c r="A86" s="2" t="s">
        <v>21</v>
      </c>
      <c r="B86" s="2">
        <v>1785.0</v>
      </c>
      <c r="C86" s="2" t="s">
        <v>61</v>
      </c>
      <c r="D86" s="2" t="s">
        <v>23</v>
      </c>
      <c r="E86" s="3">
        <v>5.0</v>
      </c>
      <c r="F86" s="4">
        <v>42208.0</v>
      </c>
      <c r="G86" s="2" t="s">
        <v>68</v>
      </c>
      <c r="H86" s="2">
        <v>11.0</v>
      </c>
      <c r="I86" s="2">
        <v>11.0</v>
      </c>
      <c r="J86" s="2">
        <v>0.0</v>
      </c>
      <c r="K86" s="2">
        <v>0.0</v>
      </c>
      <c r="L86" s="2" t="s">
        <v>25</v>
      </c>
      <c r="M86" s="2" t="s">
        <v>45</v>
      </c>
      <c r="N86" s="2">
        <v>7.0</v>
      </c>
      <c r="O86" s="2">
        <v>4.0</v>
      </c>
      <c r="P86" s="2">
        <v>4.0</v>
      </c>
      <c r="Q86" s="2">
        <v>30.0</v>
      </c>
      <c r="R86" s="2" t="s">
        <v>27</v>
      </c>
      <c r="S86" s="2">
        <v>2292.0</v>
      </c>
      <c r="T86" s="2">
        <v>193.0</v>
      </c>
      <c r="U86" s="2" t="s">
        <v>46</v>
      </c>
    </row>
    <row r="87" ht="15.75" customHeight="1">
      <c r="A87" s="2" t="s">
        <v>21</v>
      </c>
      <c r="B87" s="2">
        <v>1785.0</v>
      </c>
      <c r="C87" s="2" t="s">
        <v>69</v>
      </c>
      <c r="D87" s="2" t="s">
        <v>23</v>
      </c>
      <c r="E87" s="3">
        <v>5.0</v>
      </c>
      <c r="F87" s="4">
        <v>42209.0</v>
      </c>
      <c r="G87" s="2" t="s">
        <v>68</v>
      </c>
      <c r="H87" s="2">
        <v>11.0</v>
      </c>
      <c r="I87" s="2">
        <v>11.0</v>
      </c>
      <c r="J87" s="2">
        <v>0.0</v>
      </c>
      <c r="K87" s="2">
        <v>0.0</v>
      </c>
      <c r="L87" s="2" t="s">
        <v>25</v>
      </c>
      <c r="M87" s="2" t="s">
        <v>45</v>
      </c>
      <c r="N87" s="2">
        <v>7.0</v>
      </c>
      <c r="O87" s="2">
        <v>5.0</v>
      </c>
      <c r="P87" s="2">
        <v>4.0</v>
      </c>
      <c r="Q87" s="2">
        <v>30.0</v>
      </c>
      <c r="R87" s="2" t="s">
        <v>27</v>
      </c>
      <c r="S87" s="2">
        <v>2292.0</v>
      </c>
      <c r="T87" s="2">
        <v>193.0</v>
      </c>
      <c r="U87" s="2" t="s">
        <v>46</v>
      </c>
    </row>
    <row r="88" ht="15.75" customHeight="1">
      <c r="A88" s="2" t="s">
        <v>21</v>
      </c>
      <c r="B88" s="2">
        <v>9244.0</v>
      </c>
      <c r="C88" s="2" t="s">
        <v>48</v>
      </c>
      <c r="D88" s="2" t="s">
        <v>23</v>
      </c>
      <c r="E88" s="3">
        <v>8.0</v>
      </c>
      <c r="F88" s="4">
        <v>43246.0</v>
      </c>
      <c r="G88" s="2" t="s">
        <v>71</v>
      </c>
      <c r="H88" s="2">
        <v>175.0</v>
      </c>
      <c r="I88" s="2">
        <v>164.0</v>
      </c>
      <c r="J88" s="2">
        <v>0.0</v>
      </c>
      <c r="K88" s="2">
        <v>11.0</v>
      </c>
      <c r="L88" s="2" t="s">
        <v>50</v>
      </c>
      <c r="M88" s="2" t="s">
        <v>45</v>
      </c>
      <c r="N88" s="2">
        <v>5.0</v>
      </c>
      <c r="O88" s="2">
        <v>6.0</v>
      </c>
      <c r="P88" s="2">
        <v>4.0</v>
      </c>
      <c r="Q88" s="2">
        <v>21.0</v>
      </c>
      <c r="R88" s="2" t="s">
        <v>31</v>
      </c>
      <c r="S88" s="2">
        <v>708.0</v>
      </c>
      <c r="T88" s="2">
        <v>232.0</v>
      </c>
      <c r="U88" s="2" t="s">
        <v>28</v>
      </c>
    </row>
    <row r="89" ht="15.75" customHeight="1">
      <c r="A89" s="2" t="s">
        <v>21</v>
      </c>
      <c r="B89" s="2">
        <v>9244.0</v>
      </c>
      <c r="C89" s="2" t="s">
        <v>48</v>
      </c>
      <c r="D89" s="2" t="s">
        <v>23</v>
      </c>
      <c r="E89" s="3">
        <v>8.0</v>
      </c>
      <c r="F89" s="4">
        <v>43253.0</v>
      </c>
      <c r="G89" s="2" t="s">
        <v>74</v>
      </c>
      <c r="H89" s="2">
        <v>174.0</v>
      </c>
      <c r="I89" s="2">
        <v>160.0</v>
      </c>
      <c r="J89" s="2">
        <v>0.0</v>
      </c>
      <c r="K89" s="2">
        <v>14.0</v>
      </c>
      <c r="L89" s="2" t="s">
        <v>50</v>
      </c>
      <c r="M89" s="2" t="s">
        <v>45</v>
      </c>
      <c r="N89" s="2">
        <v>6.0</v>
      </c>
      <c r="O89" s="2">
        <v>6.0</v>
      </c>
      <c r="P89" s="2">
        <v>1.0</v>
      </c>
      <c r="Q89" s="2">
        <v>22.0</v>
      </c>
      <c r="R89" s="2" t="s">
        <v>27</v>
      </c>
      <c r="S89" s="2">
        <v>930.0</v>
      </c>
      <c r="T89" s="2">
        <v>232.0</v>
      </c>
      <c r="U89" s="2" t="s">
        <v>28</v>
      </c>
    </row>
    <row r="90" ht="15.75" customHeight="1">
      <c r="A90" s="2" t="s">
        <v>21</v>
      </c>
      <c r="B90" s="2">
        <v>9244.0</v>
      </c>
      <c r="C90" s="2" t="s">
        <v>48</v>
      </c>
      <c r="D90" s="2" t="s">
        <v>23</v>
      </c>
      <c r="E90" s="3">
        <v>8.0</v>
      </c>
      <c r="F90" s="4">
        <v>43260.0</v>
      </c>
      <c r="G90" s="2" t="s">
        <v>74</v>
      </c>
      <c r="H90" s="2">
        <v>180.0</v>
      </c>
      <c r="I90" s="2">
        <v>145.0</v>
      </c>
      <c r="J90" s="2">
        <v>1.0</v>
      </c>
      <c r="K90" s="2">
        <v>34.0</v>
      </c>
      <c r="L90" s="2" t="s">
        <v>50</v>
      </c>
      <c r="M90" s="2" t="s">
        <v>45</v>
      </c>
      <c r="N90" s="2">
        <v>6.0</v>
      </c>
      <c r="O90" s="2">
        <v>6.0</v>
      </c>
      <c r="P90" s="2">
        <v>2.0</v>
      </c>
      <c r="Q90" s="2">
        <v>23.0</v>
      </c>
      <c r="R90" s="2" t="s">
        <v>27</v>
      </c>
      <c r="S90" s="2">
        <v>930.0</v>
      </c>
      <c r="T90" s="2">
        <v>232.0</v>
      </c>
      <c r="U90" s="2" t="s">
        <v>28</v>
      </c>
    </row>
    <row r="91" ht="15.75" customHeight="1">
      <c r="A91" s="2" t="s">
        <v>21</v>
      </c>
      <c r="B91" s="2">
        <v>9244.0</v>
      </c>
      <c r="C91" s="2" t="s">
        <v>48</v>
      </c>
      <c r="D91" s="2" t="s">
        <v>23</v>
      </c>
      <c r="E91" s="3">
        <v>8.0</v>
      </c>
      <c r="F91" s="4">
        <v>43267.0</v>
      </c>
      <c r="G91" s="2" t="s">
        <v>74</v>
      </c>
      <c r="H91" s="2">
        <v>183.0</v>
      </c>
      <c r="I91" s="2">
        <v>183.0</v>
      </c>
      <c r="J91" s="2">
        <v>0.0</v>
      </c>
      <c r="K91" s="2">
        <v>0.0</v>
      </c>
      <c r="L91" s="2" t="s">
        <v>50</v>
      </c>
      <c r="M91" s="2" t="s">
        <v>45</v>
      </c>
      <c r="N91" s="2">
        <v>6.0</v>
      </c>
      <c r="O91" s="2">
        <v>6.0</v>
      </c>
      <c r="P91" s="2">
        <v>3.0</v>
      </c>
      <c r="Q91" s="2">
        <v>24.0</v>
      </c>
      <c r="R91" s="2" t="s">
        <v>27</v>
      </c>
      <c r="S91" s="2">
        <v>930.0</v>
      </c>
      <c r="T91" s="2">
        <v>232.0</v>
      </c>
      <c r="U91" s="2" t="s">
        <v>28</v>
      </c>
    </row>
    <row r="92" ht="15.75" customHeight="1">
      <c r="A92" s="2" t="s">
        <v>21</v>
      </c>
      <c r="B92" s="2">
        <v>9244.0</v>
      </c>
      <c r="C92" s="2" t="s">
        <v>48</v>
      </c>
      <c r="D92" s="2" t="s">
        <v>23</v>
      </c>
      <c r="E92" s="3">
        <v>8.0</v>
      </c>
      <c r="F92" s="4">
        <v>43274.0</v>
      </c>
      <c r="G92" s="2" t="s">
        <v>74</v>
      </c>
      <c r="H92" s="2">
        <v>166.0</v>
      </c>
      <c r="I92" s="2">
        <v>166.0</v>
      </c>
      <c r="J92" s="2">
        <v>0.0</v>
      </c>
      <c r="K92" s="2">
        <v>0.0</v>
      </c>
      <c r="L92" s="2" t="s">
        <v>50</v>
      </c>
      <c r="M92" s="2" t="s">
        <v>45</v>
      </c>
      <c r="N92" s="2">
        <v>6.0</v>
      </c>
      <c r="O92" s="2">
        <v>6.0</v>
      </c>
      <c r="P92" s="2">
        <v>4.0</v>
      </c>
      <c r="Q92" s="2">
        <v>25.0</v>
      </c>
      <c r="R92" s="2" t="s">
        <v>27</v>
      </c>
      <c r="S92" s="2">
        <v>930.0</v>
      </c>
      <c r="T92" s="2">
        <v>232.0</v>
      </c>
      <c r="U92" s="2" t="s">
        <v>28</v>
      </c>
    </row>
    <row r="93" ht="15.75" customHeight="1">
      <c r="A93" s="2" t="s">
        <v>21</v>
      </c>
      <c r="B93" s="2">
        <v>9547.0</v>
      </c>
      <c r="C93" s="2" t="s">
        <v>75</v>
      </c>
      <c r="D93" s="2" t="s">
        <v>23</v>
      </c>
      <c r="E93" s="3">
        <v>8.0</v>
      </c>
      <c r="F93" s="4">
        <v>42210.0</v>
      </c>
      <c r="G93" s="2" t="s">
        <v>68</v>
      </c>
      <c r="H93" s="2">
        <v>4.0</v>
      </c>
      <c r="I93" s="2">
        <v>4.0</v>
      </c>
      <c r="J93" s="2">
        <v>0.0</v>
      </c>
      <c r="K93" s="2">
        <v>0.0</v>
      </c>
      <c r="L93" s="2" t="s">
        <v>25</v>
      </c>
      <c r="M93" s="2" t="s">
        <v>45</v>
      </c>
      <c r="N93" s="2">
        <v>7.0</v>
      </c>
      <c r="O93" s="2">
        <v>6.0</v>
      </c>
      <c r="P93" s="2">
        <v>4.0</v>
      </c>
      <c r="Q93" s="2">
        <v>30.0</v>
      </c>
      <c r="R93" s="2" t="s">
        <v>27</v>
      </c>
      <c r="S93" s="2">
        <v>2292.0</v>
      </c>
      <c r="T93" s="2">
        <v>193.0</v>
      </c>
      <c r="U93" s="2" t="s">
        <v>46</v>
      </c>
    </row>
    <row r="94" ht="15.75" customHeight="1">
      <c r="A94" s="2" t="s">
        <v>21</v>
      </c>
      <c r="B94" s="2">
        <v>9244.0</v>
      </c>
      <c r="C94" s="2" t="s">
        <v>48</v>
      </c>
      <c r="D94" s="2" t="s">
        <v>23</v>
      </c>
      <c r="E94" s="3">
        <v>8.0</v>
      </c>
      <c r="F94" s="4">
        <v>43281.0</v>
      </c>
      <c r="G94" s="2" t="s">
        <v>74</v>
      </c>
      <c r="H94" s="2">
        <v>183.0</v>
      </c>
      <c r="I94" s="2">
        <v>182.0</v>
      </c>
      <c r="J94" s="2">
        <v>0.0</v>
      </c>
      <c r="K94" s="2">
        <v>1.0</v>
      </c>
      <c r="L94" s="2" t="s">
        <v>50</v>
      </c>
      <c r="M94" s="2" t="s">
        <v>45</v>
      </c>
      <c r="N94" s="2">
        <v>6.0</v>
      </c>
      <c r="O94" s="2">
        <v>6.0</v>
      </c>
      <c r="P94" s="2">
        <v>5.0</v>
      </c>
      <c r="Q94" s="2">
        <v>26.0</v>
      </c>
      <c r="R94" s="2" t="s">
        <v>27</v>
      </c>
      <c r="S94" s="2">
        <v>930.0</v>
      </c>
      <c r="T94" s="2">
        <v>232.0</v>
      </c>
      <c r="U94" s="2" t="s">
        <v>28</v>
      </c>
    </row>
    <row r="95" ht="15.75" customHeight="1">
      <c r="A95" s="2" t="s">
        <v>21</v>
      </c>
      <c r="B95" s="2">
        <v>9244.0</v>
      </c>
      <c r="C95" s="2" t="s">
        <v>48</v>
      </c>
      <c r="D95" s="2" t="s">
        <v>23</v>
      </c>
      <c r="E95" s="3">
        <v>8.0</v>
      </c>
      <c r="F95" s="4">
        <v>43288.0</v>
      </c>
      <c r="G95" s="2" t="s">
        <v>76</v>
      </c>
      <c r="H95" s="2">
        <v>179.0</v>
      </c>
      <c r="I95" s="2">
        <v>179.0</v>
      </c>
      <c r="J95" s="2">
        <v>0.0</v>
      </c>
      <c r="K95" s="2">
        <v>0.0</v>
      </c>
      <c r="L95" s="2" t="s">
        <v>50</v>
      </c>
      <c r="M95" s="2" t="s">
        <v>26</v>
      </c>
      <c r="N95" s="2">
        <v>7.0</v>
      </c>
      <c r="O95" s="2">
        <v>6.0</v>
      </c>
      <c r="P95" s="2">
        <v>1.0</v>
      </c>
      <c r="Q95" s="2">
        <v>27.0</v>
      </c>
      <c r="R95" s="2" t="s">
        <v>27</v>
      </c>
      <c r="S95" s="2">
        <v>2568.0</v>
      </c>
      <c r="T95" s="2">
        <v>232.0</v>
      </c>
      <c r="U95" s="2" t="s">
        <v>28</v>
      </c>
    </row>
    <row r="96" ht="15.75" customHeight="1">
      <c r="A96" s="2" t="s">
        <v>21</v>
      </c>
      <c r="B96" s="2">
        <v>9244.0</v>
      </c>
      <c r="C96" s="2" t="s">
        <v>48</v>
      </c>
      <c r="D96" s="2" t="s">
        <v>23</v>
      </c>
      <c r="E96" s="3">
        <v>8.0</v>
      </c>
      <c r="F96" s="4">
        <v>43295.0</v>
      </c>
      <c r="G96" s="2" t="s">
        <v>76</v>
      </c>
      <c r="H96" s="2">
        <v>166.0</v>
      </c>
      <c r="I96" s="2">
        <v>166.0</v>
      </c>
      <c r="J96" s="2">
        <v>0.0</v>
      </c>
      <c r="K96" s="2">
        <v>0.0</v>
      </c>
      <c r="L96" s="2" t="s">
        <v>50</v>
      </c>
      <c r="M96" s="2" t="s">
        <v>26</v>
      </c>
      <c r="N96" s="2">
        <v>7.0</v>
      </c>
      <c r="O96" s="2">
        <v>6.0</v>
      </c>
      <c r="P96" s="2">
        <v>2.0</v>
      </c>
      <c r="Q96" s="2">
        <v>28.0</v>
      </c>
      <c r="R96" s="2" t="s">
        <v>27</v>
      </c>
      <c r="S96" s="2">
        <v>2568.0</v>
      </c>
      <c r="T96" s="2">
        <v>232.0</v>
      </c>
      <c r="U96" s="2" t="s">
        <v>28</v>
      </c>
    </row>
    <row r="97" ht="15.75" customHeight="1">
      <c r="A97" s="2" t="s">
        <v>21</v>
      </c>
      <c r="B97" s="2">
        <v>9244.0</v>
      </c>
      <c r="C97" s="2" t="s">
        <v>48</v>
      </c>
      <c r="D97" s="2" t="s">
        <v>23</v>
      </c>
      <c r="E97" s="3">
        <v>8.0</v>
      </c>
      <c r="F97" s="4">
        <v>43302.0</v>
      </c>
      <c r="G97" s="2" t="s">
        <v>76</v>
      </c>
      <c r="H97" s="2">
        <v>143.0</v>
      </c>
      <c r="I97" s="2">
        <v>141.0</v>
      </c>
      <c r="J97" s="2">
        <v>0.0</v>
      </c>
      <c r="K97" s="2">
        <v>2.0</v>
      </c>
      <c r="L97" s="2" t="s">
        <v>50</v>
      </c>
      <c r="M97" s="2" t="s">
        <v>26</v>
      </c>
      <c r="N97" s="2">
        <v>7.0</v>
      </c>
      <c r="O97" s="2">
        <v>6.0</v>
      </c>
      <c r="P97" s="2">
        <v>3.0</v>
      </c>
      <c r="Q97" s="2">
        <v>29.0</v>
      </c>
      <c r="R97" s="2" t="s">
        <v>27</v>
      </c>
      <c r="S97" s="2">
        <v>2568.0</v>
      </c>
      <c r="T97" s="2">
        <v>232.0</v>
      </c>
      <c r="U97" s="2" t="s">
        <v>28</v>
      </c>
    </row>
    <row r="98" ht="15.75" customHeight="1">
      <c r="A98" s="2" t="s">
        <v>21</v>
      </c>
      <c r="B98" s="2">
        <v>9244.0</v>
      </c>
      <c r="C98" s="2" t="s">
        <v>48</v>
      </c>
      <c r="D98" s="2" t="s">
        <v>23</v>
      </c>
      <c r="E98" s="3">
        <v>8.0</v>
      </c>
      <c r="F98" s="4">
        <v>43309.0</v>
      </c>
      <c r="G98" s="2" t="s">
        <v>76</v>
      </c>
      <c r="H98" s="2">
        <v>153.0</v>
      </c>
      <c r="I98" s="2">
        <v>140.0</v>
      </c>
      <c r="J98" s="2">
        <v>0.0</v>
      </c>
      <c r="K98" s="2">
        <v>13.0</v>
      </c>
      <c r="L98" s="2" t="s">
        <v>50</v>
      </c>
      <c r="M98" s="2" t="s">
        <v>26</v>
      </c>
      <c r="N98" s="2">
        <v>7.0</v>
      </c>
      <c r="O98" s="2">
        <v>6.0</v>
      </c>
      <c r="P98" s="2">
        <v>4.0</v>
      </c>
      <c r="Q98" s="2">
        <v>30.0</v>
      </c>
      <c r="R98" s="2" t="s">
        <v>27</v>
      </c>
      <c r="S98" s="2">
        <v>2568.0</v>
      </c>
      <c r="T98" s="2">
        <v>232.0</v>
      </c>
      <c r="U98" s="2" t="s">
        <v>28</v>
      </c>
    </row>
    <row r="99" ht="15.75" customHeight="1">
      <c r="A99" s="2" t="s">
        <v>21</v>
      </c>
      <c r="B99" s="2">
        <v>9244.0</v>
      </c>
      <c r="C99" s="2" t="s">
        <v>48</v>
      </c>
      <c r="D99" s="2" t="s">
        <v>23</v>
      </c>
      <c r="E99" s="3">
        <v>8.0</v>
      </c>
      <c r="F99" s="4">
        <v>43316.0</v>
      </c>
      <c r="G99" s="2" t="s">
        <v>24</v>
      </c>
      <c r="H99" s="2">
        <v>168.0</v>
      </c>
      <c r="I99" s="2">
        <v>164.0</v>
      </c>
      <c r="J99" s="2">
        <v>1.0</v>
      </c>
      <c r="K99" s="2">
        <v>3.0</v>
      </c>
      <c r="L99" s="2" t="s">
        <v>50</v>
      </c>
      <c r="M99" s="2" t="s">
        <v>26</v>
      </c>
      <c r="N99" s="2">
        <v>8.0</v>
      </c>
      <c r="O99" s="2">
        <v>6.0</v>
      </c>
      <c r="P99" s="2">
        <v>1.0</v>
      </c>
      <c r="Q99" s="2">
        <v>31.0</v>
      </c>
      <c r="R99" s="2" t="s">
        <v>27</v>
      </c>
      <c r="S99" s="2">
        <v>1440.0</v>
      </c>
      <c r="T99" s="2">
        <v>232.0</v>
      </c>
      <c r="U99" s="2" t="s">
        <v>28</v>
      </c>
    </row>
    <row r="100" ht="15.75" customHeight="1">
      <c r="A100" s="2" t="s">
        <v>21</v>
      </c>
      <c r="B100" s="2">
        <v>1127.0</v>
      </c>
      <c r="C100" s="2" t="s">
        <v>77</v>
      </c>
      <c r="D100" s="2" t="s">
        <v>23</v>
      </c>
      <c r="E100" s="3">
        <v>7.0</v>
      </c>
      <c r="F100" s="4">
        <v>42222.0</v>
      </c>
      <c r="G100" s="2" t="s">
        <v>78</v>
      </c>
      <c r="H100" s="2">
        <v>10.0</v>
      </c>
      <c r="I100" s="2">
        <v>10.0</v>
      </c>
      <c r="J100" s="2">
        <v>0.0</v>
      </c>
      <c r="K100" s="2">
        <v>0.0</v>
      </c>
      <c r="L100" s="2" t="s">
        <v>25</v>
      </c>
      <c r="M100" s="2" t="s">
        <v>26</v>
      </c>
      <c r="N100" s="2">
        <v>8.0</v>
      </c>
      <c r="O100" s="2">
        <v>4.0</v>
      </c>
      <c r="P100" s="2">
        <v>2.0</v>
      </c>
      <c r="Q100" s="2">
        <v>32.0</v>
      </c>
      <c r="R100" s="2" t="s">
        <v>27</v>
      </c>
      <c r="S100" s="2">
        <v>1401.0</v>
      </c>
      <c r="T100" s="2">
        <v>193.0</v>
      </c>
      <c r="U100" s="2" t="s">
        <v>46</v>
      </c>
    </row>
    <row r="101" ht="15.75" customHeight="1">
      <c r="A101" s="2" t="s">
        <v>21</v>
      </c>
      <c r="B101" s="2">
        <v>9244.0</v>
      </c>
      <c r="C101" s="2" t="s">
        <v>48</v>
      </c>
      <c r="D101" s="2" t="s">
        <v>23</v>
      </c>
      <c r="E101" s="3">
        <v>8.0</v>
      </c>
      <c r="F101" s="4">
        <v>43323.0</v>
      </c>
      <c r="G101" s="2" t="s">
        <v>24</v>
      </c>
      <c r="H101" s="2">
        <v>177.0</v>
      </c>
      <c r="I101" s="2">
        <v>172.0</v>
      </c>
      <c r="J101" s="2">
        <v>2.0</v>
      </c>
      <c r="K101" s="2">
        <v>3.0</v>
      </c>
      <c r="L101" s="2" t="s">
        <v>50</v>
      </c>
      <c r="M101" s="2" t="s">
        <v>26</v>
      </c>
      <c r="N101" s="2">
        <v>8.0</v>
      </c>
      <c r="O101" s="2">
        <v>6.0</v>
      </c>
      <c r="P101" s="2">
        <v>2.0</v>
      </c>
      <c r="Q101" s="2">
        <v>32.0</v>
      </c>
      <c r="R101" s="2" t="s">
        <v>27</v>
      </c>
      <c r="S101" s="2">
        <v>1440.0</v>
      </c>
      <c r="T101" s="2">
        <v>232.0</v>
      </c>
      <c r="U101" s="2" t="s">
        <v>28</v>
      </c>
    </row>
    <row r="102" ht="15.75" customHeight="1">
      <c r="A102" s="2" t="s">
        <v>21</v>
      </c>
      <c r="B102" s="2">
        <v>9244.0</v>
      </c>
      <c r="C102" s="2" t="s">
        <v>48</v>
      </c>
      <c r="D102" s="2" t="s">
        <v>23</v>
      </c>
      <c r="E102" s="3">
        <v>8.0</v>
      </c>
      <c r="F102" s="4">
        <v>43330.0</v>
      </c>
      <c r="G102" s="2" t="s">
        <v>24</v>
      </c>
      <c r="H102" s="2">
        <v>181.0</v>
      </c>
      <c r="I102" s="2">
        <v>179.0</v>
      </c>
      <c r="J102" s="2">
        <v>0.0</v>
      </c>
      <c r="K102" s="2">
        <v>2.0</v>
      </c>
      <c r="L102" s="2" t="s">
        <v>50</v>
      </c>
      <c r="M102" s="2" t="s">
        <v>26</v>
      </c>
      <c r="N102" s="2">
        <v>8.0</v>
      </c>
      <c r="O102" s="2">
        <v>6.0</v>
      </c>
      <c r="P102" s="2">
        <v>3.0</v>
      </c>
      <c r="Q102" s="2">
        <v>33.0</v>
      </c>
      <c r="R102" s="2" t="s">
        <v>27</v>
      </c>
      <c r="S102" s="2">
        <v>1440.0</v>
      </c>
      <c r="T102" s="2">
        <v>232.0</v>
      </c>
      <c r="U102" s="2" t="s">
        <v>28</v>
      </c>
    </row>
    <row r="103" ht="15.75" customHeight="1">
      <c r="A103" s="2" t="s">
        <v>21</v>
      </c>
      <c r="B103" s="2">
        <v>9244.0</v>
      </c>
      <c r="C103" s="2" t="s">
        <v>48</v>
      </c>
      <c r="D103" s="2" t="s">
        <v>23</v>
      </c>
      <c r="E103" s="3">
        <v>8.0</v>
      </c>
      <c r="F103" s="4">
        <v>43337.0</v>
      </c>
      <c r="G103" s="2" t="s">
        <v>24</v>
      </c>
      <c r="H103" s="2">
        <v>185.0</v>
      </c>
      <c r="I103" s="2">
        <v>182.0</v>
      </c>
      <c r="J103" s="2">
        <v>0.0</v>
      </c>
      <c r="K103" s="2">
        <v>3.0</v>
      </c>
      <c r="L103" s="2" t="s">
        <v>50</v>
      </c>
      <c r="M103" s="2" t="s">
        <v>26</v>
      </c>
      <c r="N103" s="2">
        <v>8.0</v>
      </c>
      <c r="O103" s="2">
        <v>6.0</v>
      </c>
      <c r="P103" s="2">
        <v>4.0</v>
      </c>
      <c r="Q103" s="2">
        <v>34.0</v>
      </c>
      <c r="R103" s="2" t="s">
        <v>27</v>
      </c>
      <c r="S103" s="2">
        <v>1440.0</v>
      </c>
      <c r="T103" s="2">
        <v>232.0</v>
      </c>
      <c r="U103" s="2" t="s">
        <v>28</v>
      </c>
    </row>
    <row r="104" ht="15.75" customHeight="1">
      <c r="A104" s="2" t="s">
        <v>21</v>
      </c>
      <c r="B104" s="2">
        <v>9244.0</v>
      </c>
      <c r="C104" s="2" t="s">
        <v>48</v>
      </c>
      <c r="D104" s="2" t="s">
        <v>23</v>
      </c>
      <c r="E104" s="3">
        <v>8.0</v>
      </c>
      <c r="F104" s="4">
        <v>43344.0</v>
      </c>
      <c r="G104" s="2" t="s">
        <v>42</v>
      </c>
      <c r="H104" s="2">
        <v>174.0</v>
      </c>
      <c r="I104" s="2">
        <v>173.0</v>
      </c>
      <c r="J104" s="2">
        <v>0.0</v>
      </c>
      <c r="K104" s="2">
        <v>1.0</v>
      </c>
      <c r="L104" s="2" t="s">
        <v>50</v>
      </c>
      <c r="M104" s="2" t="s">
        <v>26</v>
      </c>
      <c r="N104" s="2">
        <v>9.0</v>
      </c>
      <c r="O104" s="2">
        <v>6.0</v>
      </c>
      <c r="P104" s="2">
        <v>1.0</v>
      </c>
      <c r="Q104" s="2">
        <v>35.0</v>
      </c>
      <c r="R104" s="2" t="s">
        <v>31</v>
      </c>
      <c r="S104" s="2">
        <v>1104.0</v>
      </c>
      <c r="T104" s="2">
        <v>232.0</v>
      </c>
      <c r="U104" s="2" t="s">
        <v>28</v>
      </c>
    </row>
    <row r="105" ht="15.75" customHeight="1">
      <c r="A105" s="2" t="s">
        <v>21</v>
      </c>
      <c r="B105" s="2">
        <v>1129.0</v>
      </c>
      <c r="C105" s="2" t="s">
        <v>79</v>
      </c>
      <c r="D105" s="2" t="s">
        <v>23</v>
      </c>
      <c r="E105" s="3">
        <v>6.0</v>
      </c>
      <c r="F105" s="4">
        <v>42229.0</v>
      </c>
      <c r="G105" s="2" t="s">
        <v>78</v>
      </c>
      <c r="H105" s="2">
        <v>12.0</v>
      </c>
      <c r="I105" s="2">
        <v>12.0</v>
      </c>
      <c r="J105" s="2">
        <v>0.0</v>
      </c>
      <c r="K105" s="2">
        <v>0.0</v>
      </c>
      <c r="L105" s="2" t="s">
        <v>25</v>
      </c>
      <c r="M105" s="2" t="s">
        <v>26</v>
      </c>
      <c r="N105" s="2">
        <v>8.0</v>
      </c>
      <c r="O105" s="2">
        <v>4.0</v>
      </c>
      <c r="P105" s="2">
        <v>3.0</v>
      </c>
      <c r="Q105" s="2">
        <v>33.0</v>
      </c>
      <c r="R105" s="2" t="s">
        <v>27</v>
      </c>
      <c r="S105" s="2">
        <v>1401.0</v>
      </c>
      <c r="T105" s="2">
        <v>193.0</v>
      </c>
      <c r="U105" s="2" t="s">
        <v>46</v>
      </c>
    </row>
    <row r="106" ht="15.75" customHeight="1">
      <c r="A106" s="2" t="s">
        <v>21</v>
      </c>
      <c r="B106" s="2">
        <v>9244.0</v>
      </c>
      <c r="C106" s="2" t="s">
        <v>48</v>
      </c>
      <c r="D106" s="2" t="s">
        <v>23</v>
      </c>
      <c r="E106" s="3">
        <v>8.0</v>
      </c>
      <c r="F106" s="4">
        <v>43351.0</v>
      </c>
      <c r="G106" s="2" t="s">
        <v>42</v>
      </c>
      <c r="H106" s="2">
        <v>170.0</v>
      </c>
      <c r="I106" s="2">
        <v>167.0</v>
      </c>
      <c r="J106" s="2">
        <v>0.0</v>
      </c>
      <c r="K106" s="2">
        <v>3.0</v>
      </c>
      <c r="L106" s="2" t="s">
        <v>50</v>
      </c>
      <c r="M106" s="2" t="s">
        <v>26</v>
      </c>
      <c r="N106" s="2">
        <v>9.0</v>
      </c>
      <c r="O106" s="2">
        <v>6.0</v>
      </c>
      <c r="P106" s="2">
        <v>2.0</v>
      </c>
      <c r="Q106" s="2">
        <v>36.0</v>
      </c>
      <c r="R106" s="2" t="s">
        <v>31</v>
      </c>
      <c r="S106" s="2">
        <v>1104.0</v>
      </c>
      <c r="T106" s="2">
        <v>232.0</v>
      </c>
      <c r="U106" s="2" t="s">
        <v>28</v>
      </c>
    </row>
    <row r="107" ht="15.75" customHeight="1">
      <c r="A107" s="2" t="s">
        <v>21</v>
      </c>
      <c r="B107" s="2">
        <v>9244.0</v>
      </c>
      <c r="C107" s="2" t="s">
        <v>48</v>
      </c>
      <c r="D107" s="2" t="s">
        <v>23</v>
      </c>
      <c r="E107" s="3">
        <v>8.0</v>
      </c>
      <c r="F107" s="4">
        <v>43358.0</v>
      </c>
      <c r="G107" s="2" t="s">
        <v>42</v>
      </c>
      <c r="H107" s="2">
        <v>173.0</v>
      </c>
      <c r="I107" s="2">
        <v>172.0</v>
      </c>
      <c r="J107" s="2">
        <v>0.0</v>
      </c>
      <c r="K107" s="2">
        <v>1.0</v>
      </c>
      <c r="L107" s="2" t="s">
        <v>50</v>
      </c>
      <c r="M107" s="2" t="s">
        <v>26</v>
      </c>
      <c r="N107" s="2">
        <v>9.0</v>
      </c>
      <c r="O107" s="2">
        <v>6.0</v>
      </c>
      <c r="P107" s="2">
        <v>3.0</v>
      </c>
      <c r="Q107" s="2">
        <v>37.0</v>
      </c>
      <c r="R107" s="2" t="s">
        <v>31</v>
      </c>
      <c r="S107" s="2">
        <v>1104.0</v>
      </c>
      <c r="T107" s="2">
        <v>232.0</v>
      </c>
      <c r="U107" s="2" t="s">
        <v>28</v>
      </c>
    </row>
    <row r="108" ht="15.75" customHeight="1">
      <c r="A108" s="2" t="s">
        <v>21</v>
      </c>
      <c r="B108" s="2">
        <v>9244.0</v>
      </c>
      <c r="C108" s="2" t="s">
        <v>48</v>
      </c>
      <c r="D108" s="2" t="s">
        <v>23</v>
      </c>
      <c r="E108" s="3">
        <v>8.0</v>
      </c>
      <c r="F108" s="4">
        <v>43365.0</v>
      </c>
      <c r="G108" s="2" t="s">
        <v>42</v>
      </c>
      <c r="H108" s="2">
        <v>172.0</v>
      </c>
      <c r="I108" s="2">
        <v>172.0</v>
      </c>
      <c r="J108" s="2">
        <v>0.0</v>
      </c>
      <c r="K108" s="2">
        <v>0.0</v>
      </c>
      <c r="L108" s="2" t="s">
        <v>50</v>
      </c>
      <c r="M108" s="2" t="s">
        <v>26</v>
      </c>
      <c r="N108" s="2">
        <v>9.0</v>
      </c>
      <c r="O108" s="2">
        <v>6.0</v>
      </c>
      <c r="P108" s="2">
        <v>4.0</v>
      </c>
      <c r="Q108" s="2">
        <v>38.0</v>
      </c>
      <c r="R108" s="2" t="s">
        <v>31</v>
      </c>
      <c r="S108" s="2">
        <v>1104.0</v>
      </c>
      <c r="T108" s="2">
        <v>232.0</v>
      </c>
      <c r="U108" s="2" t="s">
        <v>28</v>
      </c>
    </row>
    <row r="109" ht="15.75" customHeight="1">
      <c r="A109" s="2" t="s">
        <v>21</v>
      </c>
      <c r="B109" s="2">
        <v>9244.0</v>
      </c>
      <c r="C109" s="2" t="s">
        <v>48</v>
      </c>
      <c r="D109" s="2" t="s">
        <v>23</v>
      </c>
      <c r="E109" s="3">
        <v>8.0</v>
      </c>
      <c r="F109" s="4">
        <v>43372.0</v>
      </c>
      <c r="G109" s="2" t="s">
        <v>42</v>
      </c>
      <c r="H109" s="2">
        <v>143.0</v>
      </c>
      <c r="I109" s="2">
        <v>139.0</v>
      </c>
      <c r="J109" s="2">
        <v>0.0</v>
      </c>
      <c r="K109" s="2">
        <v>4.0</v>
      </c>
      <c r="L109" s="2" t="s">
        <v>50</v>
      </c>
      <c r="M109" s="2" t="s">
        <v>26</v>
      </c>
      <c r="N109" s="2">
        <v>9.0</v>
      </c>
      <c r="O109" s="2">
        <v>6.0</v>
      </c>
      <c r="P109" s="2">
        <v>5.0</v>
      </c>
      <c r="Q109" s="2">
        <v>39.0</v>
      </c>
      <c r="R109" s="2" t="s">
        <v>31</v>
      </c>
      <c r="S109" s="2">
        <v>1104.0</v>
      </c>
      <c r="T109" s="2">
        <v>232.0</v>
      </c>
      <c r="U109" s="2" t="s">
        <v>28</v>
      </c>
    </row>
    <row r="110" ht="15.75" customHeight="1">
      <c r="A110" s="2" t="s">
        <v>21</v>
      </c>
      <c r="B110" s="2">
        <v>9244.0</v>
      </c>
      <c r="C110" s="2" t="s">
        <v>48</v>
      </c>
      <c r="D110" s="2" t="s">
        <v>23</v>
      </c>
      <c r="E110" s="3">
        <v>8.0</v>
      </c>
      <c r="F110" s="4">
        <v>43379.0</v>
      </c>
      <c r="G110" s="2" t="s">
        <v>80</v>
      </c>
      <c r="H110" s="2">
        <v>181.0</v>
      </c>
      <c r="I110" s="2">
        <v>165.0</v>
      </c>
      <c r="J110" s="2">
        <v>0.0</v>
      </c>
      <c r="K110" s="2">
        <v>16.0</v>
      </c>
      <c r="L110" s="2" t="s">
        <v>50</v>
      </c>
      <c r="M110" s="2" t="s">
        <v>26</v>
      </c>
      <c r="N110" s="2">
        <v>10.0</v>
      </c>
      <c r="O110" s="2">
        <v>6.0</v>
      </c>
      <c r="P110" s="2">
        <v>1.0</v>
      </c>
      <c r="Q110" s="2">
        <v>40.0</v>
      </c>
      <c r="R110" s="2" t="s">
        <v>31</v>
      </c>
      <c r="S110" s="2">
        <v>918.0</v>
      </c>
      <c r="T110" s="2">
        <v>232.0</v>
      </c>
      <c r="U110" s="2" t="s">
        <v>28</v>
      </c>
    </row>
    <row r="111" ht="15.75" customHeight="1">
      <c r="A111" s="2" t="s">
        <v>21</v>
      </c>
      <c r="B111" s="2">
        <v>9244.0</v>
      </c>
      <c r="C111" s="2" t="s">
        <v>48</v>
      </c>
      <c r="D111" s="2" t="s">
        <v>23</v>
      </c>
      <c r="E111" s="3">
        <v>8.0</v>
      </c>
      <c r="F111" s="4">
        <v>43386.0</v>
      </c>
      <c r="G111" s="2" t="s">
        <v>80</v>
      </c>
      <c r="H111" s="2">
        <v>180.0</v>
      </c>
      <c r="I111" s="2">
        <v>169.0</v>
      </c>
      <c r="J111" s="2">
        <v>0.0</v>
      </c>
      <c r="K111" s="2">
        <v>11.0</v>
      </c>
      <c r="L111" s="2" t="s">
        <v>50</v>
      </c>
      <c r="M111" s="2" t="s">
        <v>26</v>
      </c>
      <c r="N111" s="2">
        <v>10.0</v>
      </c>
      <c r="O111" s="2">
        <v>6.0</v>
      </c>
      <c r="P111" s="2">
        <v>2.0</v>
      </c>
      <c r="Q111" s="2">
        <v>41.0</v>
      </c>
      <c r="R111" s="2" t="s">
        <v>31</v>
      </c>
      <c r="S111" s="2">
        <v>918.0</v>
      </c>
      <c r="T111" s="2">
        <v>232.0</v>
      </c>
      <c r="U111" s="2" t="s">
        <v>28</v>
      </c>
    </row>
    <row r="112" ht="15.75" customHeight="1">
      <c r="A112" s="2" t="s">
        <v>21</v>
      </c>
      <c r="B112" s="2">
        <v>9244.0</v>
      </c>
      <c r="C112" s="2" t="s">
        <v>48</v>
      </c>
      <c r="D112" s="2" t="s">
        <v>23</v>
      </c>
      <c r="E112" s="3">
        <v>8.0</v>
      </c>
      <c r="F112" s="4">
        <v>43393.0</v>
      </c>
      <c r="G112" s="2" t="s">
        <v>80</v>
      </c>
      <c r="H112" s="2">
        <v>175.0</v>
      </c>
      <c r="I112" s="2">
        <v>170.0</v>
      </c>
      <c r="J112" s="2">
        <v>0.0</v>
      </c>
      <c r="K112" s="2">
        <v>5.0</v>
      </c>
      <c r="L112" s="2" t="s">
        <v>50</v>
      </c>
      <c r="M112" s="2" t="s">
        <v>26</v>
      </c>
      <c r="N112" s="2">
        <v>10.0</v>
      </c>
      <c r="O112" s="2">
        <v>6.0</v>
      </c>
      <c r="P112" s="2">
        <v>3.0</v>
      </c>
      <c r="Q112" s="2">
        <v>42.0</v>
      </c>
      <c r="R112" s="2" t="s">
        <v>31</v>
      </c>
      <c r="S112" s="2">
        <v>918.0</v>
      </c>
      <c r="T112" s="2">
        <v>232.0</v>
      </c>
      <c r="U112" s="2" t="s">
        <v>28</v>
      </c>
    </row>
    <row r="113" ht="15.75" customHeight="1">
      <c r="A113" s="2" t="s">
        <v>21</v>
      </c>
      <c r="B113" s="2">
        <v>9244.0</v>
      </c>
      <c r="C113" s="2" t="s">
        <v>48</v>
      </c>
      <c r="D113" s="2" t="s">
        <v>23</v>
      </c>
      <c r="E113" s="3">
        <v>8.0</v>
      </c>
      <c r="F113" s="4">
        <v>43400.0</v>
      </c>
      <c r="G113" s="2" t="s">
        <v>80</v>
      </c>
      <c r="H113" s="2">
        <v>180.0</v>
      </c>
      <c r="I113" s="2">
        <v>175.0</v>
      </c>
      <c r="J113" s="2">
        <v>0.0</v>
      </c>
      <c r="K113" s="2">
        <v>5.0</v>
      </c>
      <c r="L113" s="2" t="s">
        <v>50</v>
      </c>
      <c r="M113" s="2" t="s">
        <v>26</v>
      </c>
      <c r="N113" s="2">
        <v>10.0</v>
      </c>
      <c r="O113" s="2">
        <v>6.0</v>
      </c>
      <c r="P113" s="2">
        <v>4.0</v>
      </c>
      <c r="Q113" s="2">
        <v>43.0</v>
      </c>
      <c r="R113" s="2" t="s">
        <v>31</v>
      </c>
      <c r="S113" s="2">
        <v>918.0</v>
      </c>
      <c r="T113" s="2">
        <v>232.0</v>
      </c>
      <c r="U113" s="2" t="s">
        <v>28</v>
      </c>
    </row>
    <row r="114" ht="15.75" customHeight="1">
      <c r="A114" s="2" t="s">
        <v>21</v>
      </c>
      <c r="B114" s="2">
        <v>9244.0</v>
      </c>
      <c r="C114" s="2" t="s">
        <v>48</v>
      </c>
      <c r="D114" s="2" t="s">
        <v>23</v>
      </c>
      <c r="E114" s="3">
        <v>8.0</v>
      </c>
      <c r="F114" s="4">
        <v>43407.0</v>
      </c>
      <c r="G114" s="2" t="s">
        <v>81</v>
      </c>
      <c r="H114" s="2">
        <v>177.0</v>
      </c>
      <c r="I114" s="2">
        <v>177.0</v>
      </c>
      <c r="J114" s="2">
        <v>0.0</v>
      </c>
      <c r="K114" s="2">
        <v>0.0</v>
      </c>
      <c r="L114" s="2" t="s">
        <v>50</v>
      </c>
      <c r="M114" s="2" t="s">
        <v>26</v>
      </c>
      <c r="N114" s="2">
        <v>11.0</v>
      </c>
      <c r="O114" s="2">
        <v>6.0</v>
      </c>
      <c r="P114" s="2">
        <v>1.0</v>
      </c>
      <c r="Q114" s="2">
        <v>44.0</v>
      </c>
      <c r="R114" s="2" t="s">
        <v>31</v>
      </c>
      <c r="S114" s="2">
        <v>1440.0</v>
      </c>
      <c r="T114" s="2">
        <v>232.0</v>
      </c>
      <c r="U114" s="2" t="s">
        <v>28</v>
      </c>
    </row>
    <row r="115" ht="15.75" customHeight="1">
      <c r="A115" s="2" t="s">
        <v>21</v>
      </c>
      <c r="B115" s="2">
        <v>9244.0</v>
      </c>
      <c r="C115" s="2" t="s">
        <v>48</v>
      </c>
      <c r="D115" s="2" t="s">
        <v>23</v>
      </c>
      <c r="E115" s="3">
        <v>8.0</v>
      </c>
      <c r="F115" s="4">
        <v>43414.0</v>
      </c>
      <c r="G115" s="2" t="s">
        <v>81</v>
      </c>
      <c r="H115" s="2">
        <v>176.0</v>
      </c>
      <c r="I115" s="2">
        <v>175.0</v>
      </c>
      <c r="J115" s="2">
        <v>0.0</v>
      </c>
      <c r="K115" s="2">
        <v>1.0</v>
      </c>
      <c r="L115" s="2" t="s">
        <v>50</v>
      </c>
      <c r="M115" s="2" t="s">
        <v>26</v>
      </c>
      <c r="N115" s="2">
        <v>11.0</v>
      </c>
      <c r="O115" s="2">
        <v>6.0</v>
      </c>
      <c r="P115" s="2">
        <v>2.0</v>
      </c>
      <c r="Q115" s="2">
        <v>45.0</v>
      </c>
      <c r="R115" s="2" t="s">
        <v>31</v>
      </c>
      <c r="S115" s="2">
        <v>1440.0</v>
      </c>
      <c r="T115" s="2">
        <v>232.0</v>
      </c>
      <c r="U115" s="2" t="s">
        <v>28</v>
      </c>
    </row>
    <row r="116" ht="15.75" customHeight="1">
      <c r="A116" s="2" t="s">
        <v>21</v>
      </c>
      <c r="B116" s="2">
        <v>9244.0</v>
      </c>
      <c r="C116" s="2" t="s">
        <v>48</v>
      </c>
      <c r="D116" s="2" t="s">
        <v>23</v>
      </c>
      <c r="E116" s="3">
        <v>8.0</v>
      </c>
      <c r="F116" s="4">
        <v>43421.0</v>
      </c>
      <c r="G116" s="2" t="s">
        <v>81</v>
      </c>
      <c r="H116" s="2">
        <v>171.0</v>
      </c>
      <c r="I116" s="2">
        <v>163.0</v>
      </c>
      <c r="J116" s="2">
        <v>0.0</v>
      </c>
      <c r="K116" s="2">
        <v>8.0</v>
      </c>
      <c r="L116" s="2" t="s">
        <v>50</v>
      </c>
      <c r="M116" s="2" t="s">
        <v>26</v>
      </c>
      <c r="N116" s="2">
        <v>11.0</v>
      </c>
      <c r="O116" s="2">
        <v>6.0</v>
      </c>
      <c r="P116" s="2">
        <v>3.0</v>
      </c>
      <c r="Q116" s="2">
        <v>46.0</v>
      </c>
      <c r="R116" s="2" t="s">
        <v>31</v>
      </c>
      <c r="S116" s="2">
        <v>1440.0</v>
      </c>
      <c r="T116" s="2">
        <v>232.0</v>
      </c>
      <c r="U116" s="2" t="s">
        <v>28</v>
      </c>
    </row>
    <row r="117" ht="15.75" customHeight="1">
      <c r="A117" s="2" t="s">
        <v>21</v>
      </c>
      <c r="B117" s="2">
        <v>1127.0</v>
      </c>
      <c r="C117" s="2" t="s">
        <v>77</v>
      </c>
      <c r="D117" s="2" t="s">
        <v>23</v>
      </c>
      <c r="E117" s="3">
        <v>7.0</v>
      </c>
      <c r="F117" s="4">
        <v>42257.0</v>
      </c>
      <c r="G117" s="2" t="s">
        <v>82</v>
      </c>
      <c r="H117" s="2">
        <v>12.0</v>
      </c>
      <c r="I117" s="2">
        <v>12.0</v>
      </c>
      <c r="J117" s="2">
        <v>0.0</v>
      </c>
      <c r="K117" s="2">
        <v>0.0</v>
      </c>
      <c r="L117" s="2" t="s">
        <v>25</v>
      </c>
      <c r="M117" s="2" t="s">
        <v>26</v>
      </c>
      <c r="N117" s="2">
        <v>9.0</v>
      </c>
      <c r="O117" s="2">
        <v>4.0</v>
      </c>
      <c r="P117" s="2">
        <v>2.0</v>
      </c>
      <c r="Q117" s="2">
        <v>37.0</v>
      </c>
      <c r="R117" s="2" t="s">
        <v>31</v>
      </c>
      <c r="S117" s="2">
        <v>696.0</v>
      </c>
      <c r="T117" s="2">
        <v>193.0</v>
      </c>
      <c r="U117" s="2" t="s">
        <v>46</v>
      </c>
    </row>
    <row r="118" ht="15.75" customHeight="1">
      <c r="A118" s="2" t="s">
        <v>21</v>
      </c>
      <c r="B118" s="2">
        <v>9244.0</v>
      </c>
      <c r="C118" s="2" t="s">
        <v>48</v>
      </c>
      <c r="D118" s="2" t="s">
        <v>23</v>
      </c>
      <c r="E118" s="3">
        <v>8.0</v>
      </c>
      <c r="F118" s="4">
        <v>43428.0</v>
      </c>
      <c r="G118" s="2" t="s">
        <v>81</v>
      </c>
      <c r="H118" s="2">
        <v>183.0</v>
      </c>
      <c r="I118" s="2">
        <v>179.0</v>
      </c>
      <c r="J118" s="2">
        <v>0.0</v>
      </c>
      <c r="K118" s="2">
        <v>4.0</v>
      </c>
      <c r="L118" s="2" t="s">
        <v>50</v>
      </c>
      <c r="M118" s="2" t="s">
        <v>26</v>
      </c>
      <c r="N118" s="2">
        <v>11.0</v>
      </c>
      <c r="O118" s="2">
        <v>6.0</v>
      </c>
      <c r="P118" s="2">
        <v>4.0</v>
      </c>
      <c r="Q118" s="2">
        <v>47.0</v>
      </c>
      <c r="R118" s="2" t="s">
        <v>31</v>
      </c>
      <c r="S118" s="2">
        <v>1440.0</v>
      </c>
      <c r="T118" s="2">
        <v>232.0</v>
      </c>
      <c r="U118" s="2" t="s">
        <v>28</v>
      </c>
    </row>
    <row r="119" ht="15.75" customHeight="1">
      <c r="A119" s="2" t="s">
        <v>21</v>
      </c>
      <c r="B119" s="2">
        <v>9244.0</v>
      </c>
      <c r="C119" s="2" t="s">
        <v>48</v>
      </c>
      <c r="D119" s="2" t="s">
        <v>23</v>
      </c>
      <c r="E119" s="3">
        <v>8.0</v>
      </c>
      <c r="F119" s="4">
        <v>43435.0</v>
      </c>
      <c r="G119" s="2" t="s">
        <v>83</v>
      </c>
      <c r="H119" s="2">
        <v>145.0</v>
      </c>
      <c r="I119" s="2">
        <v>105.0</v>
      </c>
      <c r="J119" s="2">
        <v>0.0</v>
      </c>
      <c r="K119" s="2">
        <v>40.0</v>
      </c>
      <c r="L119" s="2" t="s">
        <v>50</v>
      </c>
      <c r="M119" s="2" t="s">
        <v>26</v>
      </c>
      <c r="N119" s="2">
        <v>12.0</v>
      </c>
      <c r="O119" s="2">
        <v>6.0</v>
      </c>
      <c r="P119" s="2">
        <v>1.0</v>
      </c>
      <c r="Q119" s="2">
        <v>48.0</v>
      </c>
      <c r="R119" s="2" t="s">
        <v>27</v>
      </c>
      <c r="S119" s="2">
        <v>1626.0</v>
      </c>
      <c r="T119" s="2">
        <v>232.0</v>
      </c>
      <c r="U119" s="2" t="s">
        <v>28</v>
      </c>
    </row>
    <row r="120" ht="15.75" customHeight="1">
      <c r="A120" s="2" t="s">
        <v>21</v>
      </c>
      <c r="B120" s="2">
        <v>1127.0</v>
      </c>
      <c r="C120" s="2" t="s">
        <v>77</v>
      </c>
      <c r="D120" s="2" t="s">
        <v>23</v>
      </c>
      <c r="E120" s="3">
        <v>7.0</v>
      </c>
      <c r="F120" s="4">
        <v>42264.0</v>
      </c>
      <c r="G120" s="2" t="s">
        <v>82</v>
      </c>
      <c r="H120" s="2">
        <v>11.0</v>
      </c>
      <c r="I120" s="2">
        <v>11.0</v>
      </c>
      <c r="J120" s="2">
        <v>0.0</v>
      </c>
      <c r="K120" s="2">
        <v>0.0</v>
      </c>
      <c r="L120" s="2" t="s">
        <v>25</v>
      </c>
      <c r="M120" s="2" t="s">
        <v>26</v>
      </c>
      <c r="N120" s="2">
        <v>9.0</v>
      </c>
      <c r="O120" s="2">
        <v>4.0</v>
      </c>
      <c r="P120" s="2">
        <v>3.0</v>
      </c>
      <c r="Q120" s="2">
        <v>38.0</v>
      </c>
      <c r="R120" s="2" t="s">
        <v>31</v>
      </c>
      <c r="S120" s="2">
        <v>696.0</v>
      </c>
      <c r="T120" s="2">
        <v>193.0</v>
      </c>
      <c r="U120" s="2" t="s">
        <v>46</v>
      </c>
    </row>
    <row r="121" ht="15.75" customHeight="1">
      <c r="A121" s="2" t="s">
        <v>21</v>
      </c>
      <c r="B121" s="2">
        <v>9244.0</v>
      </c>
      <c r="C121" s="2" t="s">
        <v>48</v>
      </c>
      <c r="D121" s="2" t="s">
        <v>23</v>
      </c>
      <c r="E121" s="3">
        <v>8.0</v>
      </c>
      <c r="F121" s="4">
        <v>43442.0</v>
      </c>
      <c r="G121" s="2" t="s">
        <v>83</v>
      </c>
      <c r="H121" s="2">
        <v>175.0</v>
      </c>
      <c r="I121" s="2">
        <v>156.0</v>
      </c>
      <c r="J121" s="2">
        <v>2.0</v>
      </c>
      <c r="K121" s="2">
        <v>17.0</v>
      </c>
      <c r="L121" s="2" t="s">
        <v>50</v>
      </c>
      <c r="M121" s="2" t="s">
        <v>26</v>
      </c>
      <c r="N121" s="2">
        <v>12.0</v>
      </c>
      <c r="O121" s="2">
        <v>6.0</v>
      </c>
      <c r="P121" s="2">
        <v>2.0</v>
      </c>
      <c r="Q121" s="2">
        <v>49.0</v>
      </c>
      <c r="R121" s="2" t="s">
        <v>27</v>
      </c>
      <c r="S121" s="2">
        <v>1626.0</v>
      </c>
      <c r="T121" s="2">
        <v>232.0</v>
      </c>
      <c r="U121" s="2" t="s">
        <v>28</v>
      </c>
    </row>
    <row r="122" ht="15.75" customHeight="1">
      <c r="A122" s="2" t="s">
        <v>21</v>
      </c>
      <c r="B122" s="2">
        <v>9244.0</v>
      </c>
      <c r="C122" s="2" t="s">
        <v>48</v>
      </c>
      <c r="D122" s="2" t="s">
        <v>23</v>
      </c>
      <c r="E122" s="3">
        <v>8.0</v>
      </c>
      <c r="F122" s="4">
        <v>43449.0</v>
      </c>
      <c r="G122" s="2" t="s">
        <v>83</v>
      </c>
      <c r="H122" s="2">
        <v>162.0</v>
      </c>
      <c r="I122" s="2">
        <v>160.0</v>
      </c>
      <c r="J122" s="2">
        <v>0.0</v>
      </c>
      <c r="K122" s="2">
        <v>2.0</v>
      </c>
      <c r="L122" s="2" t="s">
        <v>50</v>
      </c>
      <c r="M122" s="2" t="s">
        <v>26</v>
      </c>
      <c r="N122" s="2">
        <v>12.0</v>
      </c>
      <c r="O122" s="2">
        <v>6.0</v>
      </c>
      <c r="P122" s="2">
        <v>3.0</v>
      </c>
      <c r="Q122" s="2">
        <v>50.0</v>
      </c>
      <c r="R122" s="2" t="s">
        <v>27</v>
      </c>
      <c r="S122" s="2">
        <v>1626.0</v>
      </c>
      <c r="T122" s="2">
        <v>232.0</v>
      </c>
      <c r="U122" s="2" t="s">
        <v>28</v>
      </c>
    </row>
    <row r="123" ht="15.75" customHeight="1">
      <c r="A123" s="2" t="s">
        <v>54</v>
      </c>
      <c r="B123" s="2">
        <v>1136.0</v>
      </c>
      <c r="C123" s="2" t="s">
        <v>84</v>
      </c>
      <c r="D123" s="2" t="s">
        <v>23</v>
      </c>
      <c r="E123" s="3">
        <v>8.0</v>
      </c>
      <c r="F123" s="4">
        <v>42269.0</v>
      </c>
      <c r="G123" s="2" t="s">
        <v>82</v>
      </c>
      <c r="H123" s="2">
        <v>14.0</v>
      </c>
      <c r="I123" s="2">
        <v>14.0</v>
      </c>
      <c r="J123" s="2">
        <v>0.0</v>
      </c>
      <c r="K123" s="2">
        <v>0.0</v>
      </c>
      <c r="L123" s="2" t="s">
        <v>25</v>
      </c>
      <c r="M123" s="2" t="s">
        <v>26</v>
      </c>
      <c r="N123" s="2">
        <v>9.0</v>
      </c>
      <c r="O123" s="2">
        <v>2.0</v>
      </c>
      <c r="P123" s="2">
        <v>4.0</v>
      </c>
      <c r="Q123" s="2">
        <v>39.0</v>
      </c>
      <c r="R123" s="2" t="s">
        <v>31</v>
      </c>
      <c r="S123" s="2">
        <v>696.0</v>
      </c>
      <c r="T123" s="2">
        <v>193.0</v>
      </c>
      <c r="U123" s="2" t="s">
        <v>46</v>
      </c>
    </row>
    <row r="124" ht="15.75" customHeight="1">
      <c r="A124" s="2" t="s">
        <v>21</v>
      </c>
      <c r="B124" s="2">
        <v>9244.0</v>
      </c>
      <c r="C124" s="2" t="s">
        <v>48</v>
      </c>
      <c r="D124" s="2" t="s">
        <v>23</v>
      </c>
      <c r="E124" s="3">
        <v>8.0</v>
      </c>
      <c r="F124" s="4">
        <v>43456.0</v>
      </c>
      <c r="G124" s="2" t="s">
        <v>83</v>
      </c>
      <c r="H124" s="2">
        <v>142.0</v>
      </c>
      <c r="I124" s="2">
        <v>142.0</v>
      </c>
      <c r="J124" s="2">
        <v>0.0</v>
      </c>
      <c r="K124" s="2">
        <v>0.0</v>
      </c>
      <c r="L124" s="2" t="s">
        <v>50</v>
      </c>
      <c r="M124" s="2" t="s">
        <v>26</v>
      </c>
      <c r="N124" s="2">
        <v>12.0</v>
      </c>
      <c r="O124" s="2">
        <v>6.0</v>
      </c>
      <c r="P124" s="2">
        <v>4.0</v>
      </c>
      <c r="Q124" s="2">
        <v>51.0</v>
      </c>
      <c r="R124" s="2" t="s">
        <v>27</v>
      </c>
      <c r="S124" s="2">
        <v>1626.0</v>
      </c>
      <c r="T124" s="2">
        <v>232.0</v>
      </c>
      <c r="U124" s="2" t="s">
        <v>28</v>
      </c>
    </row>
    <row r="125" ht="15.75" customHeight="1">
      <c r="A125" s="2" t="s">
        <v>21</v>
      </c>
      <c r="B125" s="2">
        <v>9244.0</v>
      </c>
      <c r="C125" s="2" t="s">
        <v>48</v>
      </c>
      <c r="D125" s="2" t="s">
        <v>23</v>
      </c>
      <c r="E125" s="3">
        <v>8.0</v>
      </c>
      <c r="F125" s="4">
        <v>43463.0</v>
      </c>
      <c r="G125" s="2" t="s">
        <v>83</v>
      </c>
      <c r="H125" s="2">
        <v>156.0</v>
      </c>
      <c r="I125" s="2">
        <v>154.0</v>
      </c>
      <c r="J125" s="2">
        <v>0.0</v>
      </c>
      <c r="K125" s="2">
        <v>2.0</v>
      </c>
      <c r="L125" s="2" t="s">
        <v>50</v>
      </c>
      <c r="M125" s="2" t="s">
        <v>26</v>
      </c>
      <c r="N125" s="2">
        <v>12.0</v>
      </c>
      <c r="O125" s="2">
        <v>6.0</v>
      </c>
      <c r="P125" s="2">
        <v>5.0</v>
      </c>
      <c r="Q125" s="2">
        <v>52.0</v>
      </c>
      <c r="R125" s="2" t="s">
        <v>27</v>
      </c>
      <c r="S125" s="2">
        <v>1626.0</v>
      </c>
      <c r="T125" s="2">
        <v>232.0</v>
      </c>
      <c r="U125" s="2" t="s">
        <v>28</v>
      </c>
    </row>
    <row r="126" ht="15.75" customHeight="1">
      <c r="A126" s="2" t="s">
        <v>21</v>
      </c>
      <c r="B126" s="2">
        <v>1131.0</v>
      </c>
      <c r="C126" s="2" t="s">
        <v>85</v>
      </c>
      <c r="D126" s="2" t="s">
        <v>23</v>
      </c>
      <c r="E126" s="3">
        <v>5.0</v>
      </c>
      <c r="F126" s="4">
        <v>42279.0</v>
      </c>
      <c r="G126" s="2" t="s">
        <v>86</v>
      </c>
      <c r="H126" s="2">
        <v>19.0</v>
      </c>
      <c r="I126" s="2">
        <v>19.0</v>
      </c>
      <c r="J126" s="2">
        <v>0.0</v>
      </c>
      <c r="K126" s="2">
        <v>0.0</v>
      </c>
      <c r="L126" s="2" t="s">
        <v>25</v>
      </c>
      <c r="M126" s="2" t="s">
        <v>26</v>
      </c>
      <c r="N126" s="2">
        <v>10.0</v>
      </c>
      <c r="O126" s="2">
        <v>5.0</v>
      </c>
      <c r="P126" s="2">
        <v>1.0</v>
      </c>
      <c r="Q126" s="2">
        <v>40.0</v>
      </c>
      <c r="R126" s="2" t="s">
        <v>31</v>
      </c>
      <c r="S126" s="2">
        <v>870.0</v>
      </c>
      <c r="T126" s="2">
        <v>193.0</v>
      </c>
      <c r="U126" s="2" t="s">
        <v>46</v>
      </c>
    </row>
    <row r="127" ht="15.75" customHeight="1">
      <c r="A127" s="2" t="s">
        <v>21</v>
      </c>
      <c r="B127" s="2">
        <v>9244.0</v>
      </c>
      <c r="C127" s="2" t="s">
        <v>48</v>
      </c>
      <c r="D127" s="2" t="s">
        <v>23</v>
      </c>
      <c r="E127" s="3">
        <v>8.0</v>
      </c>
      <c r="F127" s="4">
        <v>43470.0</v>
      </c>
      <c r="G127" s="2" t="s">
        <v>87</v>
      </c>
      <c r="H127" s="2">
        <v>166.0</v>
      </c>
      <c r="I127" s="2">
        <v>166.0</v>
      </c>
      <c r="J127" s="2">
        <v>0.0</v>
      </c>
      <c r="K127" s="2">
        <v>0.0</v>
      </c>
      <c r="L127" s="2" t="s">
        <v>50</v>
      </c>
      <c r="M127" s="2" t="s">
        <v>26</v>
      </c>
      <c r="N127" s="2">
        <v>1.0</v>
      </c>
      <c r="O127" s="2">
        <v>6.0</v>
      </c>
      <c r="P127" s="2">
        <v>1.0</v>
      </c>
      <c r="Q127" s="2">
        <v>1.0</v>
      </c>
      <c r="R127" s="2" t="s">
        <v>27</v>
      </c>
      <c r="S127" s="2">
        <v>1440.0</v>
      </c>
      <c r="T127" s="2">
        <v>200.0</v>
      </c>
      <c r="U127" s="2" t="s">
        <v>32</v>
      </c>
    </row>
    <row r="128" ht="15.75" customHeight="1">
      <c r="A128" s="2" t="s">
        <v>21</v>
      </c>
      <c r="B128" s="2">
        <v>9244.0</v>
      </c>
      <c r="C128" s="2" t="s">
        <v>48</v>
      </c>
      <c r="D128" s="2" t="s">
        <v>23</v>
      </c>
      <c r="E128" s="3">
        <v>8.0</v>
      </c>
      <c r="F128" s="4">
        <v>43477.0</v>
      </c>
      <c r="G128" s="2" t="s">
        <v>87</v>
      </c>
      <c r="H128" s="2">
        <v>171.0</v>
      </c>
      <c r="I128" s="2">
        <v>166.0</v>
      </c>
      <c r="J128" s="2">
        <v>0.0</v>
      </c>
      <c r="K128" s="2">
        <v>5.0</v>
      </c>
      <c r="L128" s="2" t="s">
        <v>50</v>
      </c>
      <c r="M128" s="2" t="s">
        <v>26</v>
      </c>
      <c r="N128" s="2">
        <v>1.0</v>
      </c>
      <c r="O128" s="2">
        <v>6.0</v>
      </c>
      <c r="P128" s="2">
        <v>2.0</v>
      </c>
      <c r="Q128" s="2">
        <v>2.0</v>
      </c>
      <c r="R128" s="2" t="s">
        <v>27</v>
      </c>
      <c r="S128" s="2">
        <v>1440.0</v>
      </c>
      <c r="T128" s="2">
        <v>200.0</v>
      </c>
      <c r="U128" s="2" t="s">
        <v>32</v>
      </c>
    </row>
    <row r="129" ht="15.75" customHeight="1">
      <c r="A129" s="2" t="s">
        <v>21</v>
      </c>
      <c r="B129" s="2">
        <v>1785.0</v>
      </c>
      <c r="C129" s="2" t="s">
        <v>88</v>
      </c>
      <c r="D129" s="2" t="s">
        <v>23</v>
      </c>
      <c r="E129" s="3">
        <v>3.0</v>
      </c>
      <c r="F129" s="4">
        <v>42286.0</v>
      </c>
      <c r="G129" s="2" t="s">
        <v>86</v>
      </c>
      <c r="H129" s="2">
        <v>9.0</v>
      </c>
      <c r="I129" s="2">
        <v>9.0</v>
      </c>
      <c r="J129" s="2">
        <v>0.0</v>
      </c>
      <c r="K129" s="2">
        <v>0.0</v>
      </c>
      <c r="L129" s="2" t="s">
        <v>25</v>
      </c>
      <c r="M129" s="2" t="s">
        <v>45</v>
      </c>
      <c r="N129" s="2">
        <v>10.0</v>
      </c>
      <c r="O129" s="2">
        <v>5.0</v>
      </c>
      <c r="P129" s="2">
        <v>2.0</v>
      </c>
      <c r="Q129" s="2">
        <v>41.0</v>
      </c>
      <c r="R129" s="2" t="s">
        <v>31</v>
      </c>
      <c r="S129" s="2">
        <v>870.0</v>
      </c>
      <c r="T129" s="2">
        <v>193.0</v>
      </c>
      <c r="U129" s="2" t="s">
        <v>46</v>
      </c>
    </row>
    <row r="130" ht="15.75" customHeight="1">
      <c r="A130" s="2" t="s">
        <v>21</v>
      </c>
      <c r="B130" s="2">
        <v>9244.0</v>
      </c>
      <c r="C130" s="2" t="s">
        <v>48</v>
      </c>
      <c r="D130" s="2" t="s">
        <v>23</v>
      </c>
      <c r="E130" s="3">
        <v>8.0</v>
      </c>
      <c r="F130" s="4">
        <v>43484.0</v>
      </c>
      <c r="G130" s="2" t="s">
        <v>87</v>
      </c>
      <c r="H130" s="2">
        <v>162.0</v>
      </c>
      <c r="I130" s="2">
        <v>159.0</v>
      </c>
      <c r="J130" s="2">
        <v>0.0</v>
      </c>
      <c r="K130" s="2">
        <v>3.0</v>
      </c>
      <c r="L130" s="2" t="s">
        <v>50</v>
      </c>
      <c r="M130" s="2" t="s">
        <v>26</v>
      </c>
      <c r="N130" s="2">
        <v>1.0</v>
      </c>
      <c r="O130" s="2">
        <v>6.0</v>
      </c>
      <c r="P130" s="2">
        <v>3.0</v>
      </c>
      <c r="Q130" s="2">
        <v>3.0</v>
      </c>
      <c r="R130" s="2" t="s">
        <v>27</v>
      </c>
      <c r="S130" s="2">
        <v>1440.0</v>
      </c>
      <c r="T130" s="2">
        <v>200.0</v>
      </c>
      <c r="U130" s="2" t="s">
        <v>32</v>
      </c>
    </row>
    <row r="131" ht="15.75" customHeight="1">
      <c r="A131" s="2" t="s">
        <v>21</v>
      </c>
      <c r="B131" s="2">
        <v>9244.0</v>
      </c>
      <c r="C131" s="2" t="s">
        <v>48</v>
      </c>
      <c r="D131" s="2" t="s">
        <v>23</v>
      </c>
      <c r="E131" s="3">
        <v>8.0</v>
      </c>
      <c r="F131" s="4">
        <v>43491.0</v>
      </c>
      <c r="G131" s="2" t="s">
        <v>87</v>
      </c>
      <c r="H131" s="2">
        <v>156.0</v>
      </c>
      <c r="I131" s="2">
        <v>156.0</v>
      </c>
      <c r="J131" s="2">
        <v>0.0</v>
      </c>
      <c r="K131" s="2">
        <v>0.0</v>
      </c>
      <c r="L131" s="2" t="s">
        <v>50</v>
      </c>
      <c r="M131" s="2" t="s">
        <v>26</v>
      </c>
      <c r="N131" s="2">
        <v>1.0</v>
      </c>
      <c r="O131" s="2">
        <v>6.0</v>
      </c>
      <c r="P131" s="2">
        <v>4.0</v>
      </c>
      <c r="Q131" s="2">
        <v>4.0</v>
      </c>
      <c r="R131" s="2" t="s">
        <v>27</v>
      </c>
      <c r="S131" s="2">
        <v>1440.0</v>
      </c>
      <c r="T131" s="2">
        <v>200.0</v>
      </c>
      <c r="U131" s="2" t="s">
        <v>32</v>
      </c>
    </row>
    <row r="132" ht="15.75" customHeight="1">
      <c r="A132" s="2" t="s">
        <v>21</v>
      </c>
      <c r="B132" s="2">
        <v>9244.0</v>
      </c>
      <c r="C132" s="2" t="s">
        <v>48</v>
      </c>
      <c r="D132" s="2" t="s">
        <v>23</v>
      </c>
      <c r="E132" s="3">
        <v>8.0</v>
      </c>
      <c r="F132" s="4">
        <v>43498.0</v>
      </c>
      <c r="G132" s="2" t="s">
        <v>89</v>
      </c>
      <c r="H132" s="2">
        <v>185.0</v>
      </c>
      <c r="I132" s="2">
        <v>185.0</v>
      </c>
      <c r="J132" s="2">
        <v>0.0</v>
      </c>
      <c r="K132" s="2">
        <v>0.0</v>
      </c>
      <c r="L132" s="2" t="s">
        <v>50</v>
      </c>
      <c r="M132" s="2" t="s">
        <v>26</v>
      </c>
      <c r="N132" s="2">
        <v>2.0</v>
      </c>
      <c r="O132" s="2">
        <v>6.0</v>
      </c>
      <c r="P132" s="2">
        <v>1.0</v>
      </c>
      <c r="Q132" s="2">
        <v>5.0</v>
      </c>
      <c r="R132" s="2" t="s">
        <v>27</v>
      </c>
      <c r="S132" s="2">
        <v>1092.0</v>
      </c>
      <c r="T132" s="2">
        <v>200.0</v>
      </c>
      <c r="U132" s="2" t="s">
        <v>32</v>
      </c>
    </row>
    <row r="133" ht="15.75" customHeight="1">
      <c r="A133" s="2" t="s">
        <v>21</v>
      </c>
      <c r="B133" s="2">
        <v>94181.0</v>
      </c>
      <c r="C133" s="2" t="s">
        <v>90</v>
      </c>
      <c r="D133" s="2" t="s">
        <v>23</v>
      </c>
      <c r="E133" s="3">
        <v>8.0</v>
      </c>
      <c r="F133" s="4">
        <v>42288.0</v>
      </c>
      <c r="G133" s="2" t="s">
        <v>86</v>
      </c>
      <c r="H133" s="2">
        <v>2.0</v>
      </c>
      <c r="I133" s="2">
        <v>2.0</v>
      </c>
      <c r="J133" s="2">
        <v>0.0</v>
      </c>
      <c r="K133" s="2">
        <v>0.0</v>
      </c>
      <c r="L133" s="2" t="s">
        <v>25</v>
      </c>
      <c r="M133" s="2" t="s">
        <v>45</v>
      </c>
      <c r="N133" s="2">
        <v>10.0</v>
      </c>
      <c r="O133" s="2">
        <v>0.0</v>
      </c>
      <c r="P133" s="2">
        <v>3.0</v>
      </c>
      <c r="Q133" s="2">
        <v>42.0</v>
      </c>
      <c r="R133" s="2" t="s">
        <v>31</v>
      </c>
      <c r="S133" s="2">
        <v>870.0</v>
      </c>
      <c r="T133" s="2">
        <v>193.0</v>
      </c>
      <c r="U133" s="2" t="s">
        <v>46</v>
      </c>
    </row>
    <row r="134" ht="15.75" customHeight="1">
      <c r="A134" s="2" t="s">
        <v>54</v>
      </c>
      <c r="B134" s="2">
        <v>912.0</v>
      </c>
      <c r="C134" s="2" t="s">
        <v>91</v>
      </c>
      <c r="D134" s="2" t="s">
        <v>23</v>
      </c>
      <c r="E134" s="3">
        <v>8.0</v>
      </c>
      <c r="F134" s="4">
        <v>42291.0</v>
      </c>
      <c r="G134" s="2" t="s">
        <v>86</v>
      </c>
      <c r="H134" s="2">
        <v>34.0</v>
      </c>
      <c r="I134" s="2">
        <v>34.0</v>
      </c>
      <c r="J134" s="2">
        <v>0.0</v>
      </c>
      <c r="K134" s="2">
        <v>0.0</v>
      </c>
      <c r="L134" s="2" t="s">
        <v>25</v>
      </c>
      <c r="M134" s="2" t="s">
        <v>26</v>
      </c>
      <c r="N134" s="2">
        <v>10.0</v>
      </c>
      <c r="O134" s="2">
        <v>3.0</v>
      </c>
      <c r="P134" s="2">
        <v>3.0</v>
      </c>
      <c r="Q134" s="2">
        <v>42.0</v>
      </c>
      <c r="R134" s="2" t="s">
        <v>31</v>
      </c>
      <c r="S134" s="2">
        <v>870.0</v>
      </c>
      <c r="T134" s="2">
        <v>193.0</v>
      </c>
      <c r="U134" s="2" t="s">
        <v>46</v>
      </c>
    </row>
    <row r="135" ht="15.75" customHeight="1">
      <c r="A135" s="2" t="s">
        <v>21</v>
      </c>
      <c r="B135" s="2">
        <v>1137.0</v>
      </c>
      <c r="C135" s="2" t="s">
        <v>92</v>
      </c>
      <c r="D135" s="2" t="s">
        <v>23</v>
      </c>
      <c r="E135" s="3">
        <v>8.0</v>
      </c>
      <c r="F135" s="4">
        <v>42291.0</v>
      </c>
      <c r="G135" s="2" t="s">
        <v>86</v>
      </c>
      <c r="H135" s="2">
        <v>19.0</v>
      </c>
      <c r="I135" s="2">
        <v>19.0</v>
      </c>
      <c r="J135" s="2">
        <v>0.0</v>
      </c>
      <c r="K135" s="2">
        <v>0.0</v>
      </c>
      <c r="L135" s="2" t="s">
        <v>25</v>
      </c>
      <c r="M135" s="2" t="s">
        <v>26</v>
      </c>
      <c r="N135" s="2">
        <v>10.0</v>
      </c>
      <c r="O135" s="2">
        <v>3.0</v>
      </c>
      <c r="P135" s="2">
        <v>3.0</v>
      </c>
      <c r="Q135" s="2">
        <v>42.0</v>
      </c>
      <c r="R135" s="2" t="s">
        <v>31</v>
      </c>
      <c r="S135" s="2">
        <v>870.0</v>
      </c>
      <c r="T135" s="2">
        <v>193.0</v>
      </c>
      <c r="U135" s="2" t="s">
        <v>46</v>
      </c>
    </row>
    <row r="136" ht="15.75" customHeight="1">
      <c r="A136" s="2" t="s">
        <v>21</v>
      </c>
      <c r="B136" s="2">
        <v>1129.0</v>
      </c>
      <c r="C136" s="2" t="s">
        <v>79</v>
      </c>
      <c r="D136" s="2" t="s">
        <v>23</v>
      </c>
      <c r="E136" s="3">
        <v>6.0</v>
      </c>
      <c r="F136" s="4">
        <v>42292.0</v>
      </c>
      <c r="G136" s="2" t="s">
        <v>86</v>
      </c>
      <c r="H136" s="2">
        <v>12.0</v>
      </c>
      <c r="I136" s="2">
        <v>10.0</v>
      </c>
      <c r="J136" s="2">
        <v>0.0</v>
      </c>
      <c r="K136" s="2">
        <v>2.0</v>
      </c>
      <c r="L136" s="2" t="s">
        <v>25</v>
      </c>
      <c r="M136" s="2" t="s">
        <v>26</v>
      </c>
      <c r="N136" s="2">
        <v>10.0</v>
      </c>
      <c r="O136" s="2">
        <v>4.0</v>
      </c>
      <c r="P136" s="2">
        <v>3.0</v>
      </c>
      <c r="Q136" s="2">
        <v>42.0</v>
      </c>
      <c r="R136" s="2" t="s">
        <v>31</v>
      </c>
      <c r="S136" s="2">
        <v>870.0</v>
      </c>
      <c r="T136" s="2">
        <v>193.0</v>
      </c>
      <c r="U136" s="2" t="s">
        <v>46</v>
      </c>
    </row>
    <row r="137" ht="15.75" customHeight="1">
      <c r="A137" s="2" t="s">
        <v>21</v>
      </c>
      <c r="B137" s="2">
        <v>9244.0</v>
      </c>
      <c r="C137" s="2" t="s">
        <v>48</v>
      </c>
      <c r="D137" s="2" t="s">
        <v>23</v>
      </c>
      <c r="E137" s="3">
        <v>8.0</v>
      </c>
      <c r="F137" s="4">
        <v>43505.0</v>
      </c>
      <c r="G137" s="2" t="s">
        <v>89</v>
      </c>
      <c r="H137" s="2">
        <v>185.0</v>
      </c>
      <c r="I137" s="2">
        <v>175.0</v>
      </c>
      <c r="J137" s="2">
        <v>10.0</v>
      </c>
      <c r="K137" s="2">
        <v>0.0</v>
      </c>
      <c r="L137" s="2" t="s">
        <v>50</v>
      </c>
      <c r="M137" s="2" t="s">
        <v>26</v>
      </c>
      <c r="N137" s="2">
        <v>2.0</v>
      </c>
      <c r="O137" s="2">
        <v>6.0</v>
      </c>
      <c r="P137" s="2">
        <v>2.0</v>
      </c>
      <c r="Q137" s="2">
        <v>6.0</v>
      </c>
      <c r="R137" s="2" t="s">
        <v>27</v>
      </c>
      <c r="S137" s="2">
        <v>1092.0</v>
      </c>
      <c r="T137" s="2">
        <v>200.0</v>
      </c>
      <c r="U137" s="2" t="s">
        <v>32</v>
      </c>
    </row>
    <row r="138" ht="15.75" customHeight="1">
      <c r="A138" s="2" t="s">
        <v>21</v>
      </c>
      <c r="B138" s="2">
        <v>9244.0</v>
      </c>
      <c r="C138" s="2" t="s">
        <v>48</v>
      </c>
      <c r="D138" s="2" t="s">
        <v>23</v>
      </c>
      <c r="E138" s="3">
        <v>8.0</v>
      </c>
      <c r="F138" s="4">
        <v>43512.0</v>
      </c>
      <c r="G138" s="2" t="s">
        <v>89</v>
      </c>
      <c r="H138" s="2">
        <v>181.0</v>
      </c>
      <c r="I138" s="2">
        <v>177.0</v>
      </c>
      <c r="J138" s="2">
        <v>4.0</v>
      </c>
      <c r="K138" s="2">
        <v>0.0</v>
      </c>
      <c r="L138" s="2" t="s">
        <v>50</v>
      </c>
      <c r="M138" s="2" t="s">
        <v>26</v>
      </c>
      <c r="N138" s="2">
        <v>2.0</v>
      </c>
      <c r="O138" s="2">
        <v>6.0</v>
      </c>
      <c r="P138" s="2">
        <v>3.0</v>
      </c>
      <c r="Q138" s="2">
        <v>7.0</v>
      </c>
      <c r="R138" s="2" t="s">
        <v>27</v>
      </c>
      <c r="S138" s="2">
        <v>1092.0</v>
      </c>
      <c r="T138" s="2">
        <v>200.0</v>
      </c>
      <c r="U138" s="2" t="s">
        <v>32</v>
      </c>
    </row>
    <row r="139" ht="15.75" customHeight="1">
      <c r="A139" s="2" t="s">
        <v>21</v>
      </c>
      <c r="B139" s="2">
        <v>9244.0</v>
      </c>
      <c r="C139" s="2" t="s">
        <v>48</v>
      </c>
      <c r="D139" s="2" t="s">
        <v>23</v>
      </c>
      <c r="E139" s="3">
        <v>8.0</v>
      </c>
      <c r="F139" s="4">
        <v>43519.0</v>
      </c>
      <c r="G139" s="2" t="s">
        <v>89</v>
      </c>
      <c r="H139" s="2">
        <v>180.0</v>
      </c>
      <c r="I139" s="2">
        <v>170.0</v>
      </c>
      <c r="J139" s="2">
        <v>9.0</v>
      </c>
      <c r="K139" s="2">
        <v>1.0</v>
      </c>
      <c r="L139" s="2" t="s">
        <v>50</v>
      </c>
      <c r="M139" s="2" t="s">
        <v>26</v>
      </c>
      <c r="N139" s="2">
        <v>2.0</v>
      </c>
      <c r="O139" s="2">
        <v>6.0</v>
      </c>
      <c r="P139" s="2">
        <v>4.0</v>
      </c>
      <c r="Q139" s="2">
        <v>8.0</v>
      </c>
      <c r="R139" s="2" t="s">
        <v>27</v>
      </c>
      <c r="S139" s="2">
        <v>1092.0</v>
      </c>
      <c r="T139" s="2">
        <v>200.0</v>
      </c>
      <c r="U139" s="2" t="s">
        <v>32</v>
      </c>
    </row>
    <row r="140" ht="15.75" customHeight="1">
      <c r="A140" s="2" t="s">
        <v>21</v>
      </c>
      <c r="B140" s="2">
        <v>9244.0</v>
      </c>
      <c r="C140" s="2" t="s">
        <v>48</v>
      </c>
      <c r="D140" s="2" t="s">
        <v>23</v>
      </c>
      <c r="E140" s="3">
        <v>8.0</v>
      </c>
      <c r="F140" s="4">
        <v>43526.0</v>
      </c>
      <c r="G140" s="2" t="s">
        <v>93</v>
      </c>
      <c r="H140" s="2">
        <v>169.0</v>
      </c>
      <c r="I140" s="2">
        <v>158.0</v>
      </c>
      <c r="J140" s="2">
        <v>5.0</v>
      </c>
      <c r="K140" s="2">
        <v>6.0</v>
      </c>
      <c r="L140" s="2" t="s">
        <v>50</v>
      </c>
      <c r="M140" s="2" t="s">
        <v>26</v>
      </c>
      <c r="N140" s="2">
        <v>3.0</v>
      </c>
      <c r="O140" s="2">
        <v>6.0</v>
      </c>
      <c r="P140" s="2">
        <v>1.0</v>
      </c>
      <c r="Q140" s="2">
        <v>9.0</v>
      </c>
      <c r="R140" s="2" t="s">
        <v>31</v>
      </c>
      <c r="S140" s="2">
        <v>930.0</v>
      </c>
      <c r="T140" s="2">
        <v>200.0</v>
      </c>
      <c r="U140" s="2" t="s">
        <v>32</v>
      </c>
    </row>
    <row r="141" ht="15.75" customHeight="1">
      <c r="A141" s="2" t="s">
        <v>21</v>
      </c>
      <c r="B141" s="2">
        <v>9244.0</v>
      </c>
      <c r="C141" s="2" t="s">
        <v>48</v>
      </c>
      <c r="D141" s="2" t="s">
        <v>23</v>
      </c>
      <c r="E141" s="3">
        <v>8.0</v>
      </c>
      <c r="F141" s="4">
        <v>43533.0</v>
      </c>
      <c r="G141" s="2" t="s">
        <v>93</v>
      </c>
      <c r="H141" s="2">
        <v>185.0</v>
      </c>
      <c r="I141" s="2">
        <v>173.0</v>
      </c>
      <c r="J141" s="2">
        <v>5.0</v>
      </c>
      <c r="K141" s="2">
        <v>7.0</v>
      </c>
      <c r="L141" s="2" t="s">
        <v>50</v>
      </c>
      <c r="M141" s="2" t="s">
        <v>26</v>
      </c>
      <c r="N141" s="2">
        <v>3.0</v>
      </c>
      <c r="O141" s="2">
        <v>6.0</v>
      </c>
      <c r="P141" s="2">
        <v>2.0</v>
      </c>
      <c r="Q141" s="2">
        <v>10.0</v>
      </c>
      <c r="R141" s="2" t="s">
        <v>31</v>
      </c>
      <c r="S141" s="2">
        <v>930.0</v>
      </c>
      <c r="T141" s="2">
        <v>200.0</v>
      </c>
      <c r="U141" s="2" t="s">
        <v>32</v>
      </c>
    </row>
    <row r="142" ht="15.75" customHeight="1">
      <c r="A142" s="2" t="s">
        <v>21</v>
      </c>
      <c r="B142" s="2">
        <v>9244.0</v>
      </c>
      <c r="C142" s="2" t="s">
        <v>48</v>
      </c>
      <c r="D142" s="2" t="s">
        <v>23</v>
      </c>
      <c r="E142" s="3">
        <v>8.0</v>
      </c>
      <c r="F142" s="4">
        <v>43540.0</v>
      </c>
      <c r="G142" s="2" t="s">
        <v>93</v>
      </c>
      <c r="H142" s="2">
        <v>185.0</v>
      </c>
      <c r="I142" s="2">
        <v>157.0</v>
      </c>
      <c r="J142" s="2">
        <v>26.0</v>
      </c>
      <c r="K142" s="2">
        <v>2.0</v>
      </c>
      <c r="L142" s="2" t="s">
        <v>50</v>
      </c>
      <c r="M142" s="2" t="s">
        <v>26</v>
      </c>
      <c r="N142" s="2">
        <v>3.0</v>
      </c>
      <c r="O142" s="2">
        <v>6.0</v>
      </c>
      <c r="P142" s="2">
        <v>3.0</v>
      </c>
      <c r="Q142" s="2">
        <v>11.0</v>
      </c>
      <c r="R142" s="2" t="s">
        <v>31</v>
      </c>
      <c r="S142" s="2">
        <v>930.0</v>
      </c>
      <c r="T142" s="2">
        <v>200.0</v>
      </c>
      <c r="U142" s="2" t="s">
        <v>32</v>
      </c>
    </row>
    <row r="143" ht="15.75" customHeight="1">
      <c r="A143" s="2" t="s">
        <v>21</v>
      </c>
      <c r="B143" s="2">
        <v>1129.0</v>
      </c>
      <c r="C143" s="2" t="s">
        <v>79</v>
      </c>
      <c r="D143" s="2" t="s">
        <v>23</v>
      </c>
      <c r="E143" s="3">
        <v>6.0</v>
      </c>
      <c r="F143" s="4">
        <v>42313.0</v>
      </c>
      <c r="G143" s="2" t="s">
        <v>94</v>
      </c>
      <c r="H143" s="2">
        <v>12.0</v>
      </c>
      <c r="I143" s="2">
        <v>12.0</v>
      </c>
      <c r="J143" s="2">
        <v>0.0</v>
      </c>
      <c r="K143" s="2">
        <v>0.0</v>
      </c>
      <c r="L143" s="2" t="s">
        <v>25</v>
      </c>
      <c r="M143" s="2" t="s">
        <v>26</v>
      </c>
      <c r="N143" s="2">
        <v>11.0</v>
      </c>
      <c r="O143" s="2">
        <v>4.0</v>
      </c>
      <c r="P143" s="2">
        <v>1.0</v>
      </c>
      <c r="Q143" s="2">
        <v>45.0</v>
      </c>
      <c r="R143" s="2" t="s">
        <v>31</v>
      </c>
      <c r="S143" s="2">
        <v>696.0</v>
      </c>
      <c r="T143" s="2">
        <v>193.0</v>
      </c>
      <c r="U143" s="2" t="s">
        <v>46</v>
      </c>
    </row>
    <row r="144" ht="15.75" customHeight="1">
      <c r="A144" s="2" t="s">
        <v>21</v>
      </c>
      <c r="B144" s="2">
        <v>9244.0</v>
      </c>
      <c r="C144" s="2" t="s">
        <v>48</v>
      </c>
      <c r="D144" s="2" t="s">
        <v>23</v>
      </c>
      <c r="E144" s="3">
        <v>8.0</v>
      </c>
      <c r="F144" s="4">
        <v>43547.0</v>
      </c>
      <c r="G144" s="2" t="s">
        <v>93</v>
      </c>
      <c r="H144" s="2">
        <v>185.0</v>
      </c>
      <c r="I144" s="2">
        <v>151.0</v>
      </c>
      <c r="J144" s="2">
        <v>31.0</v>
      </c>
      <c r="K144" s="2">
        <v>3.0</v>
      </c>
      <c r="L144" s="2" t="s">
        <v>50</v>
      </c>
      <c r="M144" s="2" t="s">
        <v>26</v>
      </c>
      <c r="N144" s="2">
        <v>3.0</v>
      </c>
      <c r="O144" s="2">
        <v>6.0</v>
      </c>
      <c r="P144" s="2">
        <v>4.0</v>
      </c>
      <c r="Q144" s="2">
        <v>12.0</v>
      </c>
      <c r="R144" s="2" t="s">
        <v>31</v>
      </c>
      <c r="S144" s="2">
        <v>930.0</v>
      </c>
      <c r="T144" s="2">
        <v>200.0</v>
      </c>
      <c r="U144" s="2" t="s">
        <v>32</v>
      </c>
    </row>
    <row r="145" ht="15.75" customHeight="1">
      <c r="A145" s="2" t="s">
        <v>21</v>
      </c>
      <c r="B145" s="2">
        <v>9244.0</v>
      </c>
      <c r="C145" s="2" t="s">
        <v>48</v>
      </c>
      <c r="D145" s="2" t="s">
        <v>23</v>
      </c>
      <c r="E145" s="3">
        <v>8.0</v>
      </c>
      <c r="F145" s="4">
        <v>43554.0</v>
      </c>
      <c r="G145" s="2" t="s">
        <v>93</v>
      </c>
      <c r="H145" s="2">
        <v>185.0</v>
      </c>
      <c r="I145" s="2">
        <v>167.0</v>
      </c>
      <c r="J145" s="2">
        <v>16.0</v>
      </c>
      <c r="K145" s="2">
        <v>2.0</v>
      </c>
      <c r="L145" s="2" t="s">
        <v>50</v>
      </c>
      <c r="M145" s="2" t="s">
        <v>26</v>
      </c>
      <c r="N145" s="2">
        <v>3.0</v>
      </c>
      <c r="O145" s="2">
        <v>6.0</v>
      </c>
      <c r="P145" s="2">
        <v>5.0</v>
      </c>
      <c r="Q145" s="2">
        <v>13.0</v>
      </c>
      <c r="R145" s="2" t="s">
        <v>31</v>
      </c>
      <c r="S145" s="2">
        <v>930.0</v>
      </c>
      <c r="T145" s="2">
        <v>200.0</v>
      </c>
      <c r="U145" s="2" t="s">
        <v>32</v>
      </c>
    </row>
    <row r="146" ht="15.75" customHeight="1">
      <c r="A146" s="2" t="s">
        <v>54</v>
      </c>
      <c r="B146" s="2">
        <v>932.0</v>
      </c>
      <c r="C146" s="2" t="s">
        <v>95</v>
      </c>
      <c r="D146" s="2" t="s">
        <v>23</v>
      </c>
      <c r="E146" s="3">
        <v>4.0</v>
      </c>
      <c r="F146" s="4">
        <v>42320.0</v>
      </c>
      <c r="G146" s="2" t="s">
        <v>94</v>
      </c>
      <c r="H146" s="2">
        <v>25.0</v>
      </c>
      <c r="I146" s="2">
        <v>25.0</v>
      </c>
      <c r="J146" s="2">
        <v>0.0</v>
      </c>
      <c r="K146" s="2">
        <v>0.0</v>
      </c>
      <c r="L146" s="2" t="s">
        <v>25</v>
      </c>
      <c r="M146" s="2" t="s">
        <v>26</v>
      </c>
      <c r="N146" s="2">
        <v>11.0</v>
      </c>
      <c r="O146" s="2">
        <v>4.0</v>
      </c>
      <c r="P146" s="2">
        <v>2.0</v>
      </c>
      <c r="Q146" s="2">
        <v>46.0</v>
      </c>
      <c r="R146" s="2" t="s">
        <v>31</v>
      </c>
      <c r="S146" s="2">
        <v>696.0</v>
      </c>
      <c r="T146" s="2">
        <v>193.0</v>
      </c>
      <c r="U146" s="2" t="s">
        <v>46</v>
      </c>
    </row>
    <row r="147" ht="15.75" customHeight="1">
      <c r="A147" s="2" t="s">
        <v>21</v>
      </c>
      <c r="B147" s="2">
        <v>9244.0</v>
      </c>
      <c r="C147" s="2" t="s">
        <v>48</v>
      </c>
      <c r="D147" s="2" t="s">
        <v>23</v>
      </c>
      <c r="E147" s="3">
        <v>8.0</v>
      </c>
      <c r="F147" s="4">
        <v>43561.0</v>
      </c>
      <c r="G147" s="2" t="s">
        <v>96</v>
      </c>
      <c r="H147" s="2">
        <v>185.0</v>
      </c>
      <c r="I147" s="2">
        <v>179.0</v>
      </c>
      <c r="J147" s="2">
        <v>6.0</v>
      </c>
      <c r="K147" s="2">
        <v>0.0</v>
      </c>
      <c r="L147" s="2" t="s">
        <v>50</v>
      </c>
      <c r="M147" s="2" t="s">
        <v>26</v>
      </c>
      <c r="N147" s="2">
        <v>4.0</v>
      </c>
      <c r="O147" s="2">
        <v>6.0</v>
      </c>
      <c r="P147" s="2">
        <v>1.0</v>
      </c>
      <c r="Q147" s="2">
        <v>14.0</v>
      </c>
      <c r="R147" s="2" t="s">
        <v>31</v>
      </c>
      <c r="S147" s="2">
        <v>930.0</v>
      </c>
      <c r="T147" s="2">
        <v>200.0</v>
      </c>
      <c r="U147" s="2" t="s">
        <v>32</v>
      </c>
    </row>
    <row r="148" ht="15.75" customHeight="1">
      <c r="A148" s="2" t="s">
        <v>21</v>
      </c>
      <c r="B148" s="2">
        <v>9244.0</v>
      </c>
      <c r="C148" s="2" t="s">
        <v>48</v>
      </c>
      <c r="D148" s="2" t="s">
        <v>23</v>
      </c>
      <c r="E148" s="3">
        <v>8.0</v>
      </c>
      <c r="F148" s="4">
        <v>43568.0</v>
      </c>
      <c r="G148" s="2" t="s">
        <v>96</v>
      </c>
      <c r="H148" s="2">
        <v>185.0</v>
      </c>
      <c r="I148" s="2">
        <v>183.0</v>
      </c>
      <c r="J148" s="2">
        <v>0.0</v>
      </c>
      <c r="K148" s="2">
        <v>2.0</v>
      </c>
      <c r="L148" s="2" t="s">
        <v>50</v>
      </c>
      <c r="M148" s="2" t="s">
        <v>26</v>
      </c>
      <c r="N148" s="2">
        <v>4.0</v>
      </c>
      <c r="O148" s="2">
        <v>6.0</v>
      </c>
      <c r="P148" s="2">
        <v>2.0</v>
      </c>
      <c r="Q148" s="2">
        <v>15.0</v>
      </c>
      <c r="R148" s="2" t="s">
        <v>31</v>
      </c>
      <c r="S148" s="2">
        <v>930.0</v>
      </c>
      <c r="T148" s="2">
        <v>200.0</v>
      </c>
      <c r="U148" s="2" t="s">
        <v>32</v>
      </c>
    </row>
    <row r="149" ht="15.75" customHeight="1">
      <c r="A149" s="2" t="s">
        <v>21</v>
      </c>
      <c r="B149" s="2">
        <v>9244.0</v>
      </c>
      <c r="C149" s="2" t="s">
        <v>48</v>
      </c>
      <c r="D149" s="2" t="s">
        <v>23</v>
      </c>
      <c r="E149" s="3">
        <v>8.0</v>
      </c>
      <c r="F149" s="4">
        <v>43575.0</v>
      </c>
      <c r="G149" s="2" t="s">
        <v>96</v>
      </c>
      <c r="H149" s="2">
        <v>185.0</v>
      </c>
      <c r="I149" s="2">
        <v>150.0</v>
      </c>
      <c r="J149" s="2">
        <v>9.0</v>
      </c>
      <c r="K149" s="2">
        <v>26.0</v>
      </c>
      <c r="L149" s="2" t="s">
        <v>50</v>
      </c>
      <c r="M149" s="2" t="s">
        <v>26</v>
      </c>
      <c r="N149" s="2">
        <v>4.0</v>
      </c>
      <c r="O149" s="2">
        <v>6.0</v>
      </c>
      <c r="P149" s="2">
        <v>3.0</v>
      </c>
      <c r="Q149" s="2">
        <v>16.0</v>
      </c>
      <c r="R149" s="2" t="s">
        <v>31</v>
      </c>
      <c r="S149" s="2">
        <v>930.0</v>
      </c>
      <c r="T149" s="2">
        <v>200.0</v>
      </c>
      <c r="U149" s="2" t="s">
        <v>32</v>
      </c>
    </row>
    <row r="150" ht="15.75" customHeight="1">
      <c r="A150" s="2" t="s">
        <v>21</v>
      </c>
      <c r="B150" s="2">
        <v>9244.0</v>
      </c>
      <c r="C150" s="2" t="s">
        <v>48</v>
      </c>
      <c r="D150" s="2" t="s">
        <v>23</v>
      </c>
      <c r="E150" s="3">
        <v>8.0</v>
      </c>
      <c r="F150" s="4">
        <v>43582.0</v>
      </c>
      <c r="G150" s="2" t="s">
        <v>96</v>
      </c>
      <c r="H150" s="2">
        <v>185.0</v>
      </c>
      <c r="I150" s="2">
        <v>176.0</v>
      </c>
      <c r="J150" s="2">
        <v>8.0</v>
      </c>
      <c r="K150" s="2">
        <v>1.0</v>
      </c>
      <c r="L150" s="2" t="s">
        <v>50</v>
      </c>
      <c r="M150" s="2" t="s">
        <v>26</v>
      </c>
      <c r="N150" s="2">
        <v>4.0</v>
      </c>
      <c r="O150" s="2">
        <v>6.0</v>
      </c>
      <c r="P150" s="2">
        <v>4.0</v>
      </c>
      <c r="Q150" s="2">
        <v>17.0</v>
      </c>
      <c r="R150" s="2" t="s">
        <v>31</v>
      </c>
      <c r="S150" s="2">
        <v>930.0</v>
      </c>
      <c r="T150" s="2">
        <v>200.0</v>
      </c>
      <c r="U150" s="2" t="s">
        <v>32</v>
      </c>
    </row>
    <row r="151" ht="15.75" customHeight="1">
      <c r="A151" s="2" t="s">
        <v>21</v>
      </c>
      <c r="B151" s="2">
        <v>9244.0</v>
      </c>
      <c r="C151" s="2" t="s">
        <v>48</v>
      </c>
      <c r="D151" s="2" t="s">
        <v>23</v>
      </c>
      <c r="E151" s="3">
        <v>8.0</v>
      </c>
      <c r="F151" s="4">
        <v>43589.0</v>
      </c>
      <c r="G151" s="2" t="s">
        <v>35</v>
      </c>
      <c r="H151" s="2">
        <v>185.0</v>
      </c>
      <c r="I151" s="2">
        <v>176.0</v>
      </c>
      <c r="J151" s="2">
        <v>8.0</v>
      </c>
      <c r="K151" s="2">
        <v>1.0</v>
      </c>
      <c r="L151" s="2" t="s">
        <v>50</v>
      </c>
      <c r="M151" s="2" t="s">
        <v>26</v>
      </c>
      <c r="N151" s="2">
        <v>5.0</v>
      </c>
      <c r="O151" s="2">
        <v>6.0</v>
      </c>
      <c r="P151" s="2">
        <v>1.0</v>
      </c>
      <c r="Q151" s="2">
        <v>18.0</v>
      </c>
      <c r="R151" s="2" t="s">
        <v>31</v>
      </c>
      <c r="S151" s="2">
        <v>744.0</v>
      </c>
      <c r="T151" s="2">
        <v>200.0</v>
      </c>
      <c r="U151" s="2" t="s">
        <v>32</v>
      </c>
    </row>
    <row r="152" ht="15.75" customHeight="1">
      <c r="A152" s="2" t="s">
        <v>21</v>
      </c>
      <c r="B152" s="2">
        <v>9244.0</v>
      </c>
      <c r="C152" s="2" t="s">
        <v>48</v>
      </c>
      <c r="D152" s="2" t="s">
        <v>23</v>
      </c>
      <c r="E152" s="3">
        <v>8.0</v>
      </c>
      <c r="F152" s="4">
        <v>43596.0</v>
      </c>
      <c r="G152" s="2" t="s">
        <v>35</v>
      </c>
      <c r="H152" s="2">
        <v>185.0</v>
      </c>
      <c r="I152" s="2">
        <v>171.0</v>
      </c>
      <c r="J152" s="2">
        <v>14.0</v>
      </c>
      <c r="K152" s="2">
        <v>0.0</v>
      </c>
      <c r="L152" s="2" t="s">
        <v>50</v>
      </c>
      <c r="M152" s="2" t="s">
        <v>26</v>
      </c>
      <c r="N152" s="2">
        <v>5.0</v>
      </c>
      <c r="O152" s="2">
        <v>6.0</v>
      </c>
      <c r="P152" s="2">
        <v>2.0</v>
      </c>
      <c r="Q152" s="2">
        <v>19.0</v>
      </c>
      <c r="R152" s="2" t="s">
        <v>31</v>
      </c>
      <c r="S152" s="2">
        <v>744.0</v>
      </c>
      <c r="T152" s="2">
        <v>200.0</v>
      </c>
      <c r="U152" s="2" t="s">
        <v>32</v>
      </c>
    </row>
    <row r="153" ht="15.75" customHeight="1">
      <c r="A153" s="2" t="s">
        <v>21</v>
      </c>
      <c r="B153" s="2">
        <v>9244.0</v>
      </c>
      <c r="C153" s="2" t="s">
        <v>48</v>
      </c>
      <c r="D153" s="2" t="s">
        <v>23</v>
      </c>
      <c r="E153" s="3">
        <v>8.0</v>
      </c>
      <c r="F153" s="4">
        <v>43603.0</v>
      </c>
      <c r="G153" s="2" t="s">
        <v>35</v>
      </c>
      <c r="H153" s="2">
        <v>84.0</v>
      </c>
      <c r="I153" s="2">
        <v>78.0</v>
      </c>
      <c r="J153" s="2">
        <v>5.0</v>
      </c>
      <c r="K153" s="2">
        <v>1.0</v>
      </c>
      <c r="L153" s="2" t="s">
        <v>50</v>
      </c>
      <c r="M153" s="2" t="s">
        <v>26</v>
      </c>
      <c r="N153" s="2">
        <v>5.0</v>
      </c>
      <c r="O153" s="2">
        <v>6.0</v>
      </c>
      <c r="P153" s="2">
        <v>3.0</v>
      </c>
      <c r="Q153" s="2">
        <v>20.0</v>
      </c>
      <c r="R153" s="2" t="s">
        <v>31</v>
      </c>
      <c r="S153" s="2">
        <v>744.0</v>
      </c>
      <c r="T153" s="2">
        <v>200.0</v>
      </c>
      <c r="U153" s="2" t="s">
        <v>32</v>
      </c>
    </row>
    <row r="154" ht="15.75" customHeight="1">
      <c r="A154" s="2" t="s">
        <v>21</v>
      </c>
      <c r="B154" s="2">
        <v>9244.0</v>
      </c>
      <c r="C154" s="2" t="s">
        <v>48</v>
      </c>
      <c r="D154" s="2" t="s">
        <v>23</v>
      </c>
      <c r="E154" s="3">
        <v>8.0</v>
      </c>
      <c r="F154" s="4">
        <v>43610.0</v>
      </c>
      <c r="G154" s="2" t="s">
        <v>35</v>
      </c>
      <c r="H154" s="2">
        <v>185.0</v>
      </c>
      <c r="I154" s="2">
        <v>167.0</v>
      </c>
      <c r="J154" s="2">
        <v>10.0</v>
      </c>
      <c r="K154" s="2">
        <v>8.0</v>
      </c>
      <c r="L154" s="2" t="s">
        <v>50</v>
      </c>
      <c r="M154" s="2" t="s">
        <v>26</v>
      </c>
      <c r="N154" s="2">
        <v>5.0</v>
      </c>
      <c r="O154" s="2">
        <v>6.0</v>
      </c>
      <c r="P154" s="2">
        <v>4.0</v>
      </c>
      <c r="Q154" s="2">
        <v>21.0</v>
      </c>
      <c r="R154" s="2" t="s">
        <v>31</v>
      </c>
      <c r="S154" s="2">
        <v>744.0</v>
      </c>
      <c r="T154" s="2">
        <v>200.0</v>
      </c>
      <c r="U154" s="2" t="s">
        <v>32</v>
      </c>
    </row>
    <row r="155" ht="15.75" customHeight="1">
      <c r="A155" s="2" t="s">
        <v>21</v>
      </c>
      <c r="B155" s="2">
        <v>9244.0</v>
      </c>
      <c r="C155" s="2" t="s">
        <v>48</v>
      </c>
      <c r="D155" s="2" t="s">
        <v>23</v>
      </c>
      <c r="E155" s="3">
        <v>8.0</v>
      </c>
      <c r="F155" s="4">
        <v>43617.0</v>
      </c>
      <c r="G155" s="2" t="s">
        <v>37</v>
      </c>
      <c r="H155" s="2">
        <v>185.0</v>
      </c>
      <c r="I155" s="2">
        <v>170.0</v>
      </c>
      <c r="J155" s="2">
        <v>13.0</v>
      </c>
      <c r="K155" s="2">
        <v>2.0</v>
      </c>
      <c r="L155" s="2" t="s">
        <v>50</v>
      </c>
      <c r="M155" s="2" t="s">
        <v>26</v>
      </c>
      <c r="N155" s="2">
        <v>6.0</v>
      </c>
      <c r="O155" s="2">
        <v>6.0</v>
      </c>
      <c r="P155" s="2">
        <v>1.0</v>
      </c>
      <c r="Q155" s="2">
        <v>22.0</v>
      </c>
      <c r="R155" s="2" t="s">
        <v>27</v>
      </c>
      <c r="S155" s="2">
        <v>930.0</v>
      </c>
      <c r="T155" s="2">
        <v>200.0</v>
      </c>
      <c r="U155" s="2" t="s">
        <v>32</v>
      </c>
    </row>
    <row r="156" ht="15.75" customHeight="1">
      <c r="A156" s="2" t="s">
        <v>21</v>
      </c>
      <c r="B156" s="2">
        <v>9244.0</v>
      </c>
      <c r="C156" s="2" t="s">
        <v>48</v>
      </c>
      <c r="D156" s="2" t="s">
        <v>23</v>
      </c>
      <c r="E156" s="3">
        <v>8.0</v>
      </c>
      <c r="F156" s="4">
        <v>43624.0</v>
      </c>
      <c r="G156" s="2" t="s">
        <v>37</v>
      </c>
      <c r="H156" s="2">
        <v>185.0</v>
      </c>
      <c r="I156" s="2">
        <v>168.0</v>
      </c>
      <c r="J156" s="2">
        <v>8.0</v>
      </c>
      <c r="K156" s="2">
        <v>9.0</v>
      </c>
      <c r="L156" s="2" t="s">
        <v>50</v>
      </c>
      <c r="M156" s="2" t="s">
        <v>26</v>
      </c>
      <c r="N156" s="2">
        <v>6.0</v>
      </c>
      <c r="O156" s="2">
        <v>6.0</v>
      </c>
      <c r="P156" s="2">
        <v>2.0</v>
      </c>
      <c r="Q156" s="2">
        <v>23.0</v>
      </c>
      <c r="R156" s="2" t="s">
        <v>27</v>
      </c>
      <c r="S156" s="2">
        <v>930.0</v>
      </c>
      <c r="T156" s="2">
        <v>200.0</v>
      </c>
      <c r="U156" s="2" t="s">
        <v>32</v>
      </c>
    </row>
    <row r="157" ht="15.75" customHeight="1">
      <c r="A157" s="2" t="s">
        <v>21</v>
      </c>
      <c r="B157" s="2">
        <v>9244.0</v>
      </c>
      <c r="C157" s="2" t="s">
        <v>48</v>
      </c>
      <c r="D157" s="2" t="s">
        <v>23</v>
      </c>
      <c r="E157" s="3">
        <v>8.0</v>
      </c>
      <c r="F157" s="4">
        <v>43631.0</v>
      </c>
      <c r="G157" s="2" t="s">
        <v>37</v>
      </c>
      <c r="H157" s="2">
        <v>185.0</v>
      </c>
      <c r="I157" s="2">
        <v>166.0</v>
      </c>
      <c r="J157" s="2">
        <v>17.0</v>
      </c>
      <c r="K157" s="2">
        <v>2.0</v>
      </c>
      <c r="L157" s="2" t="s">
        <v>50</v>
      </c>
      <c r="M157" s="2" t="s">
        <v>26</v>
      </c>
      <c r="N157" s="2">
        <v>6.0</v>
      </c>
      <c r="O157" s="2">
        <v>6.0</v>
      </c>
      <c r="P157" s="2">
        <v>3.0</v>
      </c>
      <c r="Q157" s="2">
        <v>24.0</v>
      </c>
      <c r="R157" s="2" t="s">
        <v>27</v>
      </c>
      <c r="S157" s="2">
        <v>930.0</v>
      </c>
      <c r="T157" s="2">
        <v>200.0</v>
      </c>
      <c r="U157" s="2" t="s">
        <v>32</v>
      </c>
    </row>
    <row r="158" ht="15.75" customHeight="1">
      <c r="A158" s="2" t="s">
        <v>21</v>
      </c>
      <c r="B158" s="2">
        <v>9244.0</v>
      </c>
      <c r="C158" s="2" t="s">
        <v>48</v>
      </c>
      <c r="D158" s="2" t="s">
        <v>23</v>
      </c>
      <c r="E158" s="3">
        <v>8.0</v>
      </c>
      <c r="F158" s="4">
        <v>43638.0</v>
      </c>
      <c r="G158" s="2" t="s">
        <v>37</v>
      </c>
      <c r="H158" s="2">
        <v>185.0</v>
      </c>
      <c r="I158" s="2">
        <v>179.0</v>
      </c>
      <c r="J158" s="2">
        <v>6.0</v>
      </c>
      <c r="K158" s="2">
        <v>0.0</v>
      </c>
      <c r="L158" s="2" t="s">
        <v>50</v>
      </c>
      <c r="M158" s="2" t="s">
        <v>26</v>
      </c>
      <c r="N158" s="2">
        <v>6.0</v>
      </c>
      <c r="O158" s="2">
        <v>6.0</v>
      </c>
      <c r="P158" s="2">
        <v>4.0</v>
      </c>
      <c r="Q158" s="2">
        <v>25.0</v>
      </c>
      <c r="R158" s="2" t="s">
        <v>27</v>
      </c>
      <c r="S158" s="2">
        <v>930.0</v>
      </c>
      <c r="T158" s="2">
        <v>200.0</v>
      </c>
      <c r="U158" s="2" t="s">
        <v>32</v>
      </c>
    </row>
    <row r="159" ht="15.75" customHeight="1">
      <c r="A159" s="2" t="s">
        <v>21</v>
      </c>
      <c r="B159" s="2">
        <v>9244.0</v>
      </c>
      <c r="C159" s="2" t="s">
        <v>48</v>
      </c>
      <c r="D159" s="2" t="s">
        <v>23</v>
      </c>
      <c r="E159" s="3">
        <v>8.0</v>
      </c>
      <c r="F159" s="4">
        <v>43645.0</v>
      </c>
      <c r="G159" s="2" t="s">
        <v>37</v>
      </c>
      <c r="H159" s="2">
        <v>0.0</v>
      </c>
      <c r="I159" s="2">
        <v>0.0</v>
      </c>
      <c r="J159" s="2">
        <v>0.0</v>
      </c>
      <c r="K159" s="2">
        <v>0.0</v>
      </c>
      <c r="L159" s="2" t="s">
        <v>50</v>
      </c>
      <c r="M159" s="2" t="s">
        <v>26</v>
      </c>
      <c r="N159" s="2">
        <v>6.0</v>
      </c>
      <c r="O159" s="2">
        <v>6.0</v>
      </c>
      <c r="P159" s="2">
        <v>5.0</v>
      </c>
      <c r="Q159" s="2">
        <v>26.0</v>
      </c>
      <c r="R159" s="2" t="s">
        <v>27</v>
      </c>
      <c r="S159" s="2">
        <v>930.0</v>
      </c>
      <c r="T159" s="2">
        <v>200.0</v>
      </c>
      <c r="U159" s="2" t="s">
        <v>32</v>
      </c>
    </row>
    <row r="160" ht="15.75" customHeight="1">
      <c r="A160" s="2" t="s">
        <v>21</v>
      </c>
      <c r="B160" s="2">
        <v>9244.0</v>
      </c>
      <c r="C160" s="2" t="s">
        <v>48</v>
      </c>
      <c r="D160" s="2" t="s">
        <v>23</v>
      </c>
      <c r="E160" s="3">
        <v>8.0</v>
      </c>
      <c r="F160" s="4">
        <v>43652.0</v>
      </c>
      <c r="G160" s="2" t="s">
        <v>97</v>
      </c>
      <c r="H160" s="2">
        <v>185.0</v>
      </c>
      <c r="I160" s="2">
        <v>178.0</v>
      </c>
      <c r="J160" s="2">
        <v>7.0</v>
      </c>
      <c r="K160" s="2">
        <v>0.0</v>
      </c>
      <c r="L160" s="2" t="s">
        <v>50</v>
      </c>
      <c r="M160" s="2" t="s">
        <v>26</v>
      </c>
      <c r="N160" s="2">
        <v>7.0</v>
      </c>
      <c r="O160" s="2">
        <v>6.0</v>
      </c>
      <c r="P160" s="2">
        <v>1.0</v>
      </c>
      <c r="Q160" s="2">
        <v>27.0</v>
      </c>
      <c r="R160" s="2" t="s">
        <v>27</v>
      </c>
      <c r="S160" s="2">
        <v>4008.0</v>
      </c>
      <c r="T160" s="2">
        <v>200.0</v>
      </c>
      <c r="U160" s="2" t="s">
        <v>32</v>
      </c>
    </row>
    <row r="161" ht="15.75" customHeight="1">
      <c r="A161" s="2" t="s">
        <v>21</v>
      </c>
      <c r="B161" s="2">
        <v>9244.0</v>
      </c>
      <c r="C161" s="2" t="s">
        <v>48</v>
      </c>
      <c r="D161" s="2" t="s">
        <v>23</v>
      </c>
      <c r="E161" s="3">
        <v>8.0</v>
      </c>
      <c r="F161" s="4">
        <v>43659.0</v>
      </c>
      <c r="G161" s="2" t="s">
        <v>97</v>
      </c>
      <c r="H161" s="2">
        <v>185.0</v>
      </c>
      <c r="I161" s="2">
        <v>170.0</v>
      </c>
      <c r="J161" s="2">
        <v>14.0</v>
      </c>
      <c r="K161" s="2">
        <v>1.0</v>
      </c>
      <c r="L161" s="2" t="s">
        <v>50</v>
      </c>
      <c r="M161" s="2" t="s">
        <v>26</v>
      </c>
      <c r="N161" s="2">
        <v>7.0</v>
      </c>
      <c r="O161" s="2">
        <v>6.0</v>
      </c>
      <c r="P161" s="2">
        <v>2.0</v>
      </c>
      <c r="Q161" s="2">
        <v>28.0</v>
      </c>
      <c r="R161" s="2" t="s">
        <v>27</v>
      </c>
      <c r="S161" s="2">
        <v>4008.0</v>
      </c>
      <c r="T161" s="2">
        <v>200.0</v>
      </c>
      <c r="U161" s="2" t="s">
        <v>32</v>
      </c>
    </row>
    <row r="162" ht="15.75" customHeight="1">
      <c r="A162" s="2" t="s">
        <v>21</v>
      </c>
      <c r="B162" s="2">
        <v>9244.0</v>
      </c>
      <c r="C162" s="2" t="s">
        <v>48</v>
      </c>
      <c r="D162" s="2" t="s">
        <v>23</v>
      </c>
      <c r="E162" s="3">
        <v>8.0</v>
      </c>
      <c r="F162" s="4">
        <v>43666.0</v>
      </c>
      <c r="G162" s="2" t="s">
        <v>97</v>
      </c>
      <c r="H162" s="2">
        <v>185.0</v>
      </c>
      <c r="I162" s="2">
        <v>174.0</v>
      </c>
      <c r="J162" s="2">
        <v>11.0</v>
      </c>
      <c r="K162" s="2">
        <v>0.0</v>
      </c>
      <c r="L162" s="2" t="s">
        <v>50</v>
      </c>
      <c r="M162" s="2" t="s">
        <v>26</v>
      </c>
      <c r="N162" s="2">
        <v>7.0</v>
      </c>
      <c r="O162" s="2">
        <v>6.0</v>
      </c>
      <c r="P162" s="2">
        <v>3.0</v>
      </c>
      <c r="Q162" s="2">
        <v>29.0</v>
      </c>
      <c r="R162" s="2" t="s">
        <v>27</v>
      </c>
      <c r="S162" s="2">
        <v>4008.0</v>
      </c>
      <c r="T162" s="2">
        <v>200.0</v>
      </c>
      <c r="U162" s="2" t="s">
        <v>32</v>
      </c>
    </row>
    <row r="163" ht="15.75" customHeight="1">
      <c r="A163" s="2" t="s">
        <v>21</v>
      </c>
      <c r="B163" s="2">
        <v>9244.0</v>
      </c>
      <c r="C163" s="2" t="s">
        <v>48</v>
      </c>
      <c r="D163" s="2" t="s">
        <v>23</v>
      </c>
      <c r="E163" s="3">
        <v>8.0</v>
      </c>
      <c r="F163" s="4">
        <v>43673.0</v>
      </c>
      <c r="G163" s="2" t="s">
        <v>97</v>
      </c>
      <c r="H163" s="2">
        <v>185.0</v>
      </c>
      <c r="I163" s="2">
        <v>144.0</v>
      </c>
      <c r="J163" s="2">
        <v>38.0</v>
      </c>
      <c r="K163" s="2">
        <v>3.0</v>
      </c>
      <c r="L163" s="2" t="s">
        <v>50</v>
      </c>
      <c r="M163" s="2" t="s">
        <v>26</v>
      </c>
      <c r="N163" s="2">
        <v>7.0</v>
      </c>
      <c r="O163" s="2">
        <v>6.0</v>
      </c>
      <c r="P163" s="2">
        <v>4.0</v>
      </c>
      <c r="Q163" s="2">
        <v>30.0</v>
      </c>
      <c r="R163" s="2" t="s">
        <v>27</v>
      </c>
      <c r="S163" s="2">
        <v>4008.0</v>
      </c>
      <c r="T163" s="2">
        <v>200.0</v>
      </c>
      <c r="U163" s="2" t="s">
        <v>32</v>
      </c>
    </row>
    <row r="164" ht="15.75" customHeight="1">
      <c r="A164" s="2" t="s">
        <v>21</v>
      </c>
      <c r="B164" s="2">
        <v>9244.0</v>
      </c>
      <c r="C164" s="2" t="s">
        <v>48</v>
      </c>
      <c r="D164" s="2" t="s">
        <v>23</v>
      </c>
      <c r="E164" s="3">
        <v>8.0</v>
      </c>
      <c r="F164" s="4">
        <v>43680.0</v>
      </c>
      <c r="G164" s="2" t="s">
        <v>98</v>
      </c>
      <c r="H164" s="2">
        <v>185.0</v>
      </c>
      <c r="I164" s="2">
        <v>158.0</v>
      </c>
      <c r="J164" s="2">
        <v>27.0</v>
      </c>
      <c r="K164" s="2">
        <v>0.0</v>
      </c>
      <c r="L164" s="2" t="s">
        <v>50</v>
      </c>
      <c r="M164" s="2" t="s">
        <v>26</v>
      </c>
      <c r="N164" s="2">
        <v>8.0</v>
      </c>
      <c r="O164" s="2">
        <v>6.0</v>
      </c>
      <c r="P164" s="2">
        <v>1.0</v>
      </c>
      <c r="Q164" s="2">
        <v>31.0</v>
      </c>
      <c r="R164" s="2" t="s">
        <v>27</v>
      </c>
      <c r="S164" s="2">
        <v>2030.0</v>
      </c>
      <c r="T164" s="2">
        <v>200.0</v>
      </c>
      <c r="U164" s="2" t="s">
        <v>32</v>
      </c>
    </row>
    <row r="165" ht="15.75" customHeight="1">
      <c r="A165" s="2" t="s">
        <v>21</v>
      </c>
      <c r="B165" s="2">
        <v>9244.0</v>
      </c>
      <c r="C165" s="2" t="s">
        <v>48</v>
      </c>
      <c r="D165" s="2" t="s">
        <v>23</v>
      </c>
      <c r="E165" s="3">
        <v>8.0</v>
      </c>
      <c r="F165" s="4">
        <v>43687.0</v>
      </c>
      <c r="G165" s="2" t="s">
        <v>98</v>
      </c>
      <c r="H165" s="2">
        <v>185.0</v>
      </c>
      <c r="I165" s="2">
        <v>164.0</v>
      </c>
      <c r="J165" s="2">
        <v>13.0</v>
      </c>
      <c r="K165" s="2">
        <v>8.0</v>
      </c>
      <c r="L165" s="2" t="s">
        <v>50</v>
      </c>
      <c r="M165" s="2" t="s">
        <v>26</v>
      </c>
      <c r="N165" s="2">
        <v>8.0</v>
      </c>
      <c r="O165" s="2">
        <v>6.0</v>
      </c>
      <c r="P165" s="2">
        <v>2.0</v>
      </c>
      <c r="Q165" s="2">
        <v>32.0</v>
      </c>
      <c r="R165" s="2" t="s">
        <v>27</v>
      </c>
      <c r="S165" s="2">
        <v>2030.0</v>
      </c>
      <c r="T165" s="2">
        <v>200.0</v>
      </c>
      <c r="U165" s="2" t="s">
        <v>32</v>
      </c>
    </row>
    <row r="166" ht="15.75" customHeight="1">
      <c r="A166" s="2" t="s">
        <v>21</v>
      </c>
      <c r="B166" s="2">
        <v>9244.0</v>
      </c>
      <c r="C166" s="2" t="s">
        <v>48</v>
      </c>
      <c r="D166" s="2" t="s">
        <v>23</v>
      </c>
      <c r="E166" s="3">
        <v>8.0</v>
      </c>
      <c r="F166" s="4">
        <v>43694.0</v>
      </c>
      <c r="G166" s="2" t="s">
        <v>98</v>
      </c>
      <c r="H166" s="2">
        <v>185.0</v>
      </c>
      <c r="I166" s="2">
        <v>178.0</v>
      </c>
      <c r="J166" s="2">
        <v>7.0</v>
      </c>
      <c r="K166" s="2">
        <v>0.0</v>
      </c>
      <c r="L166" s="2" t="s">
        <v>50</v>
      </c>
      <c r="M166" s="2" t="s">
        <v>26</v>
      </c>
      <c r="N166" s="2">
        <v>8.0</v>
      </c>
      <c r="O166" s="2">
        <v>6.0</v>
      </c>
      <c r="P166" s="2">
        <v>3.0</v>
      </c>
      <c r="Q166" s="2">
        <v>33.0</v>
      </c>
      <c r="R166" s="2" t="s">
        <v>27</v>
      </c>
      <c r="S166" s="2">
        <v>2030.0</v>
      </c>
      <c r="T166" s="2">
        <v>200.0</v>
      </c>
      <c r="U166" s="2" t="s">
        <v>32</v>
      </c>
    </row>
    <row r="167" ht="15.75" customHeight="1">
      <c r="A167" s="2" t="s">
        <v>21</v>
      </c>
      <c r="B167" s="2">
        <v>9244.0</v>
      </c>
      <c r="C167" s="2" t="s">
        <v>48</v>
      </c>
      <c r="D167" s="2" t="s">
        <v>23</v>
      </c>
      <c r="E167" s="3">
        <v>8.0</v>
      </c>
      <c r="F167" s="4">
        <v>43701.0</v>
      </c>
      <c r="G167" s="2" t="s">
        <v>98</v>
      </c>
      <c r="H167" s="2">
        <v>185.0</v>
      </c>
      <c r="I167" s="2">
        <v>124.0</v>
      </c>
      <c r="J167" s="2">
        <v>28.0</v>
      </c>
      <c r="K167" s="2">
        <v>33.0</v>
      </c>
      <c r="L167" s="2" t="s">
        <v>50</v>
      </c>
      <c r="M167" s="2" t="s">
        <v>26</v>
      </c>
      <c r="N167" s="2">
        <v>8.0</v>
      </c>
      <c r="O167" s="2">
        <v>6.0</v>
      </c>
      <c r="P167" s="2">
        <v>4.0</v>
      </c>
      <c r="Q167" s="2">
        <v>34.0</v>
      </c>
      <c r="R167" s="2" t="s">
        <v>27</v>
      </c>
      <c r="S167" s="2">
        <v>2030.0</v>
      </c>
      <c r="T167" s="2">
        <v>200.0</v>
      </c>
      <c r="U167" s="2" t="s">
        <v>32</v>
      </c>
    </row>
    <row r="168" ht="15.75" customHeight="1">
      <c r="A168" s="2" t="s">
        <v>21</v>
      </c>
      <c r="B168" s="2">
        <v>9244.0</v>
      </c>
      <c r="C168" s="2" t="s">
        <v>48</v>
      </c>
      <c r="D168" s="2" t="s">
        <v>23</v>
      </c>
      <c r="E168" s="3">
        <v>8.0</v>
      </c>
      <c r="F168" s="4">
        <v>43708.0</v>
      </c>
      <c r="G168" s="2" t="s">
        <v>98</v>
      </c>
      <c r="H168" s="2">
        <v>185.0</v>
      </c>
      <c r="I168" s="2">
        <v>155.0</v>
      </c>
      <c r="J168" s="2">
        <v>29.0</v>
      </c>
      <c r="K168" s="2">
        <v>1.0</v>
      </c>
      <c r="L168" s="2" t="s">
        <v>50</v>
      </c>
      <c r="M168" s="2" t="s">
        <v>26</v>
      </c>
      <c r="N168" s="2">
        <v>8.0</v>
      </c>
      <c r="O168" s="2">
        <v>6.0</v>
      </c>
      <c r="P168" s="2">
        <v>5.0</v>
      </c>
      <c r="Q168" s="2">
        <v>35.0</v>
      </c>
      <c r="R168" s="2" t="s">
        <v>27</v>
      </c>
      <c r="S168" s="2">
        <v>2030.0</v>
      </c>
      <c r="T168" s="2">
        <v>200.0</v>
      </c>
      <c r="U168" s="2" t="s">
        <v>32</v>
      </c>
    </row>
    <row r="169" ht="15.75" customHeight="1">
      <c r="A169" s="2" t="s">
        <v>21</v>
      </c>
      <c r="B169" s="2">
        <v>9244.0</v>
      </c>
      <c r="C169" s="2" t="s">
        <v>48</v>
      </c>
      <c r="D169" s="2" t="s">
        <v>23</v>
      </c>
      <c r="E169" s="3">
        <v>8.0</v>
      </c>
      <c r="F169" s="4">
        <v>43715.0</v>
      </c>
      <c r="G169" s="2" t="s">
        <v>30</v>
      </c>
      <c r="H169" s="2">
        <v>185.0</v>
      </c>
      <c r="I169" s="2">
        <v>180.0</v>
      </c>
      <c r="J169" s="2">
        <v>5.0</v>
      </c>
      <c r="K169" s="2">
        <v>0.0</v>
      </c>
      <c r="L169" s="2" t="s">
        <v>50</v>
      </c>
      <c r="M169" s="2" t="s">
        <v>26</v>
      </c>
      <c r="N169" s="2">
        <v>9.0</v>
      </c>
      <c r="O169" s="2">
        <v>6.0</v>
      </c>
      <c r="P169" s="2">
        <v>1.0</v>
      </c>
      <c r="Q169" s="2">
        <v>36.0</v>
      </c>
      <c r="R169" s="2" t="s">
        <v>31</v>
      </c>
      <c r="S169" s="2">
        <v>1624.0</v>
      </c>
      <c r="T169" s="2">
        <v>200.0</v>
      </c>
      <c r="U169" s="2" t="s">
        <v>32</v>
      </c>
    </row>
    <row r="170" ht="15.75" customHeight="1">
      <c r="A170" s="2" t="s">
        <v>21</v>
      </c>
      <c r="B170" s="2">
        <v>9244.0</v>
      </c>
      <c r="C170" s="2" t="s">
        <v>48</v>
      </c>
      <c r="D170" s="2" t="s">
        <v>23</v>
      </c>
      <c r="E170" s="3">
        <v>8.0</v>
      </c>
      <c r="F170" s="4">
        <v>43722.0</v>
      </c>
      <c r="G170" s="2" t="s">
        <v>30</v>
      </c>
      <c r="H170" s="2">
        <v>185.0</v>
      </c>
      <c r="I170" s="2">
        <v>153.0</v>
      </c>
      <c r="J170" s="2">
        <v>28.0</v>
      </c>
      <c r="K170" s="2">
        <v>4.0</v>
      </c>
      <c r="L170" s="2" t="s">
        <v>50</v>
      </c>
      <c r="M170" s="2" t="s">
        <v>26</v>
      </c>
      <c r="N170" s="2">
        <v>9.0</v>
      </c>
      <c r="O170" s="2">
        <v>6.0</v>
      </c>
      <c r="P170" s="2">
        <v>2.0</v>
      </c>
      <c r="Q170" s="2">
        <v>37.0</v>
      </c>
      <c r="R170" s="2" t="s">
        <v>31</v>
      </c>
      <c r="S170" s="2">
        <v>1624.0</v>
      </c>
      <c r="T170" s="2">
        <v>200.0</v>
      </c>
      <c r="U170" s="2" t="s">
        <v>32</v>
      </c>
    </row>
    <row r="171" ht="15.75" customHeight="1">
      <c r="A171" s="2" t="s">
        <v>21</v>
      </c>
      <c r="B171" s="2">
        <v>9244.0</v>
      </c>
      <c r="C171" s="2" t="s">
        <v>48</v>
      </c>
      <c r="D171" s="2" t="s">
        <v>23</v>
      </c>
      <c r="E171" s="3">
        <v>8.0</v>
      </c>
      <c r="F171" s="4">
        <v>43729.0</v>
      </c>
      <c r="G171" s="2" t="s">
        <v>30</v>
      </c>
      <c r="H171" s="2">
        <v>185.0</v>
      </c>
      <c r="I171" s="2">
        <v>158.0</v>
      </c>
      <c r="J171" s="2">
        <v>17.0</v>
      </c>
      <c r="K171" s="2">
        <v>10.0</v>
      </c>
      <c r="L171" s="2" t="s">
        <v>50</v>
      </c>
      <c r="M171" s="2" t="s">
        <v>26</v>
      </c>
      <c r="N171" s="2">
        <v>9.0</v>
      </c>
      <c r="O171" s="2">
        <v>6.0</v>
      </c>
      <c r="P171" s="2">
        <v>3.0</v>
      </c>
      <c r="Q171" s="2">
        <v>38.0</v>
      </c>
      <c r="R171" s="2" t="s">
        <v>31</v>
      </c>
      <c r="S171" s="2">
        <v>1624.0</v>
      </c>
      <c r="T171" s="2">
        <v>200.0</v>
      </c>
      <c r="U171" s="2" t="s">
        <v>32</v>
      </c>
    </row>
    <row r="172" ht="15.75" customHeight="1">
      <c r="A172" s="2" t="s">
        <v>21</v>
      </c>
      <c r="B172" s="2">
        <v>9244.0</v>
      </c>
      <c r="C172" s="2" t="s">
        <v>48</v>
      </c>
      <c r="D172" s="2" t="s">
        <v>23</v>
      </c>
      <c r="E172" s="3">
        <v>8.0</v>
      </c>
      <c r="F172" s="4">
        <v>43736.0</v>
      </c>
      <c r="G172" s="2" t="s">
        <v>30</v>
      </c>
      <c r="H172" s="2">
        <v>185.0</v>
      </c>
      <c r="I172" s="2">
        <v>141.0</v>
      </c>
      <c r="J172" s="2">
        <v>17.0</v>
      </c>
      <c r="K172" s="2">
        <v>27.0</v>
      </c>
      <c r="L172" s="2" t="s">
        <v>50</v>
      </c>
      <c r="M172" s="2" t="s">
        <v>26</v>
      </c>
      <c r="N172" s="2">
        <v>9.0</v>
      </c>
      <c r="O172" s="2">
        <v>6.0</v>
      </c>
      <c r="P172" s="2">
        <v>4.0</v>
      </c>
      <c r="Q172" s="2">
        <v>39.0</v>
      </c>
      <c r="R172" s="2" t="s">
        <v>31</v>
      </c>
      <c r="S172" s="2">
        <v>1624.0</v>
      </c>
      <c r="T172" s="2">
        <v>200.0</v>
      </c>
      <c r="U172" s="2" t="s">
        <v>32</v>
      </c>
    </row>
    <row r="173" ht="15.75" customHeight="1">
      <c r="A173" s="2" t="s">
        <v>21</v>
      </c>
      <c r="B173" s="2">
        <v>9244.0</v>
      </c>
      <c r="C173" s="2" t="s">
        <v>48</v>
      </c>
      <c r="D173" s="2" t="s">
        <v>23</v>
      </c>
      <c r="E173" s="3">
        <v>8.0</v>
      </c>
      <c r="F173" s="4">
        <v>43743.0</v>
      </c>
      <c r="G173" s="2" t="s">
        <v>40</v>
      </c>
      <c r="H173" s="2">
        <v>185.0</v>
      </c>
      <c r="I173" s="2">
        <v>168.0</v>
      </c>
      <c r="J173" s="2">
        <v>15.0</v>
      </c>
      <c r="K173" s="2">
        <v>2.0</v>
      </c>
      <c r="L173" s="2" t="s">
        <v>50</v>
      </c>
      <c r="M173" s="2" t="s">
        <v>26</v>
      </c>
      <c r="N173" s="2">
        <v>10.0</v>
      </c>
      <c r="O173" s="2">
        <v>6.0</v>
      </c>
      <c r="P173" s="2">
        <v>1.0</v>
      </c>
      <c r="Q173" s="2">
        <v>40.0</v>
      </c>
      <c r="R173" s="2" t="s">
        <v>31</v>
      </c>
      <c r="S173" s="2">
        <v>1584.0</v>
      </c>
      <c r="T173" s="2">
        <v>200.0</v>
      </c>
      <c r="U173" s="2" t="s">
        <v>32</v>
      </c>
    </row>
    <row r="174" ht="15.75" customHeight="1">
      <c r="A174" s="2" t="s">
        <v>21</v>
      </c>
      <c r="B174" s="2">
        <v>9244.0</v>
      </c>
      <c r="C174" s="2" t="s">
        <v>48</v>
      </c>
      <c r="D174" s="2" t="s">
        <v>23</v>
      </c>
      <c r="E174" s="3">
        <v>8.0</v>
      </c>
      <c r="F174" s="4">
        <v>43750.0</v>
      </c>
      <c r="G174" s="2" t="s">
        <v>40</v>
      </c>
      <c r="H174" s="2">
        <v>185.0</v>
      </c>
      <c r="I174" s="2">
        <v>157.0</v>
      </c>
      <c r="J174" s="2">
        <v>10.0</v>
      </c>
      <c r="K174" s="2">
        <v>18.0</v>
      </c>
      <c r="L174" s="2" t="s">
        <v>50</v>
      </c>
      <c r="M174" s="2" t="s">
        <v>26</v>
      </c>
      <c r="N174" s="2">
        <v>10.0</v>
      </c>
      <c r="O174" s="2">
        <v>6.0</v>
      </c>
      <c r="P174" s="2">
        <v>2.0</v>
      </c>
      <c r="Q174" s="2">
        <v>41.0</v>
      </c>
      <c r="R174" s="2" t="s">
        <v>31</v>
      </c>
      <c r="S174" s="2">
        <v>1584.0</v>
      </c>
      <c r="T174" s="2">
        <v>200.0</v>
      </c>
      <c r="U174" s="2" t="s">
        <v>32</v>
      </c>
    </row>
    <row r="175" ht="15.75" customHeight="1">
      <c r="A175" s="2" t="s">
        <v>21</v>
      </c>
      <c r="B175" s="2">
        <v>9244.0</v>
      </c>
      <c r="C175" s="2" t="s">
        <v>48</v>
      </c>
      <c r="D175" s="2" t="s">
        <v>23</v>
      </c>
      <c r="E175" s="3">
        <v>8.0</v>
      </c>
      <c r="F175" s="4">
        <v>43757.0</v>
      </c>
      <c r="G175" s="2" t="s">
        <v>40</v>
      </c>
      <c r="H175" s="2">
        <v>185.0</v>
      </c>
      <c r="I175" s="2">
        <v>169.0</v>
      </c>
      <c r="J175" s="2">
        <v>15.0</v>
      </c>
      <c r="K175" s="2">
        <v>1.0</v>
      </c>
      <c r="L175" s="2" t="s">
        <v>50</v>
      </c>
      <c r="M175" s="2" t="s">
        <v>26</v>
      </c>
      <c r="N175" s="2">
        <v>10.0</v>
      </c>
      <c r="O175" s="2">
        <v>6.0</v>
      </c>
      <c r="P175" s="2">
        <v>3.0</v>
      </c>
      <c r="Q175" s="2">
        <v>42.0</v>
      </c>
      <c r="R175" s="2" t="s">
        <v>31</v>
      </c>
      <c r="S175" s="2">
        <v>1584.0</v>
      </c>
      <c r="T175" s="2">
        <v>200.0</v>
      </c>
      <c r="U175" s="2" t="s">
        <v>32</v>
      </c>
    </row>
    <row r="176" ht="15.75" customHeight="1">
      <c r="A176" s="2" t="s">
        <v>21</v>
      </c>
      <c r="B176" s="2">
        <v>9244.0</v>
      </c>
      <c r="C176" s="2" t="s">
        <v>48</v>
      </c>
      <c r="D176" s="2" t="s">
        <v>23</v>
      </c>
      <c r="E176" s="3">
        <v>8.0</v>
      </c>
      <c r="F176" s="4">
        <v>43764.0</v>
      </c>
      <c r="G176" s="2" t="s">
        <v>40</v>
      </c>
      <c r="H176" s="2">
        <v>185.0</v>
      </c>
      <c r="I176" s="2">
        <v>145.0</v>
      </c>
      <c r="J176" s="2">
        <v>40.0</v>
      </c>
      <c r="K176" s="2">
        <v>0.0</v>
      </c>
      <c r="L176" s="2" t="s">
        <v>50</v>
      </c>
      <c r="M176" s="2" t="s">
        <v>26</v>
      </c>
      <c r="N176" s="2">
        <v>10.0</v>
      </c>
      <c r="O176" s="2">
        <v>6.0</v>
      </c>
      <c r="P176" s="2">
        <v>4.0</v>
      </c>
      <c r="Q176" s="2">
        <v>43.0</v>
      </c>
      <c r="R176" s="2" t="s">
        <v>31</v>
      </c>
      <c r="S176" s="2">
        <v>1584.0</v>
      </c>
      <c r="T176" s="2">
        <v>200.0</v>
      </c>
      <c r="U176" s="2" t="s">
        <v>32</v>
      </c>
    </row>
    <row r="177" ht="15.75" customHeight="1">
      <c r="A177" s="2" t="s">
        <v>21</v>
      </c>
      <c r="B177" s="2">
        <v>9244.0</v>
      </c>
      <c r="C177" s="2" t="s">
        <v>48</v>
      </c>
      <c r="D177" s="2" t="s">
        <v>23</v>
      </c>
      <c r="E177" s="3">
        <v>8.0</v>
      </c>
      <c r="F177" s="4">
        <v>43771.0</v>
      </c>
      <c r="G177" s="2" t="s">
        <v>99</v>
      </c>
      <c r="H177" s="2">
        <v>185.0</v>
      </c>
      <c r="I177" s="2">
        <v>168.0</v>
      </c>
      <c r="J177" s="2">
        <v>15.0</v>
      </c>
      <c r="K177" s="2">
        <v>2.0</v>
      </c>
      <c r="L177" s="2" t="s">
        <v>50</v>
      </c>
      <c r="M177" s="2" t="s">
        <v>26</v>
      </c>
      <c r="N177" s="2">
        <v>11.0</v>
      </c>
      <c r="O177" s="2">
        <v>6.0</v>
      </c>
      <c r="P177" s="2">
        <v>1.0</v>
      </c>
      <c r="Q177" s="2">
        <v>44.0</v>
      </c>
      <c r="R177" s="2" t="s">
        <v>31</v>
      </c>
      <c r="S177" s="2">
        <v>1284.0</v>
      </c>
      <c r="T177" s="2">
        <v>200.0</v>
      </c>
      <c r="U177" s="2" t="s">
        <v>32</v>
      </c>
    </row>
    <row r="178" ht="15.75" customHeight="1">
      <c r="A178" s="2" t="s">
        <v>21</v>
      </c>
      <c r="B178" s="2">
        <v>9244.0</v>
      </c>
      <c r="C178" s="2" t="s">
        <v>48</v>
      </c>
      <c r="D178" s="2" t="s">
        <v>23</v>
      </c>
      <c r="E178" s="3">
        <v>8.0</v>
      </c>
      <c r="F178" s="4">
        <v>43778.0</v>
      </c>
      <c r="G178" s="2" t="s">
        <v>99</v>
      </c>
      <c r="H178" s="2">
        <v>185.0</v>
      </c>
      <c r="I178" s="2">
        <v>164.0</v>
      </c>
      <c r="J178" s="2">
        <v>10.0</v>
      </c>
      <c r="K178" s="2">
        <v>11.0</v>
      </c>
      <c r="L178" s="2" t="s">
        <v>50</v>
      </c>
      <c r="M178" s="2" t="s">
        <v>26</v>
      </c>
      <c r="N178" s="2">
        <v>11.0</v>
      </c>
      <c r="O178" s="2">
        <v>6.0</v>
      </c>
      <c r="P178" s="2">
        <v>2.0</v>
      </c>
      <c r="Q178" s="2">
        <v>45.0</v>
      </c>
      <c r="R178" s="2" t="s">
        <v>31</v>
      </c>
      <c r="S178" s="2">
        <v>1284.0</v>
      </c>
      <c r="T178" s="2">
        <v>200.0</v>
      </c>
      <c r="U178" s="2" t="s">
        <v>32</v>
      </c>
    </row>
    <row r="179" ht="15.75" customHeight="1">
      <c r="A179" s="2" t="s">
        <v>21</v>
      </c>
      <c r="B179" s="2">
        <v>9244.0</v>
      </c>
      <c r="C179" s="2" t="s">
        <v>48</v>
      </c>
      <c r="D179" s="2" t="s">
        <v>23</v>
      </c>
      <c r="E179" s="3">
        <v>8.0</v>
      </c>
      <c r="F179" s="4">
        <v>43785.0</v>
      </c>
      <c r="G179" s="2" t="s">
        <v>99</v>
      </c>
      <c r="H179" s="2">
        <v>185.0</v>
      </c>
      <c r="I179" s="2">
        <v>156.0</v>
      </c>
      <c r="J179" s="2">
        <v>10.0</v>
      </c>
      <c r="K179" s="2">
        <v>19.0</v>
      </c>
      <c r="L179" s="2" t="s">
        <v>50</v>
      </c>
      <c r="M179" s="2" t="s">
        <v>26</v>
      </c>
      <c r="N179" s="2">
        <v>11.0</v>
      </c>
      <c r="O179" s="2">
        <v>6.0</v>
      </c>
      <c r="P179" s="2">
        <v>3.0</v>
      </c>
      <c r="Q179" s="2">
        <v>46.0</v>
      </c>
      <c r="R179" s="2" t="s">
        <v>31</v>
      </c>
      <c r="S179" s="2">
        <v>1284.0</v>
      </c>
      <c r="T179" s="2">
        <v>200.0</v>
      </c>
      <c r="U179" s="2" t="s">
        <v>32</v>
      </c>
    </row>
    <row r="180" ht="15.75" customHeight="1">
      <c r="A180" s="2" t="s">
        <v>21</v>
      </c>
      <c r="B180" s="2">
        <v>1137.0</v>
      </c>
      <c r="C180" s="2" t="s">
        <v>92</v>
      </c>
      <c r="D180" s="2" t="s">
        <v>23</v>
      </c>
      <c r="E180" s="3">
        <v>8.0</v>
      </c>
      <c r="F180" s="4">
        <v>42388.0</v>
      </c>
      <c r="G180" s="2" t="s">
        <v>100</v>
      </c>
      <c r="H180" s="2">
        <v>10.0</v>
      </c>
      <c r="I180" s="2">
        <v>10.0</v>
      </c>
      <c r="J180" s="2">
        <v>0.0</v>
      </c>
      <c r="K180" s="2">
        <v>0.0</v>
      </c>
      <c r="L180" s="2" t="s">
        <v>25</v>
      </c>
      <c r="M180" s="2" t="s">
        <v>26</v>
      </c>
      <c r="N180" s="2">
        <v>1.0</v>
      </c>
      <c r="O180" s="2">
        <v>2.0</v>
      </c>
      <c r="P180" s="2">
        <v>4.0</v>
      </c>
      <c r="Q180" s="2">
        <v>4.0</v>
      </c>
      <c r="R180" s="2" t="s">
        <v>27</v>
      </c>
      <c r="S180" s="2">
        <v>1755.0</v>
      </c>
      <c r="T180" s="2">
        <v>239.0</v>
      </c>
      <c r="U180" s="2" t="s">
        <v>101</v>
      </c>
    </row>
    <row r="181" ht="15.75" customHeight="1">
      <c r="A181" s="2" t="s">
        <v>21</v>
      </c>
      <c r="B181" s="2">
        <v>9244.0</v>
      </c>
      <c r="C181" s="2" t="s">
        <v>48</v>
      </c>
      <c r="D181" s="2" t="s">
        <v>23</v>
      </c>
      <c r="E181" s="3">
        <v>8.0</v>
      </c>
      <c r="F181" s="4">
        <v>43792.0</v>
      </c>
      <c r="G181" s="2" t="s">
        <v>99</v>
      </c>
      <c r="H181" s="2">
        <v>185.0</v>
      </c>
      <c r="I181" s="2">
        <v>141.0</v>
      </c>
      <c r="J181" s="2">
        <v>19.0</v>
      </c>
      <c r="K181" s="2">
        <v>25.0</v>
      </c>
      <c r="L181" s="2" t="s">
        <v>50</v>
      </c>
      <c r="M181" s="2" t="s">
        <v>26</v>
      </c>
      <c r="N181" s="2">
        <v>11.0</v>
      </c>
      <c r="O181" s="2">
        <v>6.0</v>
      </c>
      <c r="P181" s="2">
        <v>4.0</v>
      </c>
      <c r="Q181" s="2">
        <v>47.0</v>
      </c>
      <c r="R181" s="2" t="s">
        <v>31</v>
      </c>
      <c r="S181" s="2">
        <v>1284.0</v>
      </c>
      <c r="T181" s="2">
        <v>200.0</v>
      </c>
      <c r="U181" s="2" t="s">
        <v>32</v>
      </c>
    </row>
    <row r="182" ht="15.75" customHeight="1">
      <c r="A182" s="2" t="s">
        <v>21</v>
      </c>
      <c r="B182" s="2">
        <v>9244.0</v>
      </c>
      <c r="C182" s="2" t="s">
        <v>48</v>
      </c>
      <c r="D182" s="2" t="s">
        <v>23</v>
      </c>
      <c r="E182" s="3">
        <v>8.0</v>
      </c>
      <c r="F182" s="4">
        <v>43799.0</v>
      </c>
      <c r="G182" s="2" t="s">
        <v>99</v>
      </c>
      <c r="H182" s="2">
        <v>185.0</v>
      </c>
      <c r="I182" s="2">
        <v>181.0</v>
      </c>
      <c r="J182" s="2">
        <v>3.0</v>
      </c>
      <c r="K182" s="2">
        <v>1.0</v>
      </c>
      <c r="L182" s="2" t="s">
        <v>50</v>
      </c>
      <c r="M182" s="2" t="s">
        <v>26</v>
      </c>
      <c r="N182" s="2">
        <v>11.0</v>
      </c>
      <c r="O182" s="2">
        <v>6.0</v>
      </c>
      <c r="P182" s="2">
        <v>5.0</v>
      </c>
      <c r="Q182" s="2">
        <v>48.0</v>
      </c>
      <c r="R182" s="2" t="s">
        <v>31</v>
      </c>
      <c r="S182" s="2">
        <v>1284.0</v>
      </c>
      <c r="T182" s="2">
        <v>200.0</v>
      </c>
      <c r="U182" s="2" t="s">
        <v>32</v>
      </c>
    </row>
    <row r="183" ht="15.75" customHeight="1">
      <c r="A183" s="2" t="s">
        <v>21</v>
      </c>
      <c r="B183" s="2">
        <v>9244.0</v>
      </c>
      <c r="C183" s="2" t="s">
        <v>48</v>
      </c>
      <c r="D183" s="2" t="s">
        <v>23</v>
      </c>
      <c r="E183" s="3">
        <v>8.0</v>
      </c>
      <c r="F183" s="4">
        <v>43806.0</v>
      </c>
      <c r="G183" s="2" t="s">
        <v>102</v>
      </c>
      <c r="H183" s="2">
        <v>185.0</v>
      </c>
      <c r="I183" s="2">
        <v>149.0</v>
      </c>
      <c r="J183" s="2">
        <v>6.0</v>
      </c>
      <c r="K183" s="2">
        <v>30.0</v>
      </c>
      <c r="L183" s="2" t="s">
        <v>50</v>
      </c>
      <c r="M183" s="2" t="s">
        <v>26</v>
      </c>
      <c r="N183" s="2">
        <v>12.0</v>
      </c>
      <c r="O183" s="2">
        <v>6.0</v>
      </c>
      <c r="P183" s="2">
        <v>1.0</v>
      </c>
      <c r="Q183" s="2">
        <v>49.0</v>
      </c>
      <c r="R183" s="2" t="s">
        <v>27</v>
      </c>
      <c r="S183" s="2">
        <v>1626.0</v>
      </c>
      <c r="T183" s="2">
        <v>200.0</v>
      </c>
      <c r="U183" s="2" t="s">
        <v>32</v>
      </c>
    </row>
    <row r="184" ht="15.75" customHeight="1">
      <c r="A184" s="2" t="s">
        <v>21</v>
      </c>
      <c r="B184" s="2">
        <v>9244.0</v>
      </c>
      <c r="C184" s="2" t="s">
        <v>48</v>
      </c>
      <c r="D184" s="2" t="s">
        <v>23</v>
      </c>
      <c r="E184" s="3">
        <v>8.0</v>
      </c>
      <c r="F184" s="4">
        <v>43813.0</v>
      </c>
      <c r="G184" s="2" t="s">
        <v>102</v>
      </c>
      <c r="H184" s="2">
        <v>185.0</v>
      </c>
      <c r="I184" s="2">
        <v>178.0</v>
      </c>
      <c r="J184" s="2">
        <v>4.0</v>
      </c>
      <c r="K184" s="2">
        <v>3.0</v>
      </c>
      <c r="L184" s="2" t="s">
        <v>50</v>
      </c>
      <c r="M184" s="2" t="s">
        <v>26</v>
      </c>
      <c r="N184" s="2">
        <v>12.0</v>
      </c>
      <c r="O184" s="2">
        <v>6.0</v>
      </c>
      <c r="P184" s="2">
        <v>2.0</v>
      </c>
      <c r="Q184" s="2">
        <v>50.0</v>
      </c>
      <c r="R184" s="2" t="s">
        <v>27</v>
      </c>
      <c r="S184" s="2">
        <v>1626.0</v>
      </c>
      <c r="T184" s="2">
        <v>200.0</v>
      </c>
      <c r="U184" s="2" t="s">
        <v>32</v>
      </c>
    </row>
    <row r="185" ht="15.75" customHeight="1">
      <c r="A185" s="2" t="s">
        <v>21</v>
      </c>
      <c r="B185" s="2">
        <v>1137.0</v>
      </c>
      <c r="C185" s="2" t="s">
        <v>92</v>
      </c>
      <c r="D185" s="2" t="s">
        <v>23</v>
      </c>
      <c r="E185" s="3">
        <v>8.0</v>
      </c>
      <c r="F185" s="4">
        <v>42394.0</v>
      </c>
      <c r="G185" s="2" t="s">
        <v>100</v>
      </c>
      <c r="H185" s="2">
        <v>12.0</v>
      </c>
      <c r="I185" s="2">
        <v>12.0</v>
      </c>
      <c r="J185" s="2">
        <v>0.0</v>
      </c>
      <c r="K185" s="2">
        <v>0.0</v>
      </c>
      <c r="L185" s="2" t="s">
        <v>25</v>
      </c>
      <c r="M185" s="2" t="s">
        <v>26</v>
      </c>
      <c r="N185" s="2">
        <v>1.0</v>
      </c>
      <c r="O185" s="2">
        <v>1.0</v>
      </c>
      <c r="P185" s="2">
        <v>5.0</v>
      </c>
      <c r="Q185" s="2">
        <v>5.0</v>
      </c>
      <c r="R185" s="2" t="s">
        <v>27</v>
      </c>
      <c r="S185" s="2">
        <v>1755.0</v>
      </c>
      <c r="T185" s="2">
        <v>239.0</v>
      </c>
      <c r="U185" s="2" t="s">
        <v>101</v>
      </c>
    </row>
    <row r="186" ht="15.75" customHeight="1">
      <c r="A186" s="2" t="s">
        <v>21</v>
      </c>
      <c r="B186" s="2">
        <v>9244.0</v>
      </c>
      <c r="C186" s="2" t="s">
        <v>48</v>
      </c>
      <c r="D186" s="2" t="s">
        <v>23</v>
      </c>
      <c r="E186" s="3">
        <v>8.0</v>
      </c>
      <c r="F186" s="4">
        <v>43820.0</v>
      </c>
      <c r="G186" s="2" t="s">
        <v>102</v>
      </c>
      <c r="H186" s="2">
        <v>185.0</v>
      </c>
      <c r="I186" s="2">
        <v>155.0</v>
      </c>
      <c r="J186" s="2">
        <v>30.0</v>
      </c>
      <c r="K186" s="2">
        <v>0.0</v>
      </c>
      <c r="L186" s="2" t="s">
        <v>50</v>
      </c>
      <c r="M186" s="2" t="s">
        <v>26</v>
      </c>
      <c r="N186" s="2">
        <v>12.0</v>
      </c>
      <c r="O186" s="2">
        <v>6.0</v>
      </c>
      <c r="P186" s="2">
        <v>3.0</v>
      </c>
      <c r="Q186" s="2">
        <v>51.0</v>
      </c>
      <c r="R186" s="2" t="s">
        <v>27</v>
      </c>
      <c r="S186" s="2">
        <v>1626.0</v>
      </c>
      <c r="T186" s="2">
        <v>200.0</v>
      </c>
      <c r="U186" s="2" t="s">
        <v>32</v>
      </c>
    </row>
    <row r="187" ht="15.75" customHeight="1">
      <c r="A187" s="2" t="s">
        <v>21</v>
      </c>
      <c r="B187" s="2">
        <v>9244.0</v>
      </c>
      <c r="C187" s="2" t="s">
        <v>48</v>
      </c>
      <c r="D187" s="2" t="s">
        <v>23</v>
      </c>
      <c r="E187" s="3">
        <v>8.0</v>
      </c>
      <c r="F187" s="4">
        <v>43827.0</v>
      </c>
      <c r="G187" s="2" t="s">
        <v>102</v>
      </c>
      <c r="H187" s="2">
        <v>185.0</v>
      </c>
      <c r="I187" s="2">
        <v>170.0</v>
      </c>
      <c r="J187" s="2">
        <v>12.0</v>
      </c>
      <c r="K187" s="2">
        <v>3.0</v>
      </c>
      <c r="L187" s="2" t="s">
        <v>50</v>
      </c>
      <c r="M187" s="2" t="s">
        <v>26</v>
      </c>
      <c r="N187" s="2">
        <v>12.0</v>
      </c>
      <c r="O187" s="2">
        <v>6.0</v>
      </c>
      <c r="P187" s="2">
        <v>4.0</v>
      </c>
      <c r="Q187" s="2">
        <v>52.0</v>
      </c>
      <c r="R187" s="2" t="s">
        <v>27</v>
      </c>
      <c r="S187" s="2">
        <v>1626.0</v>
      </c>
      <c r="T187" s="2">
        <v>200.0</v>
      </c>
      <c r="U187" s="2" t="s">
        <v>32</v>
      </c>
    </row>
    <row r="188" ht="15.75" customHeight="1">
      <c r="A188" s="2" t="s">
        <v>21</v>
      </c>
      <c r="B188" s="2">
        <v>1137.0</v>
      </c>
      <c r="C188" s="2" t="s">
        <v>92</v>
      </c>
      <c r="D188" s="2" t="s">
        <v>23</v>
      </c>
      <c r="E188" s="3">
        <v>8.0</v>
      </c>
      <c r="F188" s="4">
        <v>42401.0</v>
      </c>
      <c r="G188" s="2" t="s">
        <v>103</v>
      </c>
      <c r="H188" s="2">
        <v>20.0</v>
      </c>
      <c r="I188" s="2">
        <v>20.0</v>
      </c>
      <c r="J188" s="2">
        <v>0.0</v>
      </c>
      <c r="K188" s="2">
        <v>0.0</v>
      </c>
      <c r="L188" s="2" t="s">
        <v>25</v>
      </c>
      <c r="M188" s="2" t="s">
        <v>26</v>
      </c>
      <c r="N188" s="2">
        <v>2.0</v>
      </c>
      <c r="O188" s="2">
        <v>1.0</v>
      </c>
      <c r="P188" s="2">
        <v>1.0</v>
      </c>
      <c r="Q188" s="2">
        <v>6.0</v>
      </c>
      <c r="R188" s="2" t="s">
        <v>27</v>
      </c>
      <c r="S188" s="2">
        <v>1758.0</v>
      </c>
      <c r="T188" s="2">
        <v>239.0</v>
      </c>
      <c r="U188" s="2" t="s">
        <v>101</v>
      </c>
    </row>
    <row r="189" ht="15.75" customHeight="1">
      <c r="A189" s="2" t="s">
        <v>21</v>
      </c>
      <c r="B189" s="2">
        <v>1137.0</v>
      </c>
      <c r="C189" s="2" t="s">
        <v>92</v>
      </c>
      <c r="D189" s="2" t="s">
        <v>23</v>
      </c>
      <c r="E189" s="3">
        <v>8.0</v>
      </c>
      <c r="F189" s="4">
        <v>42412.0</v>
      </c>
      <c r="G189" s="2" t="s">
        <v>103</v>
      </c>
      <c r="H189" s="2">
        <v>15.0</v>
      </c>
      <c r="I189" s="2">
        <v>15.0</v>
      </c>
      <c r="J189" s="2">
        <v>0.0</v>
      </c>
      <c r="K189" s="2">
        <v>0.0</v>
      </c>
      <c r="L189" s="2" t="s">
        <v>25</v>
      </c>
      <c r="M189" s="2" t="s">
        <v>26</v>
      </c>
      <c r="N189" s="2">
        <v>2.0</v>
      </c>
      <c r="O189" s="2">
        <v>5.0</v>
      </c>
      <c r="P189" s="2">
        <v>2.0</v>
      </c>
      <c r="Q189" s="2">
        <v>7.0</v>
      </c>
      <c r="R189" s="2" t="s">
        <v>27</v>
      </c>
      <c r="S189" s="2">
        <v>1758.0</v>
      </c>
      <c r="T189" s="2">
        <v>239.0</v>
      </c>
      <c r="U189" s="2" t="s">
        <v>101</v>
      </c>
    </row>
    <row r="190" ht="15.75" customHeight="1">
      <c r="A190" s="2" t="s">
        <v>21</v>
      </c>
      <c r="B190" s="2">
        <v>1137.0</v>
      </c>
      <c r="C190" s="2" t="s">
        <v>92</v>
      </c>
      <c r="D190" s="2" t="s">
        <v>23</v>
      </c>
      <c r="E190" s="3">
        <v>8.0</v>
      </c>
      <c r="F190" s="4">
        <v>42413.0</v>
      </c>
      <c r="G190" s="2" t="s">
        <v>103</v>
      </c>
      <c r="H190" s="2">
        <v>17.0</v>
      </c>
      <c r="I190" s="2">
        <v>17.0</v>
      </c>
      <c r="J190" s="2">
        <v>0.0</v>
      </c>
      <c r="K190" s="2">
        <v>0.0</v>
      </c>
      <c r="L190" s="2" t="s">
        <v>25</v>
      </c>
      <c r="M190" s="2" t="s">
        <v>26</v>
      </c>
      <c r="N190" s="2">
        <v>2.0</v>
      </c>
      <c r="O190" s="2">
        <v>6.0</v>
      </c>
      <c r="P190" s="2">
        <v>2.0</v>
      </c>
      <c r="Q190" s="2">
        <v>7.0</v>
      </c>
      <c r="R190" s="2" t="s">
        <v>27</v>
      </c>
      <c r="S190" s="2">
        <v>1758.0</v>
      </c>
      <c r="T190" s="2">
        <v>239.0</v>
      </c>
      <c r="U190" s="2" t="s">
        <v>101</v>
      </c>
    </row>
    <row r="191" ht="15.75" customHeight="1">
      <c r="A191" s="2" t="s">
        <v>21</v>
      </c>
      <c r="B191" s="2">
        <v>903.0</v>
      </c>
      <c r="C191" s="2" t="s">
        <v>104</v>
      </c>
      <c r="D191" s="2" t="s">
        <v>23</v>
      </c>
      <c r="E191" s="3">
        <v>8.0</v>
      </c>
      <c r="F191" s="4">
        <v>42417.0</v>
      </c>
      <c r="G191" s="2" t="s">
        <v>103</v>
      </c>
      <c r="H191" s="2">
        <v>2.0</v>
      </c>
      <c r="I191" s="2">
        <v>2.0</v>
      </c>
      <c r="J191" s="2">
        <v>0.0</v>
      </c>
      <c r="K191" s="2">
        <v>0.0</v>
      </c>
      <c r="L191" s="2" t="s">
        <v>25</v>
      </c>
      <c r="M191" s="2" t="s">
        <v>26</v>
      </c>
      <c r="N191" s="2">
        <v>2.0</v>
      </c>
      <c r="O191" s="2">
        <v>3.0</v>
      </c>
      <c r="P191" s="2">
        <v>3.0</v>
      </c>
      <c r="Q191" s="2">
        <v>8.0</v>
      </c>
      <c r="R191" s="2" t="s">
        <v>27</v>
      </c>
      <c r="S191" s="2">
        <v>1758.0</v>
      </c>
      <c r="T191" s="2">
        <v>239.0</v>
      </c>
      <c r="U191" s="2" t="s">
        <v>101</v>
      </c>
    </row>
    <row r="192" ht="15.75" customHeight="1">
      <c r="A192" s="2" t="s">
        <v>21</v>
      </c>
      <c r="B192" s="2">
        <v>1137.0</v>
      </c>
      <c r="C192" s="2" t="s">
        <v>92</v>
      </c>
      <c r="D192" s="2" t="s">
        <v>23</v>
      </c>
      <c r="E192" s="3">
        <v>8.0</v>
      </c>
      <c r="F192" s="4">
        <v>42420.0</v>
      </c>
      <c r="G192" s="2" t="s">
        <v>103</v>
      </c>
      <c r="H192" s="2">
        <v>30.0</v>
      </c>
      <c r="I192" s="2">
        <v>30.0</v>
      </c>
      <c r="J192" s="2">
        <v>0.0</v>
      </c>
      <c r="K192" s="2">
        <v>0.0</v>
      </c>
      <c r="L192" s="2" t="s">
        <v>25</v>
      </c>
      <c r="M192" s="2" t="s">
        <v>26</v>
      </c>
      <c r="N192" s="2">
        <v>2.0</v>
      </c>
      <c r="O192" s="2">
        <v>6.0</v>
      </c>
      <c r="P192" s="2">
        <v>3.0</v>
      </c>
      <c r="Q192" s="2">
        <v>8.0</v>
      </c>
      <c r="R192" s="2" t="s">
        <v>27</v>
      </c>
      <c r="S192" s="2">
        <v>1758.0</v>
      </c>
      <c r="T192" s="2">
        <v>239.0</v>
      </c>
      <c r="U192" s="2" t="s">
        <v>101</v>
      </c>
    </row>
    <row r="193" ht="15.75" customHeight="1">
      <c r="A193" s="2" t="s">
        <v>54</v>
      </c>
      <c r="B193" s="2">
        <v>9434.0</v>
      </c>
      <c r="C193" s="2" t="s">
        <v>105</v>
      </c>
      <c r="D193" s="2" t="s">
        <v>23</v>
      </c>
      <c r="E193" s="3">
        <v>8.0</v>
      </c>
      <c r="F193" s="4">
        <v>43106.0</v>
      </c>
      <c r="G193" s="2" t="s">
        <v>49</v>
      </c>
      <c r="H193" s="2">
        <v>174.0</v>
      </c>
      <c r="I193" s="2">
        <v>171.0</v>
      </c>
      <c r="J193" s="2">
        <v>0.0</v>
      </c>
      <c r="K193" s="2">
        <v>3.0</v>
      </c>
      <c r="L193" s="2" t="s">
        <v>50</v>
      </c>
      <c r="M193" s="2" t="s">
        <v>45</v>
      </c>
      <c r="N193" s="2">
        <v>1.0</v>
      </c>
      <c r="O193" s="2">
        <v>6.0</v>
      </c>
      <c r="P193" s="2">
        <v>1.0</v>
      </c>
      <c r="Q193" s="2">
        <v>1.0</v>
      </c>
      <c r="R193" s="2" t="s">
        <v>27</v>
      </c>
      <c r="S193" s="2">
        <v>3372.0</v>
      </c>
      <c r="T193" s="2">
        <v>232.0</v>
      </c>
      <c r="U193" s="2" t="s">
        <v>28</v>
      </c>
    </row>
    <row r="194" ht="15.75" customHeight="1">
      <c r="A194" s="2" t="s">
        <v>54</v>
      </c>
      <c r="B194" s="2">
        <v>9434.0</v>
      </c>
      <c r="C194" s="2" t="s">
        <v>105</v>
      </c>
      <c r="D194" s="2" t="s">
        <v>23</v>
      </c>
      <c r="E194" s="3">
        <v>8.0</v>
      </c>
      <c r="F194" s="4">
        <v>43113.0</v>
      </c>
      <c r="G194" s="2" t="s">
        <v>49</v>
      </c>
      <c r="H194" s="2">
        <v>174.0</v>
      </c>
      <c r="I194" s="2">
        <v>174.0</v>
      </c>
      <c r="J194" s="2">
        <v>0.0</v>
      </c>
      <c r="K194" s="2">
        <v>0.0</v>
      </c>
      <c r="L194" s="2" t="s">
        <v>50</v>
      </c>
      <c r="M194" s="2" t="s">
        <v>45</v>
      </c>
      <c r="N194" s="2">
        <v>1.0</v>
      </c>
      <c r="O194" s="2">
        <v>6.0</v>
      </c>
      <c r="P194" s="2">
        <v>2.0</v>
      </c>
      <c r="Q194" s="2">
        <v>2.0</v>
      </c>
      <c r="R194" s="2" t="s">
        <v>27</v>
      </c>
      <c r="S194" s="2">
        <v>3372.0</v>
      </c>
      <c r="T194" s="2">
        <v>232.0</v>
      </c>
      <c r="U194" s="2" t="s">
        <v>28</v>
      </c>
    </row>
    <row r="195" ht="15.75" customHeight="1">
      <c r="A195" s="2" t="s">
        <v>54</v>
      </c>
      <c r="B195" s="2">
        <v>9434.0</v>
      </c>
      <c r="C195" s="2" t="s">
        <v>105</v>
      </c>
      <c r="D195" s="2" t="s">
        <v>23</v>
      </c>
      <c r="E195" s="3">
        <v>8.0</v>
      </c>
      <c r="F195" s="4">
        <v>43120.0</v>
      </c>
      <c r="G195" s="2" t="s">
        <v>49</v>
      </c>
      <c r="H195" s="2">
        <v>174.0</v>
      </c>
      <c r="I195" s="2">
        <v>174.0</v>
      </c>
      <c r="J195" s="2">
        <v>0.0</v>
      </c>
      <c r="K195" s="2">
        <v>0.0</v>
      </c>
      <c r="L195" s="2" t="s">
        <v>50</v>
      </c>
      <c r="M195" s="2" t="s">
        <v>45</v>
      </c>
      <c r="N195" s="2">
        <v>1.0</v>
      </c>
      <c r="O195" s="2">
        <v>6.0</v>
      </c>
      <c r="P195" s="2">
        <v>3.0</v>
      </c>
      <c r="Q195" s="2">
        <v>3.0</v>
      </c>
      <c r="R195" s="2" t="s">
        <v>27</v>
      </c>
      <c r="S195" s="2">
        <v>3372.0</v>
      </c>
      <c r="T195" s="2">
        <v>232.0</v>
      </c>
      <c r="U195" s="2" t="s">
        <v>28</v>
      </c>
    </row>
    <row r="196" ht="15.75" customHeight="1">
      <c r="A196" s="2" t="s">
        <v>54</v>
      </c>
      <c r="B196" s="2">
        <v>9434.0</v>
      </c>
      <c r="C196" s="2" t="s">
        <v>105</v>
      </c>
      <c r="D196" s="2" t="s">
        <v>23</v>
      </c>
      <c r="E196" s="3">
        <v>8.0</v>
      </c>
      <c r="F196" s="4">
        <v>43127.0</v>
      </c>
      <c r="G196" s="2" t="s">
        <v>49</v>
      </c>
      <c r="H196" s="2">
        <v>174.0</v>
      </c>
      <c r="I196" s="2">
        <v>174.0</v>
      </c>
      <c r="J196" s="2">
        <v>0.0</v>
      </c>
      <c r="K196" s="2">
        <v>0.0</v>
      </c>
      <c r="L196" s="2" t="s">
        <v>50</v>
      </c>
      <c r="M196" s="2" t="s">
        <v>45</v>
      </c>
      <c r="N196" s="2">
        <v>1.0</v>
      </c>
      <c r="O196" s="2">
        <v>6.0</v>
      </c>
      <c r="P196" s="2">
        <v>4.0</v>
      </c>
      <c r="Q196" s="2">
        <v>4.0</v>
      </c>
      <c r="R196" s="2" t="s">
        <v>27</v>
      </c>
      <c r="S196" s="2">
        <v>3372.0</v>
      </c>
      <c r="T196" s="2">
        <v>232.0</v>
      </c>
      <c r="U196" s="2" t="s">
        <v>28</v>
      </c>
    </row>
    <row r="197" ht="15.75" customHeight="1">
      <c r="A197" s="2" t="s">
        <v>54</v>
      </c>
      <c r="B197" s="2">
        <v>9434.0</v>
      </c>
      <c r="C197" s="2" t="s">
        <v>105</v>
      </c>
      <c r="D197" s="2" t="s">
        <v>23</v>
      </c>
      <c r="E197" s="3">
        <v>8.0</v>
      </c>
      <c r="F197" s="4">
        <v>43134.0</v>
      </c>
      <c r="G197" s="2" t="s">
        <v>52</v>
      </c>
      <c r="H197" s="2">
        <v>174.0</v>
      </c>
      <c r="I197" s="2">
        <v>173.0</v>
      </c>
      <c r="J197" s="2">
        <v>0.0</v>
      </c>
      <c r="K197" s="2">
        <v>1.0</v>
      </c>
      <c r="L197" s="2" t="s">
        <v>50</v>
      </c>
      <c r="M197" s="2" t="s">
        <v>45</v>
      </c>
      <c r="N197" s="2">
        <v>2.0</v>
      </c>
      <c r="O197" s="2">
        <v>6.0</v>
      </c>
      <c r="P197" s="2">
        <v>1.0</v>
      </c>
      <c r="Q197" s="2">
        <v>5.0</v>
      </c>
      <c r="R197" s="2" t="s">
        <v>27</v>
      </c>
      <c r="S197" s="2">
        <v>2883.0</v>
      </c>
      <c r="T197" s="2">
        <v>232.0</v>
      </c>
      <c r="U197" s="2" t="s">
        <v>28</v>
      </c>
    </row>
    <row r="198" ht="15.75" customHeight="1">
      <c r="A198" s="2" t="s">
        <v>54</v>
      </c>
      <c r="B198" s="2">
        <v>9434.0</v>
      </c>
      <c r="C198" s="2" t="s">
        <v>105</v>
      </c>
      <c r="D198" s="2" t="s">
        <v>23</v>
      </c>
      <c r="E198" s="3">
        <v>8.0</v>
      </c>
      <c r="F198" s="4">
        <v>43141.0</v>
      </c>
      <c r="G198" s="2" t="s">
        <v>52</v>
      </c>
      <c r="H198" s="2">
        <v>174.0</v>
      </c>
      <c r="I198" s="2">
        <v>167.0</v>
      </c>
      <c r="J198" s="2">
        <v>0.0</v>
      </c>
      <c r="K198" s="2">
        <v>7.0</v>
      </c>
      <c r="L198" s="2" t="s">
        <v>50</v>
      </c>
      <c r="M198" s="2" t="s">
        <v>45</v>
      </c>
      <c r="N198" s="2">
        <v>2.0</v>
      </c>
      <c r="O198" s="2">
        <v>6.0</v>
      </c>
      <c r="P198" s="2">
        <v>2.0</v>
      </c>
      <c r="Q198" s="2">
        <v>6.0</v>
      </c>
      <c r="R198" s="2" t="s">
        <v>27</v>
      </c>
      <c r="S198" s="2">
        <v>2883.0</v>
      </c>
      <c r="T198" s="2">
        <v>232.0</v>
      </c>
      <c r="U198" s="2" t="s">
        <v>28</v>
      </c>
    </row>
    <row r="199" ht="15.75" customHeight="1">
      <c r="A199" s="2" t="s">
        <v>54</v>
      </c>
      <c r="B199" s="2">
        <v>9434.0</v>
      </c>
      <c r="C199" s="2" t="s">
        <v>105</v>
      </c>
      <c r="D199" s="2" t="s">
        <v>23</v>
      </c>
      <c r="E199" s="3">
        <v>8.0</v>
      </c>
      <c r="F199" s="4">
        <v>43148.0</v>
      </c>
      <c r="G199" s="2" t="s">
        <v>52</v>
      </c>
      <c r="H199" s="2">
        <v>174.0</v>
      </c>
      <c r="I199" s="2">
        <v>174.0</v>
      </c>
      <c r="J199" s="2">
        <v>0.0</v>
      </c>
      <c r="K199" s="2">
        <v>0.0</v>
      </c>
      <c r="L199" s="2" t="s">
        <v>50</v>
      </c>
      <c r="M199" s="2" t="s">
        <v>45</v>
      </c>
      <c r="N199" s="2">
        <v>2.0</v>
      </c>
      <c r="O199" s="2">
        <v>6.0</v>
      </c>
      <c r="P199" s="2">
        <v>3.0</v>
      </c>
      <c r="Q199" s="2">
        <v>7.0</v>
      </c>
      <c r="R199" s="2" t="s">
        <v>27</v>
      </c>
      <c r="S199" s="2">
        <v>2883.0</v>
      </c>
      <c r="T199" s="2">
        <v>232.0</v>
      </c>
      <c r="U199" s="2" t="s">
        <v>28</v>
      </c>
    </row>
    <row r="200" ht="15.75" customHeight="1">
      <c r="A200" s="2" t="s">
        <v>54</v>
      </c>
      <c r="B200" s="2">
        <v>9434.0</v>
      </c>
      <c r="C200" s="2" t="s">
        <v>105</v>
      </c>
      <c r="D200" s="2" t="s">
        <v>23</v>
      </c>
      <c r="E200" s="3">
        <v>8.0</v>
      </c>
      <c r="F200" s="4">
        <v>43155.0</v>
      </c>
      <c r="G200" s="2" t="s">
        <v>52</v>
      </c>
      <c r="H200" s="2">
        <v>174.0</v>
      </c>
      <c r="I200" s="2">
        <v>172.0</v>
      </c>
      <c r="J200" s="2">
        <v>0.0</v>
      </c>
      <c r="K200" s="2">
        <v>2.0</v>
      </c>
      <c r="L200" s="2" t="s">
        <v>50</v>
      </c>
      <c r="M200" s="2" t="s">
        <v>45</v>
      </c>
      <c r="N200" s="2">
        <v>2.0</v>
      </c>
      <c r="O200" s="2">
        <v>6.0</v>
      </c>
      <c r="P200" s="2">
        <v>4.0</v>
      </c>
      <c r="Q200" s="2">
        <v>8.0</v>
      </c>
      <c r="R200" s="2" t="s">
        <v>27</v>
      </c>
      <c r="S200" s="2">
        <v>2883.0</v>
      </c>
      <c r="T200" s="2">
        <v>232.0</v>
      </c>
      <c r="U200" s="2" t="s">
        <v>28</v>
      </c>
    </row>
    <row r="201" ht="15.75" customHeight="1">
      <c r="A201" s="2" t="s">
        <v>54</v>
      </c>
      <c r="B201" s="2">
        <v>9434.0</v>
      </c>
      <c r="C201" s="2" t="s">
        <v>105</v>
      </c>
      <c r="D201" s="2" t="s">
        <v>23</v>
      </c>
      <c r="E201" s="3">
        <v>8.0</v>
      </c>
      <c r="F201" s="4">
        <v>43162.0</v>
      </c>
      <c r="G201" s="2" t="s">
        <v>56</v>
      </c>
      <c r="H201" s="2">
        <v>0.0</v>
      </c>
      <c r="I201" s="2">
        <v>0.0</v>
      </c>
      <c r="J201" s="2">
        <v>0.0</v>
      </c>
      <c r="K201" s="2">
        <v>0.0</v>
      </c>
      <c r="L201" s="2" t="s">
        <v>50</v>
      </c>
      <c r="M201" s="2" t="s">
        <v>45</v>
      </c>
      <c r="N201" s="2">
        <v>3.0</v>
      </c>
      <c r="O201" s="2">
        <v>6.0</v>
      </c>
      <c r="P201" s="2">
        <v>1.0</v>
      </c>
      <c r="Q201" s="2">
        <v>9.0</v>
      </c>
      <c r="R201" s="2" t="s">
        <v>31</v>
      </c>
      <c r="S201" s="2">
        <v>726.0</v>
      </c>
      <c r="T201" s="2">
        <v>232.0</v>
      </c>
      <c r="U201" s="2" t="s">
        <v>28</v>
      </c>
    </row>
    <row r="202" ht="15.75" customHeight="1">
      <c r="A202" s="2" t="s">
        <v>54</v>
      </c>
      <c r="B202" s="2">
        <v>9434.0</v>
      </c>
      <c r="C202" s="2" t="s">
        <v>105</v>
      </c>
      <c r="D202" s="2" t="s">
        <v>23</v>
      </c>
      <c r="E202" s="3">
        <v>8.0</v>
      </c>
      <c r="F202" s="4">
        <v>43169.0</v>
      </c>
      <c r="G202" s="2" t="s">
        <v>56</v>
      </c>
      <c r="H202" s="2">
        <v>0.0</v>
      </c>
      <c r="I202" s="2">
        <v>0.0</v>
      </c>
      <c r="J202" s="2">
        <v>0.0</v>
      </c>
      <c r="K202" s="2">
        <v>0.0</v>
      </c>
      <c r="L202" s="2" t="s">
        <v>50</v>
      </c>
      <c r="M202" s="2" t="s">
        <v>45</v>
      </c>
      <c r="N202" s="2">
        <v>3.0</v>
      </c>
      <c r="O202" s="2">
        <v>6.0</v>
      </c>
      <c r="P202" s="2">
        <v>2.0</v>
      </c>
      <c r="Q202" s="2">
        <v>10.0</v>
      </c>
      <c r="R202" s="2" t="s">
        <v>31</v>
      </c>
      <c r="S202" s="2">
        <v>726.0</v>
      </c>
      <c r="T202" s="2">
        <v>232.0</v>
      </c>
      <c r="U202" s="2" t="s">
        <v>28</v>
      </c>
    </row>
    <row r="203" ht="15.75" customHeight="1">
      <c r="A203" s="2" t="s">
        <v>54</v>
      </c>
      <c r="B203" s="2">
        <v>9434.0</v>
      </c>
      <c r="C203" s="2" t="s">
        <v>105</v>
      </c>
      <c r="D203" s="2" t="s">
        <v>23</v>
      </c>
      <c r="E203" s="3">
        <v>8.0</v>
      </c>
      <c r="F203" s="4">
        <v>43176.0</v>
      </c>
      <c r="G203" s="2" t="s">
        <v>56</v>
      </c>
      <c r="H203" s="2">
        <v>0.0</v>
      </c>
      <c r="I203" s="2">
        <v>0.0</v>
      </c>
      <c r="J203" s="2">
        <v>0.0</v>
      </c>
      <c r="K203" s="2">
        <v>0.0</v>
      </c>
      <c r="L203" s="2" t="s">
        <v>50</v>
      </c>
      <c r="M203" s="2" t="s">
        <v>45</v>
      </c>
      <c r="N203" s="2">
        <v>3.0</v>
      </c>
      <c r="O203" s="2">
        <v>6.0</v>
      </c>
      <c r="P203" s="2">
        <v>3.0</v>
      </c>
      <c r="Q203" s="2">
        <v>11.0</v>
      </c>
      <c r="R203" s="2" t="s">
        <v>31</v>
      </c>
      <c r="S203" s="2">
        <v>726.0</v>
      </c>
      <c r="T203" s="2">
        <v>232.0</v>
      </c>
      <c r="U203" s="2" t="s">
        <v>28</v>
      </c>
    </row>
    <row r="204" ht="15.75" customHeight="1">
      <c r="A204" s="2" t="s">
        <v>73</v>
      </c>
      <c r="B204" s="2">
        <v>94341.0</v>
      </c>
      <c r="C204" s="2" t="s">
        <v>106</v>
      </c>
      <c r="D204" s="2" t="s">
        <v>23</v>
      </c>
      <c r="E204" s="3">
        <v>8.0</v>
      </c>
      <c r="F204" s="4">
        <v>42504.0</v>
      </c>
      <c r="G204" s="2" t="s">
        <v>107</v>
      </c>
      <c r="H204" s="2">
        <v>15.0</v>
      </c>
      <c r="I204" s="2">
        <v>15.0</v>
      </c>
      <c r="J204" s="2">
        <v>0.0</v>
      </c>
      <c r="K204" s="2">
        <v>0.0</v>
      </c>
      <c r="L204" s="2" t="s">
        <v>25</v>
      </c>
      <c r="M204" s="2" t="s">
        <v>45</v>
      </c>
      <c r="N204" s="2">
        <v>5.0</v>
      </c>
      <c r="O204" s="2">
        <v>6.0</v>
      </c>
      <c r="P204" s="2">
        <v>2.0</v>
      </c>
      <c r="Q204" s="2">
        <v>20.0</v>
      </c>
      <c r="R204" s="2" t="s">
        <v>31</v>
      </c>
      <c r="S204" s="2">
        <v>1416.0</v>
      </c>
      <c r="T204" s="2">
        <v>239.0</v>
      </c>
      <c r="U204" s="2" t="s">
        <v>101</v>
      </c>
    </row>
    <row r="205" ht="15.75" customHeight="1">
      <c r="A205" s="2" t="s">
        <v>54</v>
      </c>
      <c r="B205" s="2">
        <v>9434.0</v>
      </c>
      <c r="C205" s="2" t="s">
        <v>105</v>
      </c>
      <c r="D205" s="2" t="s">
        <v>23</v>
      </c>
      <c r="E205" s="3">
        <v>8.0</v>
      </c>
      <c r="F205" s="4">
        <v>43183.0</v>
      </c>
      <c r="G205" s="2" t="s">
        <v>56</v>
      </c>
      <c r="H205" s="2">
        <v>0.0</v>
      </c>
      <c r="I205" s="2">
        <v>0.0</v>
      </c>
      <c r="J205" s="2">
        <v>0.0</v>
      </c>
      <c r="K205" s="2">
        <v>0.0</v>
      </c>
      <c r="L205" s="2" t="s">
        <v>50</v>
      </c>
      <c r="M205" s="2" t="s">
        <v>45</v>
      </c>
      <c r="N205" s="2">
        <v>3.0</v>
      </c>
      <c r="O205" s="2">
        <v>6.0</v>
      </c>
      <c r="P205" s="2">
        <v>4.0</v>
      </c>
      <c r="Q205" s="2">
        <v>12.0</v>
      </c>
      <c r="R205" s="2" t="s">
        <v>31</v>
      </c>
      <c r="S205" s="2">
        <v>726.0</v>
      </c>
      <c r="T205" s="2">
        <v>232.0</v>
      </c>
      <c r="U205" s="2" t="s">
        <v>28</v>
      </c>
    </row>
    <row r="206" ht="15.75" customHeight="1">
      <c r="A206" s="2" t="s">
        <v>21</v>
      </c>
      <c r="B206" s="2">
        <v>1137.0</v>
      </c>
      <c r="C206" s="2" t="s">
        <v>92</v>
      </c>
      <c r="D206" s="2" t="s">
        <v>23</v>
      </c>
      <c r="E206" s="3">
        <v>8.0</v>
      </c>
      <c r="F206" s="4">
        <v>42511.0</v>
      </c>
      <c r="G206" s="2" t="s">
        <v>107</v>
      </c>
      <c r="H206" s="2">
        <v>10.0</v>
      </c>
      <c r="I206" s="2">
        <v>10.0</v>
      </c>
      <c r="J206" s="2">
        <v>0.0</v>
      </c>
      <c r="K206" s="2">
        <v>0.0</v>
      </c>
      <c r="L206" s="2" t="s">
        <v>25</v>
      </c>
      <c r="M206" s="2" t="s">
        <v>26</v>
      </c>
      <c r="N206" s="2">
        <v>5.0</v>
      </c>
      <c r="O206" s="2">
        <v>6.0</v>
      </c>
      <c r="P206" s="2">
        <v>3.0</v>
      </c>
      <c r="Q206" s="2">
        <v>21.0</v>
      </c>
      <c r="R206" s="2" t="s">
        <v>31</v>
      </c>
      <c r="S206" s="2">
        <v>1416.0</v>
      </c>
      <c r="T206" s="2">
        <v>239.0</v>
      </c>
      <c r="U206" s="2" t="s">
        <v>101</v>
      </c>
    </row>
    <row r="207" ht="15.75" customHeight="1">
      <c r="A207" s="2" t="s">
        <v>54</v>
      </c>
      <c r="B207" s="2">
        <v>9434.0</v>
      </c>
      <c r="C207" s="2" t="s">
        <v>105</v>
      </c>
      <c r="D207" s="2" t="s">
        <v>23</v>
      </c>
      <c r="E207" s="3">
        <v>8.0</v>
      </c>
      <c r="F207" s="4">
        <v>43190.0</v>
      </c>
      <c r="G207" s="2" t="s">
        <v>56</v>
      </c>
      <c r="H207" s="2">
        <v>0.0</v>
      </c>
      <c r="I207" s="2">
        <v>0.0</v>
      </c>
      <c r="J207" s="2">
        <v>0.0</v>
      </c>
      <c r="K207" s="2">
        <v>0.0</v>
      </c>
      <c r="L207" s="2" t="s">
        <v>50</v>
      </c>
      <c r="M207" s="2" t="s">
        <v>45</v>
      </c>
      <c r="N207" s="2">
        <v>3.0</v>
      </c>
      <c r="O207" s="2">
        <v>6.0</v>
      </c>
      <c r="P207" s="2">
        <v>5.0</v>
      </c>
      <c r="Q207" s="2">
        <v>13.0</v>
      </c>
      <c r="R207" s="2" t="s">
        <v>31</v>
      </c>
      <c r="S207" s="2">
        <v>726.0</v>
      </c>
      <c r="T207" s="2">
        <v>232.0</v>
      </c>
      <c r="U207" s="2" t="s">
        <v>28</v>
      </c>
    </row>
    <row r="208" ht="15.75" customHeight="1">
      <c r="A208" s="2" t="s">
        <v>54</v>
      </c>
      <c r="B208" s="2">
        <v>9434.0</v>
      </c>
      <c r="C208" s="2" t="s">
        <v>105</v>
      </c>
      <c r="D208" s="2" t="s">
        <v>23</v>
      </c>
      <c r="E208" s="3">
        <v>8.0</v>
      </c>
      <c r="F208" s="4">
        <v>43197.0</v>
      </c>
      <c r="G208" s="2" t="s">
        <v>70</v>
      </c>
      <c r="H208" s="2">
        <v>0.0</v>
      </c>
      <c r="I208" s="2">
        <v>0.0</v>
      </c>
      <c r="J208" s="2">
        <v>0.0</v>
      </c>
      <c r="K208" s="2">
        <v>0.0</v>
      </c>
      <c r="L208" s="2" t="s">
        <v>50</v>
      </c>
      <c r="M208" s="2" t="s">
        <v>45</v>
      </c>
      <c r="N208" s="2">
        <v>4.0</v>
      </c>
      <c r="O208" s="2">
        <v>6.0</v>
      </c>
      <c r="P208" s="2">
        <v>1.0</v>
      </c>
      <c r="Q208" s="2">
        <v>14.0</v>
      </c>
      <c r="R208" s="2" t="s">
        <v>31</v>
      </c>
      <c r="S208" s="2">
        <v>708.0</v>
      </c>
      <c r="T208" s="2">
        <v>232.0</v>
      </c>
      <c r="U208" s="2" t="s">
        <v>28</v>
      </c>
    </row>
    <row r="209" ht="15.75" customHeight="1">
      <c r="A209" s="2" t="s">
        <v>54</v>
      </c>
      <c r="B209" s="2">
        <v>9434.0</v>
      </c>
      <c r="C209" s="2" t="s">
        <v>105</v>
      </c>
      <c r="D209" s="2" t="s">
        <v>23</v>
      </c>
      <c r="E209" s="3">
        <v>8.0</v>
      </c>
      <c r="F209" s="4">
        <v>43204.0</v>
      </c>
      <c r="G209" s="2" t="s">
        <v>70</v>
      </c>
      <c r="H209" s="2">
        <v>0.0</v>
      </c>
      <c r="I209" s="2">
        <v>0.0</v>
      </c>
      <c r="J209" s="2">
        <v>0.0</v>
      </c>
      <c r="K209" s="2">
        <v>0.0</v>
      </c>
      <c r="L209" s="2" t="s">
        <v>50</v>
      </c>
      <c r="M209" s="2" t="s">
        <v>45</v>
      </c>
      <c r="N209" s="2">
        <v>4.0</v>
      </c>
      <c r="O209" s="2">
        <v>6.0</v>
      </c>
      <c r="P209" s="2">
        <v>2.0</v>
      </c>
      <c r="Q209" s="2">
        <v>15.0</v>
      </c>
      <c r="R209" s="2" t="s">
        <v>31</v>
      </c>
      <c r="S209" s="2">
        <v>708.0</v>
      </c>
      <c r="T209" s="2">
        <v>232.0</v>
      </c>
      <c r="U209" s="2" t="s">
        <v>28</v>
      </c>
    </row>
    <row r="210" ht="15.75" customHeight="1">
      <c r="A210" s="2" t="s">
        <v>73</v>
      </c>
      <c r="B210" s="2">
        <v>94341.0</v>
      </c>
      <c r="C210" s="2" t="s">
        <v>106</v>
      </c>
      <c r="D210" s="2" t="s">
        <v>23</v>
      </c>
      <c r="E210" s="3">
        <v>8.0</v>
      </c>
      <c r="F210" s="4">
        <v>42518.0</v>
      </c>
      <c r="G210" s="2" t="s">
        <v>107</v>
      </c>
      <c r="H210" s="2">
        <v>7.0</v>
      </c>
      <c r="I210" s="2">
        <v>7.0</v>
      </c>
      <c r="J210" s="2">
        <v>0.0</v>
      </c>
      <c r="K210" s="2">
        <v>0.0</v>
      </c>
      <c r="L210" s="2" t="s">
        <v>25</v>
      </c>
      <c r="M210" s="2" t="s">
        <v>45</v>
      </c>
      <c r="N210" s="2">
        <v>5.0</v>
      </c>
      <c r="O210" s="2">
        <v>6.0</v>
      </c>
      <c r="P210" s="2">
        <v>4.0</v>
      </c>
      <c r="Q210" s="2">
        <v>22.0</v>
      </c>
      <c r="R210" s="2" t="s">
        <v>31</v>
      </c>
      <c r="S210" s="2">
        <v>1416.0</v>
      </c>
      <c r="T210" s="2">
        <v>239.0</v>
      </c>
      <c r="U210" s="2" t="s">
        <v>101</v>
      </c>
    </row>
    <row r="211" ht="15.75" customHeight="1">
      <c r="A211" s="2" t="s">
        <v>54</v>
      </c>
      <c r="B211" s="2">
        <v>9434.0</v>
      </c>
      <c r="C211" s="2" t="s">
        <v>105</v>
      </c>
      <c r="D211" s="2" t="s">
        <v>23</v>
      </c>
      <c r="E211" s="3">
        <v>8.0</v>
      </c>
      <c r="F211" s="4">
        <v>43211.0</v>
      </c>
      <c r="G211" s="2" t="s">
        <v>70</v>
      </c>
      <c r="H211" s="2">
        <v>0.0</v>
      </c>
      <c r="I211" s="2">
        <v>0.0</v>
      </c>
      <c r="J211" s="2">
        <v>0.0</v>
      </c>
      <c r="K211" s="2">
        <v>0.0</v>
      </c>
      <c r="L211" s="2" t="s">
        <v>50</v>
      </c>
      <c r="M211" s="2" t="s">
        <v>45</v>
      </c>
      <c r="N211" s="2">
        <v>4.0</v>
      </c>
      <c r="O211" s="2">
        <v>6.0</v>
      </c>
      <c r="P211" s="2">
        <v>3.0</v>
      </c>
      <c r="Q211" s="2">
        <v>16.0</v>
      </c>
      <c r="R211" s="2" t="s">
        <v>31</v>
      </c>
      <c r="S211" s="2">
        <v>708.0</v>
      </c>
      <c r="T211" s="2">
        <v>232.0</v>
      </c>
      <c r="U211" s="2" t="s">
        <v>28</v>
      </c>
    </row>
    <row r="212" ht="15.75" customHeight="1">
      <c r="A212" s="2" t="s">
        <v>54</v>
      </c>
      <c r="B212" s="2">
        <v>9434.0</v>
      </c>
      <c r="C212" s="2" t="s">
        <v>105</v>
      </c>
      <c r="D212" s="2" t="s">
        <v>23</v>
      </c>
      <c r="E212" s="3">
        <v>8.0</v>
      </c>
      <c r="F212" s="4">
        <v>43218.0</v>
      </c>
      <c r="G212" s="2" t="s">
        <v>70</v>
      </c>
      <c r="H212" s="2">
        <v>0.0</v>
      </c>
      <c r="I212" s="2">
        <v>0.0</v>
      </c>
      <c r="J212" s="2">
        <v>0.0</v>
      </c>
      <c r="K212" s="2">
        <v>0.0</v>
      </c>
      <c r="L212" s="2" t="s">
        <v>50</v>
      </c>
      <c r="M212" s="2" t="s">
        <v>45</v>
      </c>
      <c r="N212" s="2">
        <v>4.0</v>
      </c>
      <c r="O212" s="2">
        <v>6.0</v>
      </c>
      <c r="P212" s="2">
        <v>4.0</v>
      </c>
      <c r="Q212" s="2">
        <v>17.0</v>
      </c>
      <c r="R212" s="2" t="s">
        <v>31</v>
      </c>
      <c r="S212" s="2">
        <v>708.0</v>
      </c>
      <c r="T212" s="2">
        <v>232.0</v>
      </c>
      <c r="U212" s="2" t="s">
        <v>28</v>
      </c>
    </row>
    <row r="213" ht="15.75" customHeight="1">
      <c r="A213" s="2" t="s">
        <v>54</v>
      </c>
      <c r="B213" s="2">
        <v>9434.0</v>
      </c>
      <c r="C213" s="2" t="s">
        <v>105</v>
      </c>
      <c r="D213" s="2" t="s">
        <v>23</v>
      </c>
      <c r="E213" s="3">
        <v>8.0</v>
      </c>
      <c r="F213" s="4">
        <v>43225.0</v>
      </c>
      <c r="G213" s="2" t="s">
        <v>71</v>
      </c>
      <c r="H213" s="2">
        <v>0.0</v>
      </c>
      <c r="I213" s="2">
        <v>0.0</v>
      </c>
      <c r="J213" s="2">
        <v>0.0</v>
      </c>
      <c r="K213" s="2">
        <v>0.0</v>
      </c>
      <c r="L213" s="2" t="s">
        <v>50</v>
      </c>
      <c r="M213" s="2" t="s">
        <v>45</v>
      </c>
      <c r="N213" s="2">
        <v>5.0</v>
      </c>
      <c r="O213" s="2">
        <v>6.0</v>
      </c>
      <c r="P213" s="2">
        <v>1.0</v>
      </c>
      <c r="Q213" s="2">
        <v>18.0</v>
      </c>
      <c r="R213" s="2" t="s">
        <v>31</v>
      </c>
      <c r="S213" s="2">
        <v>708.0</v>
      </c>
      <c r="T213" s="2">
        <v>232.0</v>
      </c>
      <c r="U213" s="2" t="s">
        <v>28</v>
      </c>
    </row>
    <row r="214" ht="15.75" customHeight="1">
      <c r="A214" s="2" t="s">
        <v>54</v>
      </c>
      <c r="B214" s="2">
        <v>9434.0</v>
      </c>
      <c r="C214" s="2" t="s">
        <v>105</v>
      </c>
      <c r="D214" s="2" t="s">
        <v>23</v>
      </c>
      <c r="E214" s="3">
        <v>8.0</v>
      </c>
      <c r="F214" s="4">
        <v>43232.0</v>
      </c>
      <c r="G214" s="2" t="s">
        <v>71</v>
      </c>
      <c r="H214" s="2">
        <v>0.0</v>
      </c>
      <c r="I214" s="2">
        <v>0.0</v>
      </c>
      <c r="J214" s="2">
        <v>0.0</v>
      </c>
      <c r="K214" s="2">
        <v>0.0</v>
      </c>
      <c r="L214" s="2" t="s">
        <v>50</v>
      </c>
      <c r="M214" s="2" t="s">
        <v>45</v>
      </c>
      <c r="N214" s="2">
        <v>5.0</v>
      </c>
      <c r="O214" s="2">
        <v>6.0</v>
      </c>
      <c r="P214" s="2">
        <v>2.0</v>
      </c>
      <c r="Q214" s="2">
        <v>19.0</v>
      </c>
      <c r="R214" s="2" t="s">
        <v>31</v>
      </c>
      <c r="S214" s="2">
        <v>708.0</v>
      </c>
      <c r="T214" s="2">
        <v>232.0</v>
      </c>
      <c r="U214" s="2" t="s">
        <v>28</v>
      </c>
    </row>
    <row r="215" ht="15.75" customHeight="1">
      <c r="A215" s="2" t="s">
        <v>21</v>
      </c>
      <c r="B215" s="2">
        <v>94341.0</v>
      </c>
      <c r="C215" s="2" t="s">
        <v>106</v>
      </c>
      <c r="D215" s="2" t="s">
        <v>23</v>
      </c>
      <c r="E215" s="3">
        <v>8.0</v>
      </c>
      <c r="F215" s="4">
        <v>42532.0</v>
      </c>
      <c r="G215" s="2" t="s">
        <v>108</v>
      </c>
      <c r="H215" s="2">
        <v>33.0</v>
      </c>
      <c r="I215" s="2">
        <v>33.0</v>
      </c>
      <c r="J215" s="2">
        <v>0.0</v>
      </c>
      <c r="K215" s="2">
        <v>0.0</v>
      </c>
      <c r="L215" s="2" t="s">
        <v>25</v>
      </c>
      <c r="M215" s="2" t="s">
        <v>45</v>
      </c>
      <c r="N215" s="2">
        <v>6.0</v>
      </c>
      <c r="O215" s="2">
        <v>6.0</v>
      </c>
      <c r="P215" s="2">
        <v>2.0</v>
      </c>
      <c r="Q215" s="2">
        <v>24.0</v>
      </c>
      <c r="R215" s="2" t="s">
        <v>27</v>
      </c>
      <c r="S215" s="2">
        <v>1377.0</v>
      </c>
      <c r="T215" s="2">
        <v>239.0</v>
      </c>
      <c r="U215" s="2" t="s">
        <v>101</v>
      </c>
    </row>
    <row r="216" ht="15.75" customHeight="1">
      <c r="A216" s="2" t="s">
        <v>73</v>
      </c>
      <c r="B216" s="2">
        <v>94342.0</v>
      </c>
      <c r="C216" s="2" t="s">
        <v>106</v>
      </c>
      <c r="D216" s="2" t="s">
        <v>23</v>
      </c>
      <c r="E216" s="3">
        <v>8.0</v>
      </c>
      <c r="F216" s="4">
        <v>42532.0</v>
      </c>
      <c r="G216" s="2" t="s">
        <v>108</v>
      </c>
      <c r="H216" s="2">
        <v>34.0</v>
      </c>
      <c r="I216" s="2">
        <v>34.0</v>
      </c>
      <c r="J216" s="2">
        <v>0.0</v>
      </c>
      <c r="K216" s="2">
        <v>0.0</v>
      </c>
      <c r="L216" s="2" t="s">
        <v>25</v>
      </c>
      <c r="M216" s="2" t="s">
        <v>45</v>
      </c>
      <c r="N216" s="2">
        <v>6.0</v>
      </c>
      <c r="O216" s="2">
        <v>6.0</v>
      </c>
      <c r="P216" s="2">
        <v>2.0</v>
      </c>
      <c r="Q216" s="2">
        <v>24.0</v>
      </c>
      <c r="R216" s="2" t="s">
        <v>27</v>
      </c>
      <c r="S216" s="2">
        <v>1377.0</v>
      </c>
      <c r="T216" s="2">
        <v>239.0</v>
      </c>
      <c r="U216" s="2" t="s">
        <v>101</v>
      </c>
    </row>
    <row r="217" ht="15.75" customHeight="1">
      <c r="A217" s="2" t="s">
        <v>73</v>
      </c>
      <c r="B217" s="2">
        <v>94343.0</v>
      </c>
      <c r="C217" s="2" t="s">
        <v>106</v>
      </c>
      <c r="D217" s="2" t="s">
        <v>23</v>
      </c>
      <c r="E217" s="3">
        <v>8.0</v>
      </c>
      <c r="F217" s="4">
        <v>42532.0</v>
      </c>
      <c r="G217" s="2" t="s">
        <v>108</v>
      </c>
      <c r="H217" s="2">
        <v>4.0</v>
      </c>
      <c r="I217" s="2">
        <v>4.0</v>
      </c>
      <c r="J217" s="2">
        <v>0.0</v>
      </c>
      <c r="K217" s="2">
        <v>0.0</v>
      </c>
      <c r="L217" s="2" t="s">
        <v>25</v>
      </c>
      <c r="M217" s="2" t="s">
        <v>26</v>
      </c>
      <c r="N217" s="2">
        <v>6.0</v>
      </c>
      <c r="O217" s="2">
        <v>6.0</v>
      </c>
      <c r="P217" s="2">
        <v>2.0</v>
      </c>
      <c r="Q217" s="2">
        <v>24.0</v>
      </c>
      <c r="R217" s="2" t="s">
        <v>27</v>
      </c>
      <c r="S217" s="2">
        <v>1377.0</v>
      </c>
      <c r="T217" s="2">
        <v>239.0</v>
      </c>
      <c r="U217" s="2" t="s">
        <v>101</v>
      </c>
    </row>
    <row r="218" ht="15.75" customHeight="1">
      <c r="A218" s="2" t="s">
        <v>54</v>
      </c>
      <c r="B218" s="2">
        <v>9434.0</v>
      </c>
      <c r="C218" s="2" t="s">
        <v>105</v>
      </c>
      <c r="D218" s="2" t="s">
        <v>23</v>
      </c>
      <c r="E218" s="3">
        <v>8.0</v>
      </c>
      <c r="F218" s="4">
        <v>43239.0</v>
      </c>
      <c r="G218" s="2" t="s">
        <v>71</v>
      </c>
      <c r="H218" s="2">
        <v>0.0</v>
      </c>
      <c r="I218" s="2">
        <v>0.0</v>
      </c>
      <c r="J218" s="2">
        <v>0.0</v>
      </c>
      <c r="K218" s="2">
        <v>0.0</v>
      </c>
      <c r="L218" s="2" t="s">
        <v>50</v>
      </c>
      <c r="M218" s="2" t="s">
        <v>45</v>
      </c>
      <c r="N218" s="2">
        <v>5.0</v>
      </c>
      <c r="O218" s="2">
        <v>6.0</v>
      </c>
      <c r="P218" s="2">
        <v>3.0</v>
      </c>
      <c r="Q218" s="2">
        <v>20.0</v>
      </c>
      <c r="R218" s="2" t="s">
        <v>31</v>
      </c>
      <c r="S218" s="2">
        <v>708.0</v>
      </c>
      <c r="T218" s="2">
        <v>232.0</v>
      </c>
      <c r="U218" s="2" t="s">
        <v>28</v>
      </c>
    </row>
    <row r="219" ht="15.75" customHeight="1">
      <c r="A219" s="2" t="s">
        <v>54</v>
      </c>
      <c r="B219" s="2">
        <v>9434.0</v>
      </c>
      <c r="C219" s="2" t="s">
        <v>105</v>
      </c>
      <c r="D219" s="2" t="s">
        <v>23</v>
      </c>
      <c r="E219" s="3">
        <v>8.0</v>
      </c>
      <c r="F219" s="4">
        <v>43246.0</v>
      </c>
      <c r="G219" s="2" t="s">
        <v>71</v>
      </c>
      <c r="H219" s="2">
        <v>0.0</v>
      </c>
      <c r="I219" s="2">
        <v>0.0</v>
      </c>
      <c r="J219" s="2">
        <v>0.0</v>
      </c>
      <c r="K219" s="2">
        <v>0.0</v>
      </c>
      <c r="L219" s="2" t="s">
        <v>50</v>
      </c>
      <c r="M219" s="2" t="s">
        <v>45</v>
      </c>
      <c r="N219" s="2">
        <v>5.0</v>
      </c>
      <c r="O219" s="2">
        <v>6.0</v>
      </c>
      <c r="P219" s="2">
        <v>4.0</v>
      </c>
      <c r="Q219" s="2">
        <v>21.0</v>
      </c>
      <c r="R219" s="2" t="s">
        <v>31</v>
      </c>
      <c r="S219" s="2">
        <v>708.0</v>
      </c>
      <c r="T219" s="2">
        <v>232.0</v>
      </c>
      <c r="U219" s="2" t="s">
        <v>28</v>
      </c>
    </row>
    <row r="220" ht="15.75" customHeight="1">
      <c r="A220" s="2" t="s">
        <v>21</v>
      </c>
      <c r="B220" s="2">
        <v>94341.0</v>
      </c>
      <c r="C220" s="2" t="s">
        <v>106</v>
      </c>
      <c r="D220" s="2" t="s">
        <v>23</v>
      </c>
      <c r="E220" s="3">
        <v>8.0</v>
      </c>
      <c r="F220" s="4">
        <v>42539.0</v>
      </c>
      <c r="G220" s="2" t="s">
        <v>108</v>
      </c>
      <c r="H220" s="2">
        <v>26.0</v>
      </c>
      <c r="I220" s="2">
        <v>26.0</v>
      </c>
      <c r="J220" s="2">
        <v>0.0</v>
      </c>
      <c r="K220" s="2">
        <v>0.0</v>
      </c>
      <c r="L220" s="2" t="s">
        <v>25</v>
      </c>
      <c r="M220" s="2" t="s">
        <v>45</v>
      </c>
      <c r="N220" s="2">
        <v>6.0</v>
      </c>
      <c r="O220" s="2">
        <v>6.0</v>
      </c>
      <c r="P220" s="2">
        <v>3.0</v>
      </c>
      <c r="Q220" s="2">
        <v>25.0</v>
      </c>
      <c r="R220" s="2" t="s">
        <v>27</v>
      </c>
      <c r="S220" s="2">
        <v>1377.0</v>
      </c>
      <c r="T220" s="2">
        <v>239.0</v>
      </c>
      <c r="U220" s="2" t="s">
        <v>101</v>
      </c>
    </row>
    <row r="221" ht="15.75" customHeight="1">
      <c r="A221" s="2" t="s">
        <v>73</v>
      </c>
      <c r="B221" s="2">
        <v>94342.0</v>
      </c>
      <c r="C221" s="2" t="s">
        <v>106</v>
      </c>
      <c r="D221" s="2" t="s">
        <v>23</v>
      </c>
      <c r="E221" s="3">
        <v>8.0</v>
      </c>
      <c r="F221" s="4">
        <v>42539.0</v>
      </c>
      <c r="G221" s="2" t="s">
        <v>108</v>
      </c>
      <c r="H221" s="2">
        <v>14.0</v>
      </c>
      <c r="I221" s="2">
        <v>14.0</v>
      </c>
      <c r="J221" s="2">
        <v>0.0</v>
      </c>
      <c r="K221" s="2">
        <v>0.0</v>
      </c>
      <c r="L221" s="2" t="s">
        <v>25</v>
      </c>
      <c r="M221" s="2" t="s">
        <v>45</v>
      </c>
      <c r="N221" s="2">
        <v>6.0</v>
      </c>
      <c r="O221" s="2">
        <v>6.0</v>
      </c>
      <c r="P221" s="2">
        <v>3.0</v>
      </c>
      <c r="Q221" s="2">
        <v>25.0</v>
      </c>
      <c r="R221" s="2" t="s">
        <v>27</v>
      </c>
      <c r="S221" s="2">
        <v>1377.0</v>
      </c>
      <c r="T221" s="2">
        <v>239.0</v>
      </c>
      <c r="U221" s="2" t="s">
        <v>101</v>
      </c>
    </row>
    <row r="222" ht="15.75" customHeight="1">
      <c r="A222" s="2" t="s">
        <v>73</v>
      </c>
      <c r="B222" s="2">
        <v>94343.0</v>
      </c>
      <c r="C222" s="2" t="s">
        <v>106</v>
      </c>
      <c r="D222" s="2" t="s">
        <v>23</v>
      </c>
      <c r="E222" s="3">
        <v>8.0</v>
      </c>
      <c r="F222" s="4">
        <v>42539.0</v>
      </c>
      <c r="G222" s="2" t="s">
        <v>108</v>
      </c>
      <c r="H222" s="2">
        <v>7.0</v>
      </c>
      <c r="I222" s="2">
        <v>7.0</v>
      </c>
      <c r="J222" s="2">
        <v>0.0</v>
      </c>
      <c r="K222" s="2">
        <v>0.0</v>
      </c>
      <c r="L222" s="2" t="s">
        <v>25</v>
      </c>
      <c r="M222" s="2" t="s">
        <v>45</v>
      </c>
      <c r="N222" s="2">
        <v>6.0</v>
      </c>
      <c r="O222" s="2">
        <v>6.0</v>
      </c>
      <c r="P222" s="2">
        <v>3.0</v>
      </c>
      <c r="Q222" s="2">
        <v>25.0</v>
      </c>
      <c r="R222" s="2" t="s">
        <v>27</v>
      </c>
      <c r="S222" s="2">
        <v>1377.0</v>
      </c>
      <c r="T222" s="2">
        <v>239.0</v>
      </c>
      <c r="U222" s="2" t="s">
        <v>101</v>
      </c>
    </row>
    <row r="223" ht="15.75" customHeight="1">
      <c r="A223" s="2" t="s">
        <v>54</v>
      </c>
      <c r="B223" s="2">
        <v>94343.0</v>
      </c>
      <c r="C223" s="2" t="s">
        <v>109</v>
      </c>
      <c r="D223" s="2" t="s">
        <v>23</v>
      </c>
      <c r="E223" s="3">
        <v>8.0</v>
      </c>
      <c r="F223" s="4">
        <v>42540.0</v>
      </c>
      <c r="G223" s="2" t="s">
        <v>108</v>
      </c>
      <c r="H223" s="2">
        <v>4.0</v>
      </c>
      <c r="I223" s="2">
        <v>4.0</v>
      </c>
      <c r="J223" s="2">
        <v>0.0</v>
      </c>
      <c r="K223" s="2">
        <v>0.0</v>
      </c>
      <c r="L223" s="2" t="s">
        <v>25</v>
      </c>
      <c r="M223" s="2" t="s">
        <v>26</v>
      </c>
      <c r="N223" s="2">
        <v>6.0</v>
      </c>
      <c r="O223" s="2">
        <v>0.0</v>
      </c>
      <c r="P223" s="2">
        <v>4.0</v>
      </c>
      <c r="Q223" s="2">
        <v>26.0</v>
      </c>
      <c r="R223" s="2" t="s">
        <v>27</v>
      </c>
      <c r="S223" s="2">
        <v>1377.0</v>
      </c>
      <c r="T223" s="2">
        <v>239.0</v>
      </c>
      <c r="U223" s="2" t="s">
        <v>101</v>
      </c>
    </row>
    <row r="224" ht="15.75" customHeight="1">
      <c r="A224" s="2" t="s">
        <v>54</v>
      </c>
      <c r="B224" s="2">
        <v>9434.0</v>
      </c>
      <c r="C224" s="2" t="s">
        <v>105</v>
      </c>
      <c r="D224" s="2" t="s">
        <v>23</v>
      </c>
      <c r="E224" s="3">
        <v>8.0</v>
      </c>
      <c r="F224" s="4">
        <v>43253.0</v>
      </c>
      <c r="G224" s="2" t="s">
        <v>74</v>
      </c>
      <c r="H224" s="2">
        <v>0.0</v>
      </c>
      <c r="I224" s="2">
        <v>0.0</v>
      </c>
      <c r="J224" s="2">
        <v>0.0</v>
      </c>
      <c r="K224" s="2">
        <v>0.0</v>
      </c>
      <c r="L224" s="2" t="s">
        <v>50</v>
      </c>
      <c r="M224" s="2" t="s">
        <v>45</v>
      </c>
      <c r="N224" s="2">
        <v>6.0</v>
      </c>
      <c r="O224" s="2">
        <v>6.0</v>
      </c>
      <c r="P224" s="2">
        <v>1.0</v>
      </c>
      <c r="Q224" s="2">
        <v>22.0</v>
      </c>
      <c r="R224" s="2" t="s">
        <v>27</v>
      </c>
      <c r="S224" s="2">
        <v>930.0</v>
      </c>
      <c r="T224" s="2">
        <v>232.0</v>
      </c>
      <c r="U224" s="2" t="s">
        <v>28</v>
      </c>
    </row>
    <row r="225" ht="15.75" customHeight="1">
      <c r="A225" s="2" t="s">
        <v>54</v>
      </c>
      <c r="B225" s="2">
        <v>9434.0</v>
      </c>
      <c r="C225" s="2" t="s">
        <v>105</v>
      </c>
      <c r="D225" s="2" t="s">
        <v>23</v>
      </c>
      <c r="E225" s="3">
        <v>8.0</v>
      </c>
      <c r="F225" s="4">
        <v>43260.0</v>
      </c>
      <c r="G225" s="2" t="s">
        <v>74</v>
      </c>
      <c r="H225" s="2">
        <v>0.0</v>
      </c>
      <c r="I225" s="2">
        <v>0.0</v>
      </c>
      <c r="J225" s="2">
        <v>0.0</v>
      </c>
      <c r="K225" s="2">
        <v>0.0</v>
      </c>
      <c r="L225" s="2" t="s">
        <v>50</v>
      </c>
      <c r="M225" s="2" t="s">
        <v>45</v>
      </c>
      <c r="N225" s="2">
        <v>6.0</v>
      </c>
      <c r="O225" s="2">
        <v>6.0</v>
      </c>
      <c r="P225" s="2">
        <v>2.0</v>
      </c>
      <c r="Q225" s="2">
        <v>23.0</v>
      </c>
      <c r="R225" s="2" t="s">
        <v>27</v>
      </c>
      <c r="S225" s="2">
        <v>930.0</v>
      </c>
      <c r="T225" s="2">
        <v>232.0</v>
      </c>
      <c r="U225" s="2" t="s">
        <v>28</v>
      </c>
    </row>
    <row r="226" ht="15.75" customHeight="1">
      <c r="A226" s="2" t="s">
        <v>21</v>
      </c>
      <c r="B226" s="2">
        <v>94341.0</v>
      </c>
      <c r="C226" s="2" t="s">
        <v>110</v>
      </c>
      <c r="D226" s="2" t="s">
        <v>23</v>
      </c>
      <c r="E226" s="3">
        <v>8.0</v>
      </c>
      <c r="F226" s="4">
        <v>42546.0</v>
      </c>
      <c r="G226" s="2" t="s">
        <v>108</v>
      </c>
      <c r="H226" s="2">
        <v>39.0</v>
      </c>
      <c r="I226" s="2">
        <v>39.0</v>
      </c>
      <c r="J226" s="2">
        <v>0.0</v>
      </c>
      <c r="K226" s="2">
        <v>0.0</v>
      </c>
      <c r="L226" s="2" t="s">
        <v>25</v>
      </c>
      <c r="M226" s="2" t="s">
        <v>45</v>
      </c>
      <c r="N226" s="2">
        <v>6.0</v>
      </c>
      <c r="O226" s="2">
        <v>6.0</v>
      </c>
      <c r="P226" s="2">
        <v>4.0</v>
      </c>
      <c r="Q226" s="2">
        <v>26.0</v>
      </c>
      <c r="R226" s="2" t="s">
        <v>27</v>
      </c>
      <c r="S226" s="2">
        <v>1377.0</v>
      </c>
      <c r="T226" s="2">
        <v>239.0</v>
      </c>
      <c r="U226" s="2" t="s">
        <v>101</v>
      </c>
    </row>
    <row r="227" ht="15.75" customHeight="1">
      <c r="A227" s="2" t="s">
        <v>73</v>
      </c>
      <c r="B227" s="2">
        <v>94342.0</v>
      </c>
      <c r="C227" s="2" t="s">
        <v>106</v>
      </c>
      <c r="D227" s="2" t="s">
        <v>23</v>
      </c>
      <c r="E227" s="3">
        <v>8.0</v>
      </c>
      <c r="F227" s="4">
        <v>42546.0</v>
      </c>
      <c r="G227" s="2" t="s">
        <v>108</v>
      </c>
      <c r="H227" s="2">
        <v>16.0</v>
      </c>
      <c r="I227" s="2">
        <v>16.0</v>
      </c>
      <c r="J227" s="2">
        <v>0.0</v>
      </c>
      <c r="K227" s="2">
        <v>0.0</v>
      </c>
      <c r="L227" s="2" t="s">
        <v>25</v>
      </c>
      <c r="M227" s="2" t="s">
        <v>45</v>
      </c>
      <c r="N227" s="2">
        <v>6.0</v>
      </c>
      <c r="O227" s="2">
        <v>6.0</v>
      </c>
      <c r="P227" s="2">
        <v>4.0</v>
      </c>
      <c r="Q227" s="2">
        <v>26.0</v>
      </c>
      <c r="R227" s="2" t="s">
        <v>27</v>
      </c>
      <c r="S227" s="2">
        <v>1377.0</v>
      </c>
      <c r="T227" s="2">
        <v>239.0</v>
      </c>
      <c r="U227" s="2" t="s">
        <v>101</v>
      </c>
    </row>
    <row r="228" ht="15.75" customHeight="1">
      <c r="A228" s="2" t="s">
        <v>111</v>
      </c>
      <c r="B228" s="2">
        <v>9434.0</v>
      </c>
      <c r="C228" s="2" t="s">
        <v>105</v>
      </c>
      <c r="D228" s="2" t="s">
        <v>23</v>
      </c>
      <c r="E228" s="3">
        <v>8.0</v>
      </c>
      <c r="F228" s="4">
        <v>43267.0</v>
      </c>
      <c r="G228" s="2" t="s">
        <v>74</v>
      </c>
      <c r="H228" s="2">
        <v>0.0</v>
      </c>
      <c r="I228" s="2">
        <v>0.0</v>
      </c>
      <c r="J228" s="2">
        <v>0.0</v>
      </c>
      <c r="K228" s="2">
        <v>0.0</v>
      </c>
      <c r="L228" s="2" t="s">
        <v>50</v>
      </c>
      <c r="M228" s="2" t="s">
        <v>45</v>
      </c>
      <c r="N228" s="2">
        <v>6.0</v>
      </c>
      <c r="O228" s="2">
        <v>6.0</v>
      </c>
      <c r="P228" s="2">
        <v>3.0</v>
      </c>
      <c r="Q228" s="2">
        <v>24.0</v>
      </c>
      <c r="R228" s="2" t="s">
        <v>27</v>
      </c>
      <c r="S228" s="2">
        <v>930.0</v>
      </c>
      <c r="T228" s="2">
        <v>232.0</v>
      </c>
      <c r="U228" s="2" t="s">
        <v>28</v>
      </c>
    </row>
    <row r="229" ht="15.75" customHeight="1">
      <c r="A229" s="2" t="s">
        <v>54</v>
      </c>
      <c r="B229" s="2">
        <v>9434.0</v>
      </c>
      <c r="C229" s="2" t="s">
        <v>105</v>
      </c>
      <c r="D229" s="2" t="s">
        <v>23</v>
      </c>
      <c r="E229" s="3">
        <v>8.0</v>
      </c>
      <c r="F229" s="4">
        <v>43274.0</v>
      </c>
      <c r="G229" s="2" t="s">
        <v>74</v>
      </c>
      <c r="H229" s="2">
        <v>0.0</v>
      </c>
      <c r="I229" s="2">
        <v>0.0</v>
      </c>
      <c r="J229" s="2">
        <v>0.0</v>
      </c>
      <c r="K229" s="2">
        <v>0.0</v>
      </c>
      <c r="L229" s="2" t="s">
        <v>50</v>
      </c>
      <c r="M229" s="2" t="s">
        <v>45</v>
      </c>
      <c r="N229" s="2">
        <v>6.0</v>
      </c>
      <c r="O229" s="2">
        <v>6.0</v>
      </c>
      <c r="P229" s="2">
        <v>4.0</v>
      </c>
      <c r="Q229" s="2">
        <v>25.0</v>
      </c>
      <c r="R229" s="2" t="s">
        <v>27</v>
      </c>
      <c r="S229" s="2">
        <v>930.0</v>
      </c>
      <c r="T229" s="2">
        <v>232.0</v>
      </c>
      <c r="U229" s="2" t="s">
        <v>28</v>
      </c>
    </row>
    <row r="230" ht="15.75" customHeight="1">
      <c r="A230" s="2" t="s">
        <v>73</v>
      </c>
      <c r="B230" s="2">
        <v>952.0</v>
      </c>
      <c r="C230" s="2" t="s">
        <v>38</v>
      </c>
      <c r="D230" s="2" t="s">
        <v>23</v>
      </c>
      <c r="E230" s="3">
        <v>8.0</v>
      </c>
      <c r="F230" s="4">
        <v>42553.0</v>
      </c>
      <c r="G230" s="2" t="s">
        <v>112</v>
      </c>
      <c r="H230" s="2">
        <v>0.0</v>
      </c>
      <c r="I230" s="2">
        <v>0.0</v>
      </c>
      <c r="J230" s="2">
        <v>0.0</v>
      </c>
      <c r="K230" s="2">
        <v>0.0</v>
      </c>
      <c r="L230" s="2" t="s">
        <v>25</v>
      </c>
      <c r="M230" s="2" t="s">
        <v>26</v>
      </c>
      <c r="N230" s="2">
        <v>7.0</v>
      </c>
      <c r="O230" s="2">
        <v>6.0</v>
      </c>
      <c r="P230" s="2">
        <v>1.0</v>
      </c>
      <c r="Q230" s="2">
        <v>27.0</v>
      </c>
      <c r="R230" s="2" t="s">
        <v>27</v>
      </c>
      <c r="S230" s="2">
        <v>5472.0</v>
      </c>
      <c r="T230" s="2">
        <v>239.0</v>
      </c>
      <c r="U230" s="2" t="s">
        <v>101</v>
      </c>
    </row>
    <row r="231" ht="15.75" customHeight="1">
      <c r="A231" s="2" t="s">
        <v>21</v>
      </c>
      <c r="B231" s="2">
        <v>1137.0</v>
      </c>
      <c r="C231" s="2" t="s">
        <v>92</v>
      </c>
      <c r="D231" s="2" t="s">
        <v>23</v>
      </c>
      <c r="E231" s="3">
        <v>8.0</v>
      </c>
      <c r="F231" s="4">
        <v>42553.0</v>
      </c>
      <c r="G231" s="2" t="s">
        <v>112</v>
      </c>
      <c r="H231" s="2">
        <v>10.0</v>
      </c>
      <c r="I231" s="2">
        <v>10.0</v>
      </c>
      <c r="J231" s="2">
        <v>0.0</v>
      </c>
      <c r="K231" s="2">
        <v>0.0</v>
      </c>
      <c r="L231" s="2" t="s">
        <v>25</v>
      </c>
      <c r="M231" s="2" t="s">
        <v>26</v>
      </c>
      <c r="N231" s="2">
        <v>7.0</v>
      </c>
      <c r="O231" s="2">
        <v>6.0</v>
      </c>
      <c r="P231" s="2">
        <v>1.0</v>
      </c>
      <c r="Q231" s="2">
        <v>27.0</v>
      </c>
      <c r="R231" s="2" t="s">
        <v>27</v>
      </c>
      <c r="S231" s="2">
        <v>5472.0</v>
      </c>
      <c r="T231" s="2">
        <v>239.0</v>
      </c>
      <c r="U231" s="2" t="s">
        <v>101</v>
      </c>
    </row>
    <row r="232" ht="15.75" customHeight="1">
      <c r="A232" s="2" t="s">
        <v>54</v>
      </c>
      <c r="B232" s="2">
        <v>9434.0</v>
      </c>
      <c r="C232" s="2" t="s">
        <v>105</v>
      </c>
      <c r="D232" s="2" t="s">
        <v>23</v>
      </c>
      <c r="E232" s="3">
        <v>8.0</v>
      </c>
      <c r="F232" s="4">
        <v>43281.0</v>
      </c>
      <c r="G232" s="2" t="s">
        <v>74</v>
      </c>
      <c r="H232" s="2">
        <v>0.0</v>
      </c>
      <c r="I232" s="2">
        <v>0.0</v>
      </c>
      <c r="J232" s="2">
        <v>0.0</v>
      </c>
      <c r="K232" s="2">
        <v>0.0</v>
      </c>
      <c r="L232" s="2" t="s">
        <v>50</v>
      </c>
      <c r="M232" s="2" t="s">
        <v>45</v>
      </c>
      <c r="N232" s="2">
        <v>6.0</v>
      </c>
      <c r="O232" s="2">
        <v>6.0</v>
      </c>
      <c r="P232" s="2">
        <v>5.0</v>
      </c>
      <c r="Q232" s="2">
        <v>26.0</v>
      </c>
      <c r="R232" s="2" t="s">
        <v>27</v>
      </c>
      <c r="S232" s="2">
        <v>930.0</v>
      </c>
      <c r="T232" s="2">
        <v>232.0</v>
      </c>
      <c r="U232" s="2" t="s">
        <v>28</v>
      </c>
    </row>
    <row r="233" ht="15.75" customHeight="1">
      <c r="A233" s="2" t="s">
        <v>54</v>
      </c>
      <c r="B233" s="2">
        <v>9434.0</v>
      </c>
      <c r="C233" s="2" t="s">
        <v>105</v>
      </c>
      <c r="D233" s="2" t="s">
        <v>23</v>
      </c>
      <c r="E233" s="3">
        <v>8.0</v>
      </c>
      <c r="F233" s="4">
        <v>43288.0</v>
      </c>
      <c r="G233" s="2" t="s">
        <v>76</v>
      </c>
      <c r="H233" s="2">
        <v>0.0</v>
      </c>
      <c r="I233" s="2">
        <v>0.0</v>
      </c>
      <c r="J233" s="2">
        <v>0.0</v>
      </c>
      <c r="K233" s="2">
        <v>0.0</v>
      </c>
      <c r="L233" s="2" t="s">
        <v>50</v>
      </c>
      <c r="M233" s="2" t="s">
        <v>45</v>
      </c>
      <c r="N233" s="2">
        <v>7.0</v>
      </c>
      <c r="O233" s="2">
        <v>6.0</v>
      </c>
      <c r="P233" s="2">
        <v>1.0</v>
      </c>
      <c r="Q233" s="2">
        <v>27.0</v>
      </c>
      <c r="R233" s="2" t="s">
        <v>27</v>
      </c>
      <c r="S233" s="2">
        <v>2568.0</v>
      </c>
      <c r="T233" s="2">
        <v>232.0</v>
      </c>
      <c r="U233" s="2" t="s">
        <v>28</v>
      </c>
    </row>
    <row r="234" ht="15.75" customHeight="1">
      <c r="A234" s="2" t="s">
        <v>111</v>
      </c>
      <c r="B234" s="2">
        <v>9434.0</v>
      </c>
      <c r="C234" s="2" t="s">
        <v>105</v>
      </c>
      <c r="D234" s="2" t="s">
        <v>23</v>
      </c>
      <c r="E234" s="3">
        <v>8.0</v>
      </c>
      <c r="F234" s="4">
        <v>43295.0</v>
      </c>
      <c r="G234" s="2" t="s">
        <v>76</v>
      </c>
      <c r="H234" s="2">
        <v>171.0</v>
      </c>
      <c r="I234" s="2">
        <v>170.0</v>
      </c>
      <c r="J234" s="2">
        <v>0.0</v>
      </c>
      <c r="K234" s="2">
        <v>1.0</v>
      </c>
      <c r="L234" s="2" t="s">
        <v>50</v>
      </c>
      <c r="M234" s="2" t="s">
        <v>45</v>
      </c>
      <c r="N234" s="2">
        <v>7.0</v>
      </c>
      <c r="O234" s="2">
        <v>6.0</v>
      </c>
      <c r="P234" s="2">
        <v>2.0</v>
      </c>
      <c r="Q234" s="2">
        <v>28.0</v>
      </c>
      <c r="R234" s="2" t="s">
        <v>27</v>
      </c>
      <c r="S234" s="2">
        <v>2568.0</v>
      </c>
      <c r="T234" s="2">
        <v>232.0</v>
      </c>
      <c r="U234" s="2" t="s">
        <v>28</v>
      </c>
    </row>
    <row r="235" ht="15.75" customHeight="1">
      <c r="A235" s="2" t="s">
        <v>111</v>
      </c>
      <c r="B235" s="2">
        <v>9434.0</v>
      </c>
      <c r="C235" s="2" t="s">
        <v>105</v>
      </c>
      <c r="D235" s="2" t="s">
        <v>23</v>
      </c>
      <c r="E235" s="3">
        <v>8.0</v>
      </c>
      <c r="F235" s="4">
        <v>43302.0</v>
      </c>
      <c r="G235" s="2" t="s">
        <v>76</v>
      </c>
      <c r="H235" s="2">
        <v>170.0</v>
      </c>
      <c r="I235" s="2">
        <v>168.0</v>
      </c>
      <c r="J235" s="2">
        <v>0.0</v>
      </c>
      <c r="K235" s="2">
        <v>2.0</v>
      </c>
      <c r="L235" s="2" t="s">
        <v>50</v>
      </c>
      <c r="M235" s="2" t="s">
        <v>45</v>
      </c>
      <c r="N235" s="2">
        <v>7.0</v>
      </c>
      <c r="O235" s="2">
        <v>6.0</v>
      </c>
      <c r="P235" s="2">
        <v>3.0</v>
      </c>
      <c r="Q235" s="2">
        <v>29.0</v>
      </c>
      <c r="R235" s="2" t="s">
        <v>27</v>
      </c>
      <c r="S235" s="2">
        <v>2568.0</v>
      </c>
      <c r="T235" s="2">
        <v>232.0</v>
      </c>
      <c r="U235" s="2" t="s">
        <v>28</v>
      </c>
    </row>
    <row r="236" ht="15.75" customHeight="1">
      <c r="A236" s="2" t="s">
        <v>111</v>
      </c>
      <c r="B236" s="2">
        <v>9434.0</v>
      </c>
      <c r="C236" s="2" t="s">
        <v>105</v>
      </c>
      <c r="D236" s="2" t="s">
        <v>23</v>
      </c>
      <c r="E236" s="3">
        <v>8.0</v>
      </c>
      <c r="F236" s="4">
        <v>43309.0</v>
      </c>
      <c r="G236" s="2" t="s">
        <v>76</v>
      </c>
      <c r="H236" s="2">
        <v>174.0</v>
      </c>
      <c r="I236" s="2">
        <v>167.0</v>
      </c>
      <c r="J236" s="2">
        <v>0.0</v>
      </c>
      <c r="K236" s="2">
        <v>7.0</v>
      </c>
      <c r="L236" s="2" t="s">
        <v>50</v>
      </c>
      <c r="M236" s="2" t="s">
        <v>45</v>
      </c>
      <c r="N236" s="2">
        <v>7.0</v>
      </c>
      <c r="O236" s="2">
        <v>6.0</v>
      </c>
      <c r="P236" s="2">
        <v>4.0</v>
      </c>
      <c r="Q236" s="2">
        <v>30.0</v>
      </c>
      <c r="R236" s="2" t="s">
        <v>27</v>
      </c>
      <c r="S236" s="2">
        <v>2568.0</v>
      </c>
      <c r="T236" s="2">
        <v>232.0</v>
      </c>
      <c r="U236" s="2" t="s">
        <v>28</v>
      </c>
    </row>
    <row r="237" ht="15.75" customHeight="1">
      <c r="A237" s="2" t="s">
        <v>111</v>
      </c>
      <c r="B237" s="2">
        <v>9434.0</v>
      </c>
      <c r="C237" s="2" t="s">
        <v>105</v>
      </c>
      <c r="D237" s="2" t="s">
        <v>23</v>
      </c>
      <c r="E237" s="3">
        <v>8.0</v>
      </c>
      <c r="F237" s="4">
        <v>43316.0</v>
      </c>
      <c r="G237" s="2" t="s">
        <v>24</v>
      </c>
      <c r="H237" s="2">
        <v>174.0</v>
      </c>
      <c r="I237" s="2">
        <v>107.0</v>
      </c>
      <c r="J237" s="2">
        <v>0.0</v>
      </c>
      <c r="K237" s="2">
        <v>67.0</v>
      </c>
      <c r="L237" s="2" t="s">
        <v>50</v>
      </c>
      <c r="M237" s="2" t="s">
        <v>45</v>
      </c>
      <c r="N237" s="2">
        <v>8.0</v>
      </c>
      <c r="O237" s="2">
        <v>6.0</v>
      </c>
      <c r="P237" s="2">
        <v>1.0</v>
      </c>
      <c r="Q237" s="2">
        <v>31.0</v>
      </c>
      <c r="R237" s="2" t="s">
        <v>27</v>
      </c>
      <c r="S237" s="2">
        <v>1440.0</v>
      </c>
      <c r="T237" s="2">
        <v>232.0</v>
      </c>
      <c r="U237" s="2" t="s">
        <v>28</v>
      </c>
    </row>
    <row r="238" ht="15.75" customHeight="1">
      <c r="A238" s="2" t="s">
        <v>111</v>
      </c>
      <c r="B238" s="2">
        <v>9434.0</v>
      </c>
      <c r="C238" s="2" t="s">
        <v>105</v>
      </c>
      <c r="D238" s="2" t="s">
        <v>23</v>
      </c>
      <c r="E238" s="3">
        <v>8.0</v>
      </c>
      <c r="F238" s="4">
        <v>43323.0</v>
      </c>
      <c r="G238" s="2" t="s">
        <v>24</v>
      </c>
      <c r="H238" s="2">
        <v>174.0</v>
      </c>
      <c r="I238" s="2">
        <v>95.0</v>
      </c>
      <c r="J238" s="2">
        <v>0.0</v>
      </c>
      <c r="K238" s="2">
        <v>79.0</v>
      </c>
      <c r="L238" s="2" t="s">
        <v>50</v>
      </c>
      <c r="M238" s="2" t="s">
        <v>45</v>
      </c>
      <c r="N238" s="2">
        <v>8.0</v>
      </c>
      <c r="O238" s="2">
        <v>6.0</v>
      </c>
      <c r="P238" s="2">
        <v>2.0</v>
      </c>
      <c r="Q238" s="2">
        <v>32.0</v>
      </c>
      <c r="R238" s="2" t="s">
        <v>27</v>
      </c>
      <c r="S238" s="2">
        <v>1440.0</v>
      </c>
      <c r="T238" s="2">
        <v>232.0</v>
      </c>
      <c r="U238" s="2" t="s">
        <v>28</v>
      </c>
    </row>
    <row r="239" ht="15.75" customHeight="1">
      <c r="A239" s="2" t="s">
        <v>111</v>
      </c>
      <c r="B239" s="2">
        <v>9434.0</v>
      </c>
      <c r="C239" s="2" t="s">
        <v>105</v>
      </c>
      <c r="D239" s="2" t="s">
        <v>23</v>
      </c>
      <c r="E239" s="3">
        <v>8.0</v>
      </c>
      <c r="F239" s="4">
        <v>43330.0</v>
      </c>
      <c r="G239" s="2" t="s">
        <v>24</v>
      </c>
      <c r="H239" s="2">
        <v>174.0</v>
      </c>
      <c r="I239" s="2">
        <v>171.0</v>
      </c>
      <c r="J239" s="2">
        <v>0.0</v>
      </c>
      <c r="K239" s="2">
        <v>3.0</v>
      </c>
      <c r="L239" s="2" t="s">
        <v>50</v>
      </c>
      <c r="M239" s="2" t="s">
        <v>45</v>
      </c>
      <c r="N239" s="2">
        <v>8.0</v>
      </c>
      <c r="O239" s="2">
        <v>6.0</v>
      </c>
      <c r="P239" s="2">
        <v>3.0</v>
      </c>
      <c r="Q239" s="2">
        <v>33.0</v>
      </c>
      <c r="R239" s="2" t="s">
        <v>27</v>
      </c>
      <c r="S239" s="2">
        <v>1440.0</v>
      </c>
      <c r="T239" s="2">
        <v>232.0</v>
      </c>
      <c r="U239" s="2" t="s">
        <v>28</v>
      </c>
    </row>
    <row r="240" ht="15.75" customHeight="1">
      <c r="A240" s="2" t="s">
        <v>111</v>
      </c>
      <c r="B240" s="2">
        <v>9434.0</v>
      </c>
      <c r="C240" s="2" t="s">
        <v>105</v>
      </c>
      <c r="D240" s="2" t="s">
        <v>23</v>
      </c>
      <c r="E240" s="3">
        <v>8.0</v>
      </c>
      <c r="F240" s="4">
        <v>43337.0</v>
      </c>
      <c r="G240" s="2" t="s">
        <v>24</v>
      </c>
      <c r="H240" s="2">
        <v>174.0</v>
      </c>
      <c r="I240" s="2">
        <v>173.0</v>
      </c>
      <c r="J240" s="2">
        <v>0.0</v>
      </c>
      <c r="K240" s="2">
        <v>1.0</v>
      </c>
      <c r="L240" s="2" t="s">
        <v>50</v>
      </c>
      <c r="M240" s="2" t="s">
        <v>45</v>
      </c>
      <c r="N240" s="2">
        <v>8.0</v>
      </c>
      <c r="O240" s="2">
        <v>6.0</v>
      </c>
      <c r="P240" s="2">
        <v>4.0</v>
      </c>
      <c r="Q240" s="2">
        <v>34.0</v>
      </c>
      <c r="R240" s="2" t="s">
        <v>27</v>
      </c>
      <c r="S240" s="2">
        <v>1440.0</v>
      </c>
      <c r="T240" s="2">
        <v>232.0</v>
      </c>
      <c r="U240" s="2" t="s">
        <v>28</v>
      </c>
    </row>
    <row r="241" ht="15.75" customHeight="1">
      <c r="A241" s="2" t="s">
        <v>111</v>
      </c>
      <c r="B241" s="2">
        <v>9434.0</v>
      </c>
      <c r="C241" s="2" t="s">
        <v>105</v>
      </c>
      <c r="D241" s="2" t="s">
        <v>23</v>
      </c>
      <c r="E241" s="3">
        <v>8.0</v>
      </c>
      <c r="F241" s="4">
        <v>43344.0</v>
      </c>
      <c r="G241" s="2" t="s">
        <v>42</v>
      </c>
      <c r="H241" s="2">
        <v>0.0</v>
      </c>
      <c r="I241" s="2">
        <v>0.0</v>
      </c>
      <c r="J241" s="2">
        <v>0.0</v>
      </c>
      <c r="K241" s="2">
        <v>0.0</v>
      </c>
      <c r="L241" s="2" t="s">
        <v>50</v>
      </c>
      <c r="M241" s="2" t="s">
        <v>45</v>
      </c>
      <c r="N241" s="2">
        <v>9.0</v>
      </c>
      <c r="O241" s="2">
        <v>6.0</v>
      </c>
      <c r="P241" s="2">
        <v>1.0</v>
      </c>
      <c r="Q241" s="2">
        <v>35.0</v>
      </c>
      <c r="R241" s="2" t="s">
        <v>31</v>
      </c>
      <c r="S241" s="2">
        <v>1104.0</v>
      </c>
      <c r="T241" s="2">
        <v>232.0</v>
      </c>
      <c r="U241" s="2" t="s">
        <v>28</v>
      </c>
    </row>
    <row r="242" ht="15.75" customHeight="1">
      <c r="A242" s="2" t="s">
        <v>111</v>
      </c>
      <c r="B242" s="2">
        <v>9434.0</v>
      </c>
      <c r="C242" s="2" t="s">
        <v>105</v>
      </c>
      <c r="D242" s="2" t="s">
        <v>23</v>
      </c>
      <c r="E242" s="3">
        <v>8.0</v>
      </c>
      <c r="F242" s="4">
        <v>43351.0</v>
      </c>
      <c r="G242" s="2" t="s">
        <v>42</v>
      </c>
      <c r="H242" s="2">
        <v>0.0</v>
      </c>
      <c r="I242" s="2">
        <v>0.0</v>
      </c>
      <c r="J242" s="2">
        <v>0.0</v>
      </c>
      <c r="K242" s="2">
        <v>0.0</v>
      </c>
      <c r="L242" s="2" t="s">
        <v>50</v>
      </c>
      <c r="M242" s="2" t="s">
        <v>45</v>
      </c>
      <c r="N242" s="2">
        <v>9.0</v>
      </c>
      <c r="O242" s="2">
        <v>6.0</v>
      </c>
      <c r="P242" s="2">
        <v>2.0</v>
      </c>
      <c r="Q242" s="2">
        <v>36.0</v>
      </c>
      <c r="R242" s="2" t="s">
        <v>31</v>
      </c>
      <c r="S242" s="2">
        <v>1104.0</v>
      </c>
      <c r="T242" s="2">
        <v>232.0</v>
      </c>
      <c r="U242" s="2" t="s">
        <v>28</v>
      </c>
    </row>
    <row r="243" ht="15.75" customHeight="1">
      <c r="A243" s="2" t="s">
        <v>21</v>
      </c>
      <c r="B243" s="2">
        <v>1127.0</v>
      </c>
      <c r="C243" s="2" t="s">
        <v>77</v>
      </c>
      <c r="D243" s="2" t="s">
        <v>23</v>
      </c>
      <c r="E243" s="3">
        <v>7.0</v>
      </c>
      <c r="F243" s="4">
        <v>42569.0</v>
      </c>
      <c r="G243" s="2" t="s">
        <v>112</v>
      </c>
      <c r="H243" s="2">
        <v>11.0</v>
      </c>
      <c r="I243" s="2">
        <v>11.0</v>
      </c>
      <c r="J243" s="2">
        <v>0.0</v>
      </c>
      <c r="K243" s="2">
        <v>0.0</v>
      </c>
      <c r="L243" s="2" t="s">
        <v>25</v>
      </c>
      <c r="M243" s="2" t="s">
        <v>26</v>
      </c>
      <c r="N243" s="2">
        <v>7.0</v>
      </c>
      <c r="O243" s="2">
        <v>1.0</v>
      </c>
      <c r="P243" s="2">
        <v>4.0</v>
      </c>
      <c r="Q243" s="2">
        <v>30.0</v>
      </c>
      <c r="R243" s="2" t="s">
        <v>27</v>
      </c>
      <c r="S243" s="2">
        <v>5472.0</v>
      </c>
      <c r="T243" s="2">
        <v>239.0</v>
      </c>
      <c r="U243" s="2" t="s">
        <v>101</v>
      </c>
    </row>
    <row r="244" ht="15.75" customHeight="1">
      <c r="A244" s="2" t="s">
        <v>111</v>
      </c>
      <c r="B244" s="2">
        <v>9434.0</v>
      </c>
      <c r="C244" s="2" t="s">
        <v>105</v>
      </c>
      <c r="D244" s="2" t="s">
        <v>23</v>
      </c>
      <c r="E244" s="3">
        <v>8.0</v>
      </c>
      <c r="F244" s="4">
        <v>43358.0</v>
      </c>
      <c r="G244" s="2" t="s">
        <v>42</v>
      </c>
      <c r="H244" s="2">
        <v>0.0</v>
      </c>
      <c r="I244" s="2">
        <v>0.0</v>
      </c>
      <c r="J244" s="2">
        <v>0.0</v>
      </c>
      <c r="K244" s="2">
        <v>0.0</v>
      </c>
      <c r="L244" s="2" t="s">
        <v>50</v>
      </c>
      <c r="M244" s="2" t="s">
        <v>45</v>
      </c>
      <c r="N244" s="2">
        <v>9.0</v>
      </c>
      <c r="O244" s="2">
        <v>6.0</v>
      </c>
      <c r="P244" s="2">
        <v>3.0</v>
      </c>
      <c r="Q244" s="2">
        <v>37.0</v>
      </c>
      <c r="R244" s="2" t="s">
        <v>31</v>
      </c>
      <c r="S244" s="2">
        <v>1104.0</v>
      </c>
      <c r="T244" s="2">
        <v>232.0</v>
      </c>
      <c r="U244" s="2" t="s">
        <v>28</v>
      </c>
    </row>
    <row r="245" ht="15.75" customHeight="1">
      <c r="A245" s="2" t="s">
        <v>111</v>
      </c>
      <c r="B245" s="2">
        <v>9434.0</v>
      </c>
      <c r="C245" s="2" t="s">
        <v>105</v>
      </c>
      <c r="D245" s="2" t="s">
        <v>23</v>
      </c>
      <c r="E245" s="3">
        <v>8.0</v>
      </c>
      <c r="F245" s="4">
        <v>43365.0</v>
      </c>
      <c r="G245" s="2" t="s">
        <v>42</v>
      </c>
      <c r="H245" s="2">
        <v>0.0</v>
      </c>
      <c r="I245" s="2">
        <v>0.0</v>
      </c>
      <c r="J245" s="2">
        <v>0.0</v>
      </c>
      <c r="K245" s="2">
        <v>0.0</v>
      </c>
      <c r="L245" s="2" t="s">
        <v>50</v>
      </c>
      <c r="M245" s="2" t="s">
        <v>45</v>
      </c>
      <c r="N245" s="2">
        <v>9.0</v>
      </c>
      <c r="O245" s="2">
        <v>6.0</v>
      </c>
      <c r="P245" s="2">
        <v>4.0</v>
      </c>
      <c r="Q245" s="2">
        <v>38.0</v>
      </c>
      <c r="R245" s="2" t="s">
        <v>31</v>
      </c>
      <c r="S245" s="2">
        <v>1104.0</v>
      </c>
      <c r="T245" s="2">
        <v>232.0</v>
      </c>
      <c r="U245" s="2" t="s">
        <v>28</v>
      </c>
    </row>
    <row r="246" ht="15.75" customHeight="1">
      <c r="A246" s="2" t="s">
        <v>111</v>
      </c>
      <c r="B246" s="2">
        <v>9434.0</v>
      </c>
      <c r="C246" s="2" t="s">
        <v>105</v>
      </c>
      <c r="D246" s="2" t="s">
        <v>23</v>
      </c>
      <c r="E246" s="3">
        <v>8.0</v>
      </c>
      <c r="F246" s="4">
        <v>43372.0</v>
      </c>
      <c r="G246" s="2" t="s">
        <v>42</v>
      </c>
      <c r="H246" s="2">
        <v>0.0</v>
      </c>
      <c r="I246" s="2">
        <v>0.0</v>
      </c>
      <c r="J246" s="2">
        <v>0.0</v>
      </c>
      <c r="K246" s="2">
        <v>0.0</v>
      </c>
      <c r="L246" s="2" t="s">
        <v>50</v>
      </c>
      <c r="M246" s="2" t="s">
        <v>45</v>
      </c>
      <c r="N246" s="2">
        <v>9.0</v>
      </c>
      <c r="O246" s="2">
        <v>6.0</v>
      </c>
      <c r="P246" s="2">
        <v>5.0</v>
      </c>
      <c r="Q246" s="2">
        <v>39.0</v>
      </c>
      <c r="R246" s="2" t="s">
        <v>31</v>
      </c>
      <c r="S246" s="2">
        <v>1104.0</v>
      </c>
      <c r="T246" s="2">
        <v>232.0</v>
      </c>
      <c r="U246" s="2" t="s">
        <v>28</v>
      </c>
    </row>
    <row r="247" ht="15.75" customHeight="1">
      <c r="A247" s="2" t="s">
        <v>111</v>
      </c>
      <c r="B247" s="2">
        <v>9434.0</v>
      </c>
      <c r="C247" s="2" t="s">
        <v>105</v>
      </c>
      <c r="D247" s="2" t="s">
        <v>23</v>
      </c>
      <c r="E247" s="3">
        <v>8.0</v>
      </c>
      <c r="F247" s="4">
        <v>43379.0</v>
      </c>
      <c r="G247" s="2" t="s">
        <v>80</v>
      </c>
      <c r="H247" s="2">
        <v>0.0</v>
      </c>
      <c r="I247" s="2">
        <v>0.0</v>
      </c>
      <c r="J247" s="2">
        <v>0.0</v>
      </c>
      <c r="K247" s="2">
        <v>0.0</v>
      </c>
      <c r="L247" s="2" t="s">
        <v>50</v>
      </c>
      <c r="M247" s="2" t="s">
        <v>45</v>
      </c>
      <c r="N247" s="2">
        <v>10.0</v>
      </c>
      <c r="O247" s="2">
        <v>6.0</v>
      </c>
      <c r="P247" s="2">
        <v>1.0</v>
      </c>
      <c r="Q247" s="2">
        <v>40.0</v>
      </c>
      <c r="R247" s="2" t="s">
        <v>31</v>
      </c>
      <c r="S247" s="2">
        <v>918.0</v>
      </c>
      <c r="T247" s="2">
        <v>232.0</v>
      </c>
      <c r="U247" s="2" t="s">
        <v>28</v>
      </c>
    </row>
    <row r="248" ht="15.75" customHeight="1">
      <c r="A248" s="2" t="s">
        <v>111</v>
      </c>
      <c r="B248" s="2">
        <v>9434.0</v>
      </c>
      <c r="C248" s="2" t="s">
        <v>105</v>
      </c>
      <c r="D248" s="2" t="s">
        <v>23</v>
      </c>
      <c r="E248" s="3">
        <v>8.0</v>
      </c>
      <c r="F248" s="4">
        <v>43386.0</v>
      </c>
      <c r="G248" s="2" t="s">
        <v>80</v>
      </c>
      <c r="H248" s="2">
        <v>0.0</v>
      </c>
      <c r="I248" s="2">
        <v>0.0</v>
      </c>
      <c r="J248" s="2">
        <v>0.0</v>
      </c>
      <c r="K248" s="2">
        <v>0.0</v>
      </c>
      <c r="L248" s="2" t="s">
        <v>50</v>
      </c>
      <c r="M248" s="2" t="s">
        <v>45</v>
      </c>
      <c r="N248" s="2">
        <v>10.0</v>
      </c>
      <c r="O248" s="2">
        <v>6.0</v>
      </c>
      <c r="P248" s="2">
        <v>2.0</v>
      </c>
      <c r="Q248" s="2">
        <v>41.0</v>
      </c>
      <c r="R248" s="2" t="s">
        <v>31</v>
      </c>
      <c r="S248" s="2">
        <v>918.0</v>
      </c>
      <c r="T248" s="2">
        <v>232.0</v>
      </c>
      <c r="U248" s="2" t="s">
        <v>28</v>
      </c>
    </row>
    <row r="249" ht="15.75" customHeight="1">
      <c r="A249" s="2" t="s">
        <v>111</v>
      </c>
      <c r="B249" s="2">
        <v>9434.0</v>
      </c>
      <c r="C249" s="2" t="s">
        <v>105</v>
      </c>
      <c r="D249" s="2" t="s">
        <v>23</v>
      </c>
      <c r="E249" s="3">
        <v>8.0</v>
      </c>
      <c r="F249" s="4">
        <v>43393.0</v>
      </c>
      <c r="G249" s="2" t="s">
        <v>80</v>
      </c>
      <c r="H249" s="2">
        <v>0.0</v>
      </c>
      <c r="I249" s="2">
        <v>0.0</v>
      </c>
      <c r="J249" s="2">
        <v>0.0</v>
      </c>
      <c r="K249" s="2">
        <v>0.0</v>
      </c>
      <c r="L249" s="2" t="s">
        <v>50</v>
      </c>
      <c r="M249" s="2" t="s">
        <v>45</v>
      </c>
      <c r="N249" s="2">
        <v>10.0</v>
      </c>
      <c r="O249" s="2">
        <v>6.0</v>
      </c>
      <c r="P249" s="2">
        <v>3.0</v>
      </c>
      <c r="Q249" s="2">
        <v>42.0</v>
      </c>
      <c r="R249" s="2" t="s">
        <v>31</v>
      </c>
      <c r="S249" s="2">
        <v>918.0</v>
      </c>
      <c r="T249" s="2">
        <v>232.0</v>
      </c>
      <c r="U249" s="2" t="s">
        <v>28</v>
      </c>
    </row>
    <row r="250" ht="15.75" customHeight="1">
      <c r="A250" s="2" t="s">
        <v>111</v>
      </c>
      <c r="B250" s="2">
        <v>9434.0</v>
      </c>
      <c r="C250" s="2" t="s">
        <v>105</v>
      </c>
      <c r="D250" s="2" t="s">
        <v>23</v>
      </c>
      <c r="E250" s="3">
        <v>8.0</v>
      </c>
      <c r="F250" s="4">
        <v>43400.0</v>
      </c>
      <c r="G250" s="2" t="s">
        <v>80</v>
      </c>
      <c r="H250" s="2">
        <v>174.0</v>
      </c>
      <c r="I250" s="2">
        <v>167.0</v>
      </c>
      <c r="J250" s="2">
        <v>0.0</v>
      </c>
      <c r="K250" s="2">
        <v>7.0</v>
      </c>
      <c r="L250" s="2" t="s">
        <v>50</v>
      </c>
      <c r="M250" s="2" t="s">
        <v>45</v>
      </c>
      <c r="N250" s="2">
        <v>10.0</v>
      </c>
      <c r="O250" s="2">
        <v>6.0</v>
      </c>
      <c r="P250" s="2">
        <v>4.0</v>
      </c>
      <c r="Q250" s="2">
        <v>43.0</v>
      </c>
      <c r="R250" s="2" t="s">
        <v>31</v>
      </c>
      <c r="S250" s="2">
        <v>918.0</v>
      </c>
      <c r="T250" s="2">
        <v>232.0</v>
      </c>
      <c r="U250" s="2" t="s">
        <v>28</v>
      </c>
    </row>
    <row r="251" ht="15.75" customHeight="1">
      <c r="A251" s="2" t="s">
        <v>21</v>
      </c>
      <c r="B251" s="2">
        <v>92441.0</v>
      </c>
      <c r="C251" s="2" t="s">
        <v>106</v>
      </c>
      <c r="D251" s="2" t="s">
        <v>23</v>
      </c>
      <c r="E251" s="3">
        <v>8.0</v>
      </c>
      <c r="F251" s="4">
        <v>42581.0</v>
      </c>
      <c r="G251" s="2" t="s">
        <v>112</v>
      </c>
      <c r="H251" s="2">
        <v>15.0</v>
      </c>
      <c r="I251" s="2">
        <v>15.0</v>
      </c>
      <c r="J251" s="2">
        <v>0.0</v>
      </c>
      <c r="K251" s="2">
        <v>0.0</v>
      </c>
      <c r="L251" s="2" t="s">
        <v>25</v>
      </c>
      <c r="M251" s="2" t="s">
        <v>26</v>
      </c>
      <c r="N251" s="2">
        <v>7.0</v>
      </c>
      <c r="O251" s="2">
        <v>6.0</v>
      </c>
      <c r="P251" s="2">
        <v>5.0</v>
      </c>
      <c r="Q251" s="2">
        <v>31.0</v>
      </c>
      <c r="R251" s="2" t="s">
        <v>27</v>
      </c>
      <c r="S251" s="2">
        <v>5472.0</v>
      </c>
      <c r="T251" s="2">
        <v>239.0</v>
      </c>
      <c r="U251" s="2" t="s">
        <v>101</v>
      </c>
    </row>
    <row r="252" ht="15.75" customHeight="1">
      <c r="A252" s="2" t="s">
        <v>111</v>
      </c>
      <c r="B252" s="2">
        <v>9434.0</v>
      </c>
      <c r="C252" s="2" t="s">
        <v>105</v>
      </c>
      <c r="D252" s="2" t="s">
        <v>23</v>
      </c>
      <c r="E252" s="3">
        <v>8.0</v>
      </c>
      <c r="F252" s="4">
        <v>43407.0</v>
      </c>
      <c r="G252" s="2" t="s">
        <v>81</v>
      </c>
      <c r="H252" s="2">
        <v>174.0</v>
      </c>
      <c r="I252" s="2">
        <v>77.0</v>
      </c>
      <c r="J252" s="2">
        <v>0.0</v>
      </c>
      <c r="K252" s="2">
        <v>97.0</v>
      </c>
      <c r="L252" s="2" t="s">
        <v>50</v>
      </c>
      <c r="M252" s="2" t="s">
        <v>45</v>
      </c>
      <c r="N252" s="2">
        <v>11.0</v>
      </c>
      <c r="O252" s="2">
        <v>6.0</v>
      </c>
      <c r="P252" s="2">
        <v>1.0</v>
      </c>
      <c r="Q252" s="2">
        <v>44.0</v>
      </c>
      <c r="R252" s="2" t="s">
        <v>31</v>
      </c>
      <c r="S252" s="2">
        <v>1440.0</v>
      </c>
      <c r="T252" s="2">
        <v>232.0</v>
      </c>
      <c r="U252" s="2" t="s">
        <v>28</v>
      </c>
    </row>
    <row r="253" ht="15.75" customHeight="1">
      <c r="A253" s="2" t="s">
        <v>111</v>
      </c>
      <c r="B253" s="2">
        <v>9434.0</v>
      </c>
      <c r="C253" s="2" t="s">
        <v>105</v>
      </c>
      <c r="D253" s="2" t="s">
        <v>23</v>
      </c>
      <c r="E253" s="3">
        <v>8.0</v>
      </c>
      <c r="F253" s="4">
        <v>43414.0</v>
      </c>
      <c r="G253" s="2" t="s">
        <v>81</v>
      </c>
      <c r="H253" s="2">
        <v>174.0</v>
      </c>
      <c r="I253" s="2">
        <v>27.0</v>
      </c>
      <c r="J253" s="2">
        <v>0.0</v>
      </c>
      <c r="K253" s="2">
        <v>147.0</v>
      </c>
      <c r="L253" s="2" t="s">
        <v>50</v>
      </c>
      <c r="M253" s="2" t="s">
        <v>45</v>
      </c>
      <c r="N253" s="2">
        <v>11.0</v>
      </c>
      <c r="O253" s="2">
        <v>6.0</v>
      </c>
      <c r="P253" s="2">
        <v>2.0</v>
      </c>
      <c r="Q253" s="2">
        <v>45.0</v>
      </c>
      <c r="R253" s="2" t="s">
        <v>31</v>
      </c>
      <c r="S253" s="2">
        <v>1440.0</v>
      </c>
      <c r="T253" s="2">
        <v>232.0</v>
      </c>
      <c r="U253" s="2" t="s">
        <v>28</v>
      </c>
    </row>
    <row r="254" ht="15.75" customHeight="1">
      <c r="A254" s="2" t="s">
        <v>111</v>
      </c>
      <c r="B254" s="2">
        <v>9434.0</v>
      </c>
      <c r="C254" s="2" t="s">
        <v>105</v>
      </c>
      <c r="D254" s="2" t="s">
        <v>23</v>
      </c>
      <c r="E254" s="3">
        <v>8.0</v>
      </c>
      <c r="F254" s="4">
        <v>43421.0</v>
      </c>
      <c r="G254" s="2" t="s">
        <v>81</v>
      </c>
      <c r="H254" s="2">
        <v>174.0</v>
      </c>
      <c r="I254" s="2">
        <v>172.0</v>
      </c>
      <c r="J254" s="2">
        <v>0.0</v>
      </c>
      <c r="K254" s="2">
        <v>2.0</v>
      </c>
      <c r="L254" s="2" t="s">
        <v>50</v>
      </c>
      <c r="M254" s="2" t="s">
        <v>45</v>
      </c>
      <c r="N254" s="2">
        <v>11.0</v>
      </c>
      <c r="O254" s="2">
        <v>6.0</v>
      </c>
      <c r="P254" s="2">
        <v>3.0</v>
      </c>
      <c r="Q254" s="2">
        <v>46.0</v>
      </c>
      <c r="R254" s="2" t="s">
        <v>31</v>
      </c>
      <c r="S254" s="2">
        <v>1440.0</v>
      </c>
      <c r="T254" s="2">
        <v>232.0</v>
      </c>
      <c r="U254" s="2" t="s">
        <v>28</v>
      </c>
    </row>
    <row r="255" ht="15.75" customHeight="1">
      <c r="A255" s="2" t="s">
        <v>111</v>
      </c>
      <c r="B255" s="2">
        <v>9434.0</v>
      </c>
      <c r="C255" s="2" t="s">
        <v>105</v>
      </c>
      <c r="D255" s="2" t="s">
        <v>23</v>
      </c>
      <c r="E255" s="3">
        <v>8.0</v>
      </c>
      <c r="F255" s="4">
        <v>43428.0</v>
      </c>
      <c r="G255" s="2" t="s">
        <v>81</v>
      </c>
      <c r="H255" s="2">
        <v>174.0</v>
      </c>
      <c r="I255" s="2">
        <v>48.0</v>
      </c>
      <c r="J255" s="2">
        <v>0.0</v>
      </c>
      <c r="K255" s="2">
        <v>126.0</v>
      </c>
      <c r="L255" s="2" t="s">
        <v>50</v>
      </c>
      <c r="M255" s="2" t="s">
        <v>45</v>
      </c>
      <c r="N255" s="2">
        <v>11.0</v>
      </c>
      <c r="O255" s="2">
        <v>6.0</v>
      </c>
      <c r="P255" s="2">
        <v>4.0</v>
      </c>
      <c r="Q255" s="2">
        <v>47.0</v>
      </c>
      <c r="R255" s="2" t="s">
        <v>31</v>
      </c>
      <c r="S255" s="2">
        <v>1440.0</v>
      </c>
      <c r="T255" s="2">
        <v>232.0</v>
      </c>
      <c r="U255" s="2" t="s">
        <v>28</v>
      </c>
    </row>
    <row r="256" ht="15.75" customHeight="1">
      <c r="A256" s="2" t="s">
        <v>111</v>
      </c>
      <c r="B256" s="2">
        <v>9434.0</v>
      </c>
      <c r="C256" s="2" t="s">
        <v>105</v>
      </c>
      <c r="D256" s="2" t="s">
        <v>23</v>
      </c>
      <c r="E256" s="3">
        <v>8.0</v>
      </c>
      <c r="F256" s="4">
        <v>43435.0</v>
      </c>
      <c r="G256" s="2" t="s">
        <v>83</v>
      </c>
      <c r="H256" s="2">
        <v>0.0</v>
      </c>
      <c r="I256" s="2">
        <v>0.0</v>
      </c>
      <c r="J256" s="2">
        <v>0.0</v>
      </c>
      <c r="K256" s="2">
        <v>0.0</v>
      </c>
      <c r="L256" s="2" t="s">
        <v>50</v>
      </c>
      <c r="M256" s="2" t="s">
        <v>45</v>
      </c>
      <c r="N256" s="2">
        <v>12.0</v>
      </c>
      <c r="O256" s="2">
        <v>6.0</v>
      </c>
      <c r="P256" s="2">
        <v>1.0</v>
      </c>
      <c r="Q256" s="2">
        <v>48.0</v>
      </c>
      <c r="R256" s="2" t="s">
        <v>27</v>
      </c>
      <c r="S256" s="2">
        <v>1626.0</v>
      </c>
      <c r="T256" s="2">
        <v>232.0</v>
      </c>
      <c r="U256" s="2" t="s">
        <v>28</v>
      </c>
    </row>
    <row r="257" ht="15.75" customHeight="1">
      <c r="A257" s="2" t="s">
        <v>111</v>
      </c>
      <c r="B257" s="2">
        <v>9434.0</v>
      </c>
      <c r="C257" s="2" t="s">
        <v>105</v>
      </c>
      <c r="D257" s="2" t="s">
        <v>23</v>
      </c>
      <c r="E257" s="3">
        <v>8.0</v>
      </c>
      <c r="F257" s="4">
        <v>43442.0</v>
      </c>
      <c r="G257" s="2" t="s">
        <v>83</v>
      </c>
      <c r="H257" s="2">
        <v>0.0</v>
      </c>
      <c r="I257" s="2">
        <v>0.0</v>
      </c>
      <c r="J257" s="2">
        <v>0.0</v>
      </c>
      <c r="K257" s="2">
        <v>0.0</v>
      </c>
      <c r="L257" s="2" t="s">
        <v>50</v>
      </c>
      <c r="M257" s="2" t="s">
        <v>45</v>
      </c>
      <c r="N257" s="2">
        <v>12.0</v>
      </c>
      <c r="O257" s="2">
        <v>6.0</v>
      </c>
      <c r="P257" s="2">
        <v>2.0</v>
      </c>
      <c r="Q257" s="2">
        <v>49.0</v>
      </c>
      <c r="R257" s="2" t="s">
        <v>27</v>
      </c>
      <c r="S257" s="2">
        <v>1626.0</v>
      </c>
      <c r="T257" s="2">
        <v>232.0</v>
      </c>
      <c r="U257" s="2" t="s">
        <v>28</v>
      </c>
    </row>
    <row r="258" ht="15.75" customHeight="1">
      <c r="A258" s="2" t="s">
        <v>111</v>
      </c>
      <c r="B258" s="2">
        <v>9434.0</v>
      </c>
      <c r="C258" s="2" t="s">
        <v>105</v>
      </c>
      <c r="D258" s="2" t="s">
        <v>23</v>
      </c>
      <c r="E258" s="3">
        <v>8.0</v>
      </c>
      <c r="F258" s="4">
        <v>43449.0</v>
      </c>
      <c r="G258" s="2" t="s">
        <v>83</v>
      </c>
      <c r="H258" s="2">
        <v>174.0</v>
      </c>
      <c r="I258" s="2">
        <v>160.0</v>
      </c>
      <c r="J258" s="2">
        <v>0.0</v>
      </c>
      <c r="K258" s="2">
        <v>14.0</v>
      </c>
      <c r="L258" s="2" t="s">
        <v>50</v>
      </c>
      <c r="M258" s="2" t="s">
        <v>45</v>
      </c>
      <c r="N258" s="2">
        <v>12.0</v>
      </c>
      <c r="O258" s="2">
        <v>6.0</v>
      </c>
      <c r="P258" s="2">
        <v>3.0</v>
      </c>
      <c r="Q258" s="2">
        <v>50.0</v>
      </c>
      <c r="R258" s="2" t="s">
        <v>27</v>
      </c>
      <c r="S258" s="2">
        <v>1626.0</v>
      </c>
      <c r="T258" s="2">
        <v>232.0</v>
      </c>
      <c r="U258" s="2" t="s">
        <v>28</v>
      </c>
    </row>
    <row r="259" ht="15.75" customHeight="1">
      <c r="A259" s="2" t="s">
        <v>111</v>
      </c>
      <c r="B259" s="2">
        <v>9434.0</v>
      </c>
      <c r="C259" s="2" t="s">
        <v>105</v>
      </c>
      <c r="D259" s="2" t="s">
        <v>23</v>
      </c>
      <c r="E259" s="3">
        <v>8.0</v>
      </c>
      <c r="F259" s="4">
        <v>43456.0</v>
      </c>
      <c r="G259" s="2" t="s">
        <v>83</v>
      </c>
      <c r="H259" s="2">
        <v>174.0</v>
      </c>
      <c r="I259" s="2">
        <v>165.0</v>
      </c>
      <c r="J259" s="2">
        <v>0.0</v>
      </c>
      <c r="K259" s="2">
        <v>9.0</v>
      </c>
      <c r="L259" s="2" t="s">
        <v>50</v>
      </c>
      <c r="M259" s="2" t="s">
        <v>45</v>
      </c>
      <c r="N259" s="2">
        <v>12.0</v>
      </c>
      <c r="O259" s="2">
        <v>6.0</v>
      </c>
      <c r="P259" s="2">
        <v>4.0</v>
      </c>
      <c r="Q259" s="2">
        <v>51.0</v>
      </c>
      <c r="R259" s="2" t="s">
        <v>27</v>
      </c>
      <c r="S259" s="2">
        <v>1626.0</v>
      </c>
      <c r="T259" s="2">
        <v>232.0</v>
      </c>
      <c r="U259" s="2" t="s">
        <v>28</v>
      </c>
    </row>
    <row r="260" ht="15.75" customHeight="1">
      <c r="A260" s="2" t="s">
        <v>111</v>
      </c>
      <c r="B260" s="2">
        <v>9434.0</v>
      </c>
      <c r="C260" s="2" t="s">
        <v>105</v>
      </c>
      <c r="D260" s="2" t="s">
        <v>23</v>
      </c>
      <c r="E260" s="3">
        <v>8.0</v>
      </c>
      <c r="F260" s="4">
        <v>43463.0</v>
      </c>
      <c r="G260" s="2" t="s">
        <v>83</v>
      </c>
      <c r="H260" s="2">
        <v>174.0</v>
      </c>
      <c r="I260" s="2">
        <v>169.0</v>
      </c>
      <c r="J260" s="2">
        <v>0.0</v>
      </c>
      <c r="K260" s="2">
        <v>5.0</v>
      </c>
      <c r="L260" s="2" t="s">
        <v>50</v>
      </c>
      <c r="M260" s="2" t="s">
        <v>45</v>
      </c>
      <c r="N260" s="2">
        <v>12.0</v>
      </c>
      <c r="O260" s="2">
        <v>6.0</v>
      </c>
      <c r="P260" s="2">
        <v>5.0</v>
      </c>
      <c r="Q260" s="2">
        <v>52.0</v>
      </c>
      <c r="R260" s="2" t="s">
        <v>27</v>
      </c>
      <c r="S260" s="2">
        <v>1626.0</v>
      </c>
      <c r="T260" s="2">
        <v>232.0</v>
      </c>
      <c r="U260" s="2" t="s">
        <v>28</v>
      </c>
    </row>
    <row r="261" ht="15.75" customHeight="1">
      <c r="A261" s="2" t="s">
        <v>21</v>
      </c>
      <c r="B261" s="2">
        <v>1137.0</v>
      </c>
      <c r="C261" s="2" t="s">
        <v>92</v>
      </c>
      <c r="D261" s="2" t="s">
        <v>23</v>
      </c>
      <c r="E261" s="3">
        <v>8.0</v>
      </c>
      <c r="F261" s="4">
        <v>42602.0</v>
      </c>
      <c r="G261" s="2" t="s">
        <v>113</v>
      </c>
      <c r="H261" s="2">
        <v>29.0</v>
      </c>
      <c r="I261" s="2">
        <v>29.0</v>
      </c>
      <c r="J261" s="2">
        <v>0.0</v>
      </c>
      <c r="K261" s="2">
        <v>0.0</v>
      </c>
      <c r="L261" s="2" t="s">
        <v>25</v>
      </c>
      <c r="M261" s="2" t="s">
        <v>26</v>
      </c>
      <c r="N261" s="2">
        <v>8.0</v>
      </c>
      <c r="O261" s="2">
        <v>6.0</v>
      </c>
      <c r="P261" s="2">
        <v>3.0</v>
      </c>
      <c r="Q261" s="2">
        <v>34.0</v>
      </c>
      <c r="R261" s="2" t="s">
        <v>27</v>
      </c>
      <c r="S261" s="2">
        <v>1510.0</v>
      </c>
      <c r="T261" s="2">
        <v>239.0</v>
      </c>
      <c r="U261" s="2" t="s">
        <v>101</v>
      </c>
    </row>
    <row r="262" ht="15.75" customHeight="1">
      <c r="A262" s="2" t="s">
        <v>111</v>
      </c>
      <c r="B262" s="2">
        <v>9434.0</v>
      </c>
      <c r="C262" s="2" t="s">
        <v>105</v>
      </c>
      <c r="D262" s="2" t="s">
        <v>23</v>
      </c>
      <c r="E262" s="3">
        <v>8.0</v>
      </c>
      <c r="F262" s="4">
        <v>43470.0</v>
      </c>
      <c r="G262" s="2" t="s">
        <v>87</v>
      </c>
      <c r="H262" s="2">
        <v>174.0</v>
      </c>
      <c r="I262" s="2">
        <v>156.0</v>
      </c>
      <c r="J262" s="2">
        <v>0.0</v>
      </c>
      <c r="K262" s="2">
        <v>18.0</v>
      </c>
      <c r="L262" s="2" t="s">
        <v>50</v>
      </c>
      <c r="M262" s="2" t="s">
        <v>45</v>
      </c>
      <c r="N262" s="2">
        <v>1.0</v>
      </c>
      <c r="O262" s="2">
        <v>6.0</v>
      </c>
      <c r="P262" s="2">
        <v>1.0</v>
      </c>
      <c r="Q262" s="2">
        <v>1.0</v>
      </c>
      <c r="R262" s="2" t="s">
        <v>27</v>
      </c>
      <c r="S262" s="2">
        <v>1440.0</v>
      </c>
      <c r="T262" s="2">
        <v>200.0</v>
      </c>
      <c r="U262" s="2" t="s">
        <v>32</v>
      </c>
    </row>
    <row r="263" ht="15.75" customHeight="1">
      <c r="A263" s="2" t="s">
        <v>111</v>
      </c>
      <c r="B263" s="2">
        <v>9434.0</v>
      </c>
      <c r="C263" s="2" t="s">
        <v>105</v>
      </c>
      <c r="D263" s="2" t="s">
        <v>23</v>
      </c>
      <c r="E263" s="3">
        <v>8.0</v>
      </c>
      <c r="F263" s="4">
        <v>43477.0</v>
      </c>
      <c r="G263" s="2" t="s">
        <v>87</v>
      </c>
      <c r="H263" s="2">
        <v>174.0</v>
      </c>
      <c r="I263" s="2">
        <v>147.0</v>
      </c>
      <c r="J263" s="2">
        <v>3.0</v>
      </c>
      <c r="K263" s="2">
        <v>24.0</v>
      </c>
      <c r="L263" s="2" t="s">
        <v>50</v>
      </c>
      <c r="M263" s="2" t="s">
        <v>45</v>
      </c>
      <c r="N263" s="2">
        <v>1.0</v>
      </c>
      <c r="O263" s="2">
        <v>6.0</v>
      </c>
      <c r="P263" s="2">
        <v>2.0</v>
      </c>
      <c r="Q263" s="2">
        <v>2.0</v>
      </c>
      <c r="R263" s="2" t="s">
        <v>27</v>
      </c>
      <c r="S263" s="2">
        <v>1440.0</v>
      </c>
      <c r="T263" s="2">
        <v>200.0</v>
      </c>
      <c r="U263" s="2" t="s">
        <v>32</v>
      </c>
    </row>
    <row r="264" ht="15.75" customHeight="1">
      <c r="A264" s="2" t="s">
        <v>111</v>
      </c>
      <c r="B264" s="2">
        <v>9434.0</v>
      </c>
      <c r="C264" s="2" t="s">
        <v>105</v>
      </c>
      <c r="D264" s="2" t="s">
        <v>23</v>
      </c>
      <c r="E264" s="3">
        <v>8.0</v>
      </c>
      <c r="F264" s="4">
        <v>43484.0</v>
      </c>
      <c r="G264" s="2" t="s">
        <v>87</v>
      </c>
      <c r="H264" s="2">
        <v>174.0</v>
      </c>
      <c r="I264" s="2">
        <v>174.0</v>
      </c>
      <c r="J264" s="2">
        <v>0.0</v>
      </c>
      <c r="K264" s="2">
        <v>0.0</v>
      </c>
      <c r="L264" s="2" t="s">
        <v>50</v>
      </c>
      <c r="M264" s="2" t="s">
        <v>45</v>
      </c>
      <c r="N264" s="2">
        <v>1.0</v>
      </c>
      <c r="O264" s="2">
        <v>6.0</v>
      </c>
      <c r="P264" s="2">
        <v>3.0</v>
      </c>
      <c r="Q264" s="2">
        <v>3.0</v>
      </c>
      <c r="R264" s="2" t="s">
        <v>27</v>
      </c>
      <c r="S264" s="2">
        <v>1440.0</v>
      </c>
      <c r="T264" s="2">
        <v>200.0</v>
      </c>
      <c r="U264" s="2" t="s">
        <v>32</v>
      </c>
    </row>
    <row r="265" ht="15.75" customHeight="1">
      <c r="A265" s="2" t="s">
        <v>111</v>
      </c>
      <c r="B265" s="2">
        <v>9434.0</v>
      </c>
      <c r="C265" s="2" t="s">
        <v>105</v>
      </c>
      <c r="D265" s="2" t="s">
        <v>23</v>
      </c>
      <c r="E265" s="3">
        <v>8.0</v>
      </c>
      <c r="F265" s="4">
        <v>43491.0</v>
      </c>
      <c r="G265" s="2" t="s">
        <v>87</v>
      </c>
      <c r="H265" s="2">
        <v>174.0</v>
      </c>
      <c r="I265" s="2">
        <v>174.0</v>
      </c>
      <c r="J265" s="2">
        <v>0.0</v>
      </c>
      <c r="K265" s="2">
        <v>0.0</v>
      </c>
      <c r="L265" s="2" t="s">
        <v>50</v>
      </c>
      <c r="M265" s="2" t="s">
        <v>45</v>
      </c>
      <c r="N265" s="2">
        <v>1.0</v>
      </c>
      <c r="O265" s="2">
        <v>6.0</v>
      </c>
      <c r="P265" s="2">
        <v>4.0</v>
      </c>
      <c r="Q265" s="2">
        <v>4.0</v>
      </c>
      <c r="R265" s="2" t="s">
        <v>27</v>
      </c>
      <c r="S265" s="2">
        <v>1440.0</v>
      </c>
      <c r="T265" s="2">
        <v>200.0</v>
      </c>
      <c r="U265" s="2" t="s">
        <v>32</v>
      </c>
    </row>
    <row r="266" ht="15.75" customHeight="1">
      <c r="A266" s="2" t="s">
        <v>111</v>
      </c>
      <c r="B266" s="2">
        <v>9434.0</v>
      </c>
      <c r="C266" s="2" t="s">
        <v>105</v>
      </c>
      <c r="D266" s="2" t="s">
        <v>23</v>
      </c>
      <c r="E266" s="3">
        <v>8.0</v>
      </c>
      <c r="F266" s="4">
        <v>43498.0</v>
      </c>
      <c r="G266" s="2" t="s">
        <v>89</v>
      </c>
      <c r="H266" s="2">
        <v>174.0</v>
      </c>
      <c r="I266" s="2">
        <v>174.0</v>
      </c>
      <c r="J266" s="2">
        <v>0.0</v>
      </c>
      <c r="K266" s="2">
        <v>0.0</v>
      </c>
      <c r="L266" s="2" t="s">
        <v>50</v>
      </c>
      <c r="M266" s="2" t="s">
        <v>45</v>
      </c>
      <c r="N266" s="2">
        <v>2.0</v>
      </c>
      <c r="O266" s="2">
        <v>6.0</v>
      </c>
      <c r="P266" s="2">
        <v>1.0</v>
      </c>
      <c r="Q266" s="2">
        <v>5.0</v>
      </c>
      <c r="R266" s="2" t="s">
        <v>27</v>
      </c>
      <c r="S266" s="2">
        <v>1092.0</v>
      </c>
      <c r="T266" s="2">
        <v>200.0</v>
      </c>
      <c r="U266" s="2" t="s">
        <v>32</v>
      </c>
    </row>
    <row r="267" ht="15.75" customHeight="1">
      <c r="A267" s="2" t="s">
        <v>111</v>
      </c>
      <c r="B267" s="2">
        <v>9434.0</v>
      </c>
      <c r="C267" s="2" t="s">
        <v>105</v>
      </c>
      <c r="D267" s="2" t="s">
        <v>23</v>
      </c>
      <c r="E267" s="3">
        <v>8.0</v>
      </c>
      <c r="F267" s="4">
        <v>43505.0</v>
      </c>
      <c r="G267" s="2" t="s">
        <v>89</v>
      </c>
      <c r="H267" s="2">
        <v>174.0</v>
      </c>
      <c r="I267" s="2">
        <v>171.0</v>
      </c>
      <c r="J267" s="2">
        <v>0.0</v>
      </c>
      <c r="K267" s="2">
        <v>3.0</v>
      </c>
      <c r="L267" s="2" t="s">
        <v>50</v>
      </c>
      <c r="M267" s="2" t="s">
        <v>45</v>
      </c>
      <c r="N267" s="2">
        <v>2.0</v>
      </c>
      <c r="O267" s="2">
        <v>6.0</v>
      </c>
      <c r="P267" s="2">
        <v>2.0</v>
      </c>
      <c r="Q267" s="2">
        <v>6.0</v>
      </c>
      <c r="R267" s="2" t="s">
        <v>27</v>
      </c>
      <c r="S267" s="2">
        <v>1092.0</v>
      </c>
      <c r="T267" s="2">
        <v>200.0</v>
      </c>
      <c r="U267" s="2" t="s">
        <v>32</v>
      </c>
    </row>
    <row r="268" ht="15.75" customHeight="1">
      <c r="A268" s="2" t="s">
        <v>111</v>
      </c>
      <c r="B268" s="2">
        <v>9434.0</v>
      </c>
      <c r="C268" s="2" t="s">
        <v>105</v>
      </c>
      <c r="D268" s="2" t="s">
        <v>23</v>
      </c>
      <c r="E268" s="3">
        <v>8.0</v>
      </c>
      <c r="F268" s="4">
        <v>43512.0</v>
      </c>
      <c r="G268" s="2" t="s">
        <v>89</v>
      </c>
      <c r="H268" s="2">
        <v>0.0</v>
      </c>
      <c r="I268" s="2">
        <v>0.0</v>
      </c>
      <c r="J268" s="2">
        <v>0.0</v>
      </c>
      <c r="K268" s="2">
        <v>0.0</v>
      </c>
      <c r="L268" s="2" t="s">
        <v>50</v>
      </c>
      <c r="M268" s="2" t="s">
        <v>45</v>
      </c>
      <c r="N268" s="2">
        <v>2.0</v>
      </c>
      <c r="O268" s="2">
        <v>6.0</v>
      </c>
      <c r="P268" s="2">
        <v>3.0</v>
      </c>
      <c r="Q268" s="2">
        <v>7.0</v>
      </c>
      <c r="R268" s="2" t="s">
        <v>27</v>
      </c>
      <c r="S268" s="2">
        <v>1092.0</v>
      </c>
      <c r="T268" s="2">
        <v>200.0</v>
      </c>
      <c r="U268" s="2" t="s">
        <v>32</v>
      </c>
    </row>
    <row r="269" ht="15.75" customHeight="1">
      <c r="A269" s="2" t="s">
        <v>54</v>
      </c>
      <c r="B269" s="2">
        <v>9434.0</v>
      </c>
      <c r="C269" s="2" t="s">
        <v>105</v>
      </c>
      <c r="D269" s="2" t="s">
        <v>23</v>
      </c>
      <c r="E269" s="3">
        <v>8.0</v>
      </c>
      <c r="F269" s="4">
        <v>43519.0</v>
      </c>
      <c r="G269" s="2" t="s">
        <v>89</v>
      </c>
      <c r="H269" s="2">
        <v>0.0</v>
      </c>
      <c r="I269" s="2">
        <v>0.0</v>
      </c>
      <c r="J269" s="2">
        <v>0.0</v>
      </c>
      <c r="K269" s="2">
        <v>0.0</v>
      </c>
      <c r="L269" s="2" t="s">
        <v>50</v>
      </c>
      <c r="M269" s="2" t="s">
        <v>45</v>
      </c>
      <c r="N269" s="2">
        <v>2.0</v>
      </c>
      <c r="O269" s="2">
        <v>6.0</v>
      </c>
      <c r="P269" s="2">
        <v>4.0</v>
      </c>
      <c r="Q269" s="2">
        <v>8.0</v>
      </c>
      <c r="R269" s="2" t="s">
        <v>27</v>
      </c>
      <c r="S269" s="2">
        <v>1092.0</v>
      </c>
      <c r="T269" s="2">
        <v>200.0</v>
      </c>
      <c r="U269" s="2" t="s">
        <v>32</v>
      </c>
    </row>
    <row r="270" ht="15.75" customHeight="1">
      <c r="A270" s="2" t="s">
        <v>21</v>
      </c>
      <c r="B270" s="2">
        <v>901.0</v>
      </c>
      <c r="C270" s="2" t="s">
        <v>114</v>
      </c>
      <c r="D270" s="2" t="s">
        <v>23</v>
      </c>
      <c r="E270" s="3">
        <v>5.0</v>
      </c>
      <c r="F270" s="4">
        <v>42616.0</v>
      </c>
      <c r="G270" s="2" t="s">
        <v>115</v>
      </c>
      <c r="H270" s="2">
        <v>21.0</v>
      </c>
      <c r="I270" s="2">
        <v>21.0</v>
      </c>
      <c r="J270" s="2">
        <v>0.0</v>
      </c>
      <c r="K270" s="2">
        <v>0.0</v>
      </c>
      <c r="L270" s="2" t="s">
        <v>25</v>
      </c>
      <c r="M270" s="2" t="s">
        <v>26</v>
      </c>
      <c r="N270" s="2">
        <v>9.0</v>
      </c>
      <c r="O270" s="2">
        <v>6.0</v>
      </c>
      <c r="P270" s="2">
        <v>1.0</v>
      </c>
      <c r="Q270" s="2">
        <v>36.0</v>
      </c>
      <c r="R270" s="2" t="s">
        <v>31</v>
      </c>
      <c r="S270" s="2">
        <v>1404.0</v>
      </c>
      <c r="T270" s="2">
        <v>239.0</v>
      </c>
      <c r="U270" s="2" t="s">
        <v>101</v>
      </c>
    </row>
    <row r="271" ht="15.75" customHeight="1">
      <c r="A271" s="2" t="s">
        <v>54</v>
      </c>
      <c r="B271" s="2">
        <v>9434.0</v>
      </c>
      <c r="C271" s="2" t="s">
        <v>105</v>
      </c>
      <c r="D271" s="2" t="s">
        <v>23</v>
      </c>
      <c r="E271" s="3">
        <v>8.0</v>
      </c>
      <c r="F271" s="4">
        <v>43526.0</v>
      </c>
      <c r="G271" s="2" t="s">
        <v>93</v>
      </c>
      <c r="H271" s="2">
        <v>0.0</v>
      </c>
      <c r="I271" s="2">
        <v>0.0</v>
      </c>
      <c r="J271" s="2">
        <v>0.0</v>
      </c>
      <c r="K271" s="2">
        <v>0.0</v>
      </c>
      <c r="L271" s="2" t="s">
        <v>50</v>
      </c>
      <c r="M271" s="2" t="s">
        <v>45</v>
      </c>
      <c r="N271" s="2">
        <v>3.0</v>
      </c>
      <c r="O271" s="2">
        <v>6.0</v>
      </c>
      <c r="P271" s="2">
        <v>1.0</v>
      </c>
      <c r="Q271" s="2">
        <v>9.0</v>
      </c>
      <c r="R271" s="2" t="s">
        <v>31</v>
      </c>
      <c r="S271" s="2">
        <v>930.0</v>
      </c>
      <c r="T271" s="2">
        <v>200.0</v>
      </c>
      <c r="U271" s="2" t="s">
        <v>32</v>
      </c>
    </row>
    <row r="272" ht="15.75" customHeight="1">
      <c r="A272" s="2" t="s">
        <v>21</v>
      </c>
      <c r="B272" s="2">
        <v>1137.0</v>
      </c>
      <c r="C272" s="2" t="s">
        <v>92</v>
      </c>
      <c r="D272" s="2" t="s">
        <v>23</v>
      </c>
      <c r="E272" s="3">
        <v>8.0</v>
      </c>
      <c r="F272" s="4">
        <v>42619.0</v>
      </c>
      <c r="G272" s="2" t="s">
        <v>115</v>
      </c>
      <c r="H272" s="2">
        <v>26.0</v>
      </c>
      <c r="I272" s="2">
        <v>26.0</v>
      </c>
      <c r="J272" s="2">
        <v>0.0</v>
      </c>
      <c r="K272" s="2">
        <v>0.0</v>
      </c>
      <c r="L272" s="2" t="s">
        <v>25</v>
      </c>
      <c r="M272" s="2" t="s">
        <v>26</v>
      </c>
      <c r="N272" s="2">
        <v>9.0</v>
      </c>
      <c r="O272" s="2">
        <v>2.0</v>
      </c>
      <c r="P272" s="2">
        <v>2.0</v>
      </c>
      <c r="Q272" s="2">
        <v>37.0</v>
      </c>
      <c r="R272" s="2" t="s">
        <v>31</v>
      </c>
      <c r="S272" s="2">
        <v>1404.0</v>
      </c>
      <c r="T272" s="2">
        <v>239.0</v>
      </c>
      <c r="U272" s="2" t="s">
        <v>101</v>
      </c>
    </row>
    <row r="273" ht="15.75" customHeight="1">
      <c r="A273" s="2" t="s">
        <v>54</v>
      </c>
      <c r="B273" s="2">
        <v>9434.0</v>
      </c>
      <c r="C273" s="2" t="s">
        <v>105</v>
      </c>
      <c r="D273" s="2" t="s">
        <v>23</v>
      </c>
      <c r="E273" s="3">
        <v>8.0</v>
      </c>
      <c r="F273" s="4">
        <v>43533.0</v>
      </c>
      <c r="G273" s="2" t="s">
        <v>93</v>
      </c>
      <c r="H273" s="2">
        <v>0.0</v>
      </c>
      <c r="I273" s="2">
        <v>0.0</v>
      </c>
      <c r="J273" s="2">
        <v>0.0</v>
      </c>
      <c r="K273" s="2">
        <v>0.0</v>
      </c>
      <c r="L273" s="2" t="s">
        <v>50</v>
      </c>
      <c r="M273" s="2" t="s">
        <v>45</v>
      </c>
      <c r="N273" s="2">
        <v>3.0</v>
      </c>
      <c r="O273" s="2">
        <v>6.0</v>
      </c>
      <c r="P273" s="2">
        <v>2.0</v>
      </c>
      <c r="Q273" s="2">
        <v>10.0</v>
      </c>
      <c r="R273" s="2" t="s">
        <v>31</v>
      </c>
      <c r="S273" s="2">
        <v>930.0</v>
      </c>
      <c r="T273" s="2">
        <v>200.0</v>
      </c>
      <c r="U273" s="2" t="s">
        <v>32</v>
      </c>
    </row>
    <row r="274" ht="15.75" customHeight="1">
      <c r="A274" s="2" t="s">
        <v>54</v>
      </c>
      <c r="B274" s="2">
        <v>9434.0</v>
      </c>
      <c r="C274" s="2" t="s">
        <v>105</v>
      </c>
      <c r="D274" s="2" t="s">
        <v>23</v>
      </c>
      <c r="E274" s="3">
        <v>8.0</v>
      </c>
      <c r="F274" s="4">
        <v>43540.0</v>
      </c>
      <c r="G274" s="2" t="s">
        <v>93</v>
      </c>
      <c r="H274" s="2">
        <v>0.0</v>
      </c>
      <c r="I274" s="2">
        <v>0.0</v>
      </c>
      <c r="J274" s="2">
        <v>0.0</v>
      </c>
      <c r="K274" s="2">
        <v>0.0</v>
      </c>
      <c r="L274" s="2" t="s">
        <v>50</v>
      </c>
      <c r="M274" s="2" t="s">
        <v>45</v>
      </c>
      <c r="N274" s="2">
        <v>3.0</v>
      </c>
      <c r="O274" s="2">
        <v>6.0</v>
      </c>
      <c r="P274" s="2">
        <v>3.0</v>
      </c>
      <c r="Q274" s="2">
        <v>11.0</v>
      </c>
      <c r="R274" s="2" t="s">
        <v>31</v>
      </c>
      <c r="S274" s="2">
        <v>930.0</v>
      </c>
      <c r="T274" s="2">
        <v>200.0</v>
      </c>
      <c r="U274" s="2" t="s">
        <v>32</v>
      </c>
    </row>
    <row r="275" ht="15.75" customHeight="1">
      <c r="A275" s="2" t="s">
        <v>54</v>
      </c>
      <c r="B275" s="2">
        <v>9434.0</v>
      </c>
      <c r="C275" s="2" t="s">
        <v>105</v>
      </c>
      <c r="D275" s="2" t="s">
        <v>23</v>
      </c>
      <c r="E275" s="3">
        <v>8.0</v>
      </c>
      <c r="F275" s="4">
        <v>43547.0</v>
      </c>
      <c r="G275" s="2" t="s">
        <v>93</v>
      </c>
      <c r="H275" s="2">
        <v>0.0</v>
      </c>
      <c r="I275" s="2">
        <v>0.0</v>
      </c>
      <c r="J275" s="2">
        <v>0.0</v>
      </c>
      <c r="K275" s="2">
        <v>0.0</v>
      </c>
      <c r="L275" s="2" t="s">
        <v>50</v>
      </c>
      <c r="M275" s="2" t="s">
        <v>45</v>
      </c>
      <c r="N275" s="2">
        <v>3.0</v>
      </c>
      <c r="O275" s="2">
        <v>6.0</v>
      </c>
      <c r="P275" s="2">
        <v>4.0</v>
      </c>
      <c r="Q275" s="2">
        <v>12.0</v>
      </c>
      <c r="R275" s="2" t="s">
        <v>31</v>
      </c>
      <c r="S275" s="2">
        <v>930.0</v>
      </c>
      <c r="T275" s="2">
        <v>200.0</v>
      </c>
      <c r="U275" s="2" t="s">
        <v>32</v>
      </c>
    </row>
    <row r="276" ht="15.75" customHeight="1">
      <c r="A276" s="2" t="s">
        <v>54</v>
      </c>
      <c r="B276" s="2">
        <v>180046.0</v>
      </c>
      <c r="C276" s="2" t="s">
        <v>116</v>
      </c>
      <c r="D276" s="2" t="s">
        <v>23</v>
      </c>
      <c r="E276" s="3">
        <v>6.0</v>
      </c>
      <c r="F276" s="4">
        <v>42627.0</v>
      </c>
      <c r="G276" s="2" t="s">
        <v>115</v>
      </c>
      <c r="H276" s="2">
        <v>35.0</v>
      </c>
      <c r="I276" s="2">
        <v>35.0</v>
      </c>
      <c r="J276" s="2">
        <v>0.0</v>
      </c>
      <c r="K276" s="2">
        <v>0.0</v>
      </c>
      <c r="L276" s="2" t="s">
        <v>25</v>
      </c>
      <c r="M276" s="2" t="s">
        <v>26</v>
      </c>
      <c r="N276" s="2">
        <v>9.0</v>
      </c>
      <c r="O276" s="2">
        <v>3.0</v>
      </c>
      <c r="P276" s="2">
        <v>3.0</v>
      </c>
      <c r="Q276" s="2">
        <v>38.0</v>
      </c>
      <c r="R276" s="2" t="s">
        <v>31</v>
      </c>
      <c r="S276" s="2">
        <v>1404.0</v>
      </c>
      <c r="T276" s="2">
        <v>239.0</v>
      </c>
      <c r="U276" s="2" t="s">
        <v>101</v>
      </c>
    </row>
    <row r="277" ht="15.75" customHeight="1">
      <c r="A277" s="2" t="s">
        <v>54</v>
      </c>
      <c r="B277" s="2">
        <v>9434.0</v>
      </c>
      <c r="C277" s="2" t="s">
        <v>105</v>
      </c>
      <c r="D277" s="2" t="s">
        <v>23</v>
      </c>
      <c r="E277" s="3">
        <v>8.0</v>
      </c>
      <c r="F277" s="4">
        <v>43554.0</v>
      </c>
      <c r="G277" s="2" t="s">
        <v>93</v>
      </c>
      <c r="H277" s="2">
        <v>0.0</v>
      </c>
      <c r="I277" s="2">
        <v>0.0</v>
      </c>
      <c r="J277" s="2">
        <v>0.0</v>
      </c>
      <c r="K277" s="2">
        <v>0.0</v>
      </c>
      <c r="L277" s="2" t="s">
        <v>50</v>
      </c>
      <c r="M277" s="2" t="s">
        <v>45</v>
      </c>
      <c r="N277" s="2">
        <v>3.0</v>
      </c>
      <c r="O277" s="2">
        <v>6.0</v>
      </c>
      <c r="P277" s="2">
        <v>5.0</v>
      </c>
      <c r="Q277" s="2">
        <v>13.0</v>
      </c>
      <c r="R277" s="2" t="s">
        <v>31</v>
      </c>
      <c r="S277" s="2">
        <v>930.0</v>
      </c>
      <c r="T277" s="2">
        <v>200.0</v>
      </c>
      <c r="U277" s="2" t="s">
        <v>32</v>
      </c>
    </row>
    <row r="278" ht="15.75" customHeight="1">
      <c r="A278" s="2" t="s">
        <v>21</v>
      </c>
      <c r="B278" s="2">
        <v>6606.0</v>
      </c>
      <c r="C278" s="2" t="s">
        <v>117</v>
      </c>
      <c r="D278" s="2" t="s">
        <v>23</v>
      </c>
      <c r="E278" s="3">
        <v>8.0</v>
      </c>
      <c r="F278" s="4">
        <v>42630.0</v>
      </c>
      <c r="G278" s="2" t="s">
        <v>115</v>
      </c>
      <c r="H278" s="2">
        <v>1.0</v>
      </c>
      <c r="I278" s="2">
        <v>1.0</v>
      </c>
      <c r="J278" s="2">
        <v>0.0</v>
      </c>
      <c r="K278" s="2">
        <v>0.0</v>
      </c>
      <c r="L278" s="2" t="s">
        <v>25</v>
      </c>
      <c r="M278" s="2" t="s">
        <v>26</v>
      </c>
      <c r="N278" s="2">
        <v>9.0</v>
      </c>
      <c r="O278" s="2">
        <v>6.0</v>
      </c>
      <c r="P278" s="2">
        <v>3.0</v>
      </c>
      <c r="Q278" s="2">
        <v>38.0</v>
      </c>
      <c r="R278" s="2" t="s">
        <v>31</v>
      </c>
      <c r="S278" s="2">
        <v>1404.0</v>
      </c>
      <c r="T278" s="2">
        <v>239.0</v>
      </c>
      <c r="U278" s="2" t="s">
        <v>101</v>
      </c>
    </row>
    <row r="279" ht="15.75" customHeight="1">
      <c r="A279" s="2" t="s">
        <v>111</v>
      </c>
      <c r="B279" s="2">
        <v>9434.0</v>
      </c>
      <c r="C279" s="2" t="s">
        <v>105</v>
      </c>
      <c r="D279" s="2" t="s">
        <v>23</v>
      </c>
      <c r="E279" s="3">
        <v>8.0</v>
      </c>
      <c r="F279" s="4">
        <v>43652.0</v>
      </c>
      <c r="G279" s="2" t="s">
        <v>97</v>
      </c>
      <c r="H279" s="2">
        <v>0.0</v>
      </c>
      <c r="I279" s="2">
        <v>0.0</v>
      </c>
      <c r="J279" s="2">
        <v>0.0</v>
      </c>
      <c r="K279" s="2">
        <v>0.0</v>
      </c>
      <c r="L279" s="2" t="s">
        <v>50</v>
      </c>
      <c r="M279" s="2" t="s">
        <v>45</v>
      </c>
      <c r="N279" s="2">
        <v>7.0</v>
      </c>
      <c r="O279" s="2">
        <v>6.0</v>
      </c>
      <c r="P279" s="2">
        <v>1.0</v>
      </c>
      <c r="Q279" s="2">
        <v>27.0</v>
      </c>
      <c r="R279" s="2" t="s">
        <v>27</v>
      </c>
      <c r="S279" s="2">
        <v>4008.0</v>
      </c>
      <c r="T279" s="2">
        <v>200.0</v>
      </c>
      <c r="U279" s="2" t="s">
        <v>32</v>
      </c>
    </row>
    <row r="280" ht="15.75" customHeight="1">
      <c r="A280" s="2" t="s">
        <v>111</v>
      </c>
      <c r="B280" s="2">
        <v>9434.0</v>
      </c>
      <c r="C280" s="2" t="s">
        <v>105</v>
      </c>
      <c r="D280" s="2" t="s">
        <v>23</v>
      </c>
      <c r="E280" s="3">
        <v>8.0</v>
      </c>
      <c r="F280" s="4">
        <v>43659.0</v>
      </c>
      <c r="G280" s="2" t="s">
        <v>97</v>
      </c>
      <c r="H280" s="2">
        <v>220.0</v>
      </c>
      <c r="I280" s="2">
        <v>216.0</v>
      </c>
      <c r="J280" s="2">
        <v>0.0</v>
      </c>
      <c r="K280" s="2">
        <v>4.0</v>
      </c>
      <c r="L280" s="2" t="s">
        <v>50</v>
      </c>
      <c r="M280" s="2" t="s">
        <v>45</v>
      </c>
      <c r="N280" s="2">
        <v>7.0</v>
      </c>
      <c r="O280" s="2">
        <v>6.0</v>
      </c>
      <c r="P280" s="2">
        <v>2.0</v>
      </c>
      <c r="Q280" s="2">
        <v>28.0</v>
      </c>
      <c r="R280" s="2" t="s">
        <v>27</v>
      </c>
      <c r="S280" s="2">
        <v>4008.0</v>
      </c>
      <c r="T280" s="2">
        <v>200.0</v>
      </c>
      <c r="U280" s="2" t="s">
        <v>32</v>
      </c>
    </row>
    <row r="281" ht="15.75" customHeight="1">
      <c r="A281" s="2" t="s">
        <v>111</v>
      </c>
      <c r="B281" s="2">
        <v>9434.0</v>
      </c>
      <c r="C281" s="2" t="s">
        <v>105</v>
      </c>
      <c r="D281" s="2" t="s">
        <v>23</v>
      </c>
      <c r="E281" s="3">
        <v>8.0</v>
      </c>
      <c r="F281" s="4">
        <v>43666.0</v>
      </c>
      <c r="G281" s="2" t="s">
        <v>97</v>
      </c>
      <c r="H281" s="2">
        <v>220.0</v>
      </c>
      <c r="I281" s="2">
        <v>206.0</v>
      </c>
      <c r="J281" s="2">
        <v>14.0</v>
      </c>
      <c r="K281" s="2">
        <v>0.0</v>
      </c>
      <c r="L281" s="2" t="s">
        <v>50</v>
      </c>
      <c r="M281" s="2" t="s">
        <v>45</v>
      </c>
      <c r="N281" s="2">
        <v>7.0</v>
      </c>
      <c r="O281" s="2">
        <v>6.0</v>
      </c>
      <c r="P281" s="2">
        <v>3.0</v>
      </c>
      <c r="Q281" s="2">
        <v>29.0</v>
      </c>
      <c r="R281" s="2" t="s">
        <v>27</v>
      </c>
      <c r="S281" s="2">
        <v>4008.0</v>
      </c>
      <c r="T281" s="2">
        <v>200.0</v>
      </c>
      <c r="U281" s="2" t="s">
        <v>32</v>
      </c>
    </row>
    <row r="282" ht="15.75" customHeight="1">
      <c r="A282" s="2" t="s">
        <v>111</v>
      </c>
      <c r="B282" s="2">
        <v>9434.0</v>
      </c>
      <c r="C282" s="2" t="s">
        <v>105</v>
      </c>
      <c r="D282" s="2" t="s">
        <v>23</v>
      </c>
      <c r="E282" s="3">
        <v>8.0</v>
      </c>
      <c r="F282" s="4">
        <v>43673.0</v>
      </c>
      <c r="G282" s="2" t="s">
        <v>97</v>
      </c>
      <c r="H282" s="2">
        <v>220.0</v>
      </c>
      <c r="I282" s="2">
        <v>219.0</v>
      </c>
      <c r="J282" s="2">
        <v>0.0</v>
      </c>
      <c r="K282" s="2">
        <v>1.0</v>
      </c>
      <c r="L282" s="2" t="s">
        <v>50</v>
      </c>
      <c r="M282" s="2" t="s">
        <v>45</v>
      </c>
      <c r="N282" s="2">
        <v>7.0</v>
      </c>
      <c r="O282" s="2">
        <v>6.0</v>
      </c>
      <c r="P282" s="2">
        <v>4.0</v>
      </c>
      <c r="Q282" s="2">
        <v>30.0</v>
      </c>
      <c r="R282" s="2" t="s">
        <v>27</v>
      </c>
      <c r="S282" s="2">
        <v>4008.0</v>
      </c>
      <c r="T282" s="2">
        <v>200.0</v>
      </c>
      <c r="U282" s="2" t="s">
        <v>32</v>
      </c>
    </row>
    <row r="283" ht="15.75" customHeight="1">
      <c r="A283" s="2" t="s">
        <v>111</v>
      </c>
      <c r="B283" s="2">
        <v>9434.0</v>
      </c>
      <c r="C283" s="2" t="s">
        <v>105</v>
      </c>
      <c r="D283" s="2" t="s">
        <v>23</v>
      </c>
      <c r="E283" s="3">
        <v>8.0</v>
      </c>
      <c r="F283" s="4">
        <v>43680.0</v>
      </c>
      <c r="G283" s="2" t="s">
        <v>98</v>
      </c>
      <c r="H283" s="2">
        <v>220.0</v>
      </c>
      <c r="I283" s="2">
        <v>220.0</v>
      </c>
      <c r="J283" s="2">
        <v>0.0</v>
      </c>
      <c r="K283" s="2">
        <v>0.0</v>
      </c>
      <c r="L283" s="2" t="s">
        <v>50</v>
      </c>
      <c r="M283" s="2" t="s">
        <v>45</v>
      </c>
      <c r="N283" s="2">
        <v>8.0</v>
      </c>
      <c r="O283" s="2">
        <v>6.0</v>
      </c>
      <c r="P283" s="2">
        <v>1.0</v>
      </c>
      <c r="Q283" s="2">
        <v>31.0</v>
      </c>
      <c r="R283" s="2" t="s">
        <v>27</v>
      </c>
      <c r="S283" s="2">
        <v>2030.0</v>
      </c>
      <c r="T283" s="2">
        <v>200.0</v>
      </c>
      <c r="U283" s="2" t="s">
        <v>32</v>
      </c>
    </row>
    <row r="284" ht="15.75" customHeight="1">
      <c r="A284" s="2" t="s">
        <v>111</v>
      </c>
      <c r="B284" s="2">
        <v>9434.0</v>
      </c>
      <c r="C284" s="2" t="s">
        <v>105</v>
      </c>
      <c r="D284" s="2" t="s">
        <v>23</v>
      </c>
      <c r="E284" s="3">
        <v>8.0</v>
      </c>
      <c r="F284" s="4">
        <v>43687.0</v>
      </c>
      <c r="G284" s="2" t="s">
        <v>98</v>
      </c>
      <c r="H284" s="2">
        <v>220.0</v>
      </c>
      <c r="I284" s="2">
        <v>214.0</v>
      </c>
      <c r="J284" s="2">
        <v>0.0</v>
      </c>
      <c r="K284" s="2">
        <v>6.0</v>
      </c>
      <c r="L284" s="2" t="s">
        <v>50</v>
      </c>
      <c r="M284" s="2" t="s">
        <v>45</v>
      </c>
      <c r="N284" s="2">
        <v>8.0</v>
      </c>
      <c r="O284" s="2">
        <v>6.0</v>
      </c>
      <c r="P284" s="2">
        <v>2.0</v>
      </c>
      <c r="Q284" s="2">
        <v>32.0</v>
      </c>
      <c r="R284" s="2" t="s">
        <v>27</v>
      </c>
      <c r="S284" s="2">
        <v>2030.0</v>
      </c>
      <c r="T284" s="2">
        <v>200.0</v>
      </c>
      <c r="U284" s="2" t="s">
        <v>32</v>
      </c>
    </row>
    <row r="285" ht="15.75" customHeight="1">
      <c r="A285" s="2" t="s">
        <v>21</v>
      </c>
      <c r="B285" s="2">
        <v>1137.0</v>
      </c>
      <c r="C285" s="2" t="s">
        <v>92</v>
      </c>
      <c r="D285" s="2" t="s">
        <v>23</v>
      </c>
      <c r="E285" s="3">
        <v>8.0</v>
      </c>
      <c r="F285" s="4">
        <v>42644.0</v>
      </c>
      <c r="G285" s="2" t="s">
        <v>118</v>
      </c>
      <c r="H285" s="2">
        <v>29.0</v>
      </c>
      <c r="I285" s="2">
        <v>29.0</v>
      </c>
      <c r="J285" s="2">
        <v>0.0</v>
      </c>
      <c r="K285" s="2">
        <v>0.0</v>
      </c>
      <c r="L285" s="2" t="s">
        <v>25</v>
      </c>
      <c r="M285" s="2" t="s">
        <v>26</v>
      </c>
      <c r="N285" s="2">
        <v>10.0</v>
      </c>
      <c r="O285" s="2">
        <v>6.0</v>
      </c>
      <c r="P285" s="2">
        <v>1.0</v>
      </c>
      <c r="Q285" s="2">
        <v>40.0</v>
      </c>
      <c r="R285" s="2" t="s">
        <v>31</v>
      </c>
      <c r="S285" s="2">
        <v>1896.0</v>
      </c>
      <c r="T285" s="2">
        <v>239.0</v>
      </c>
      <c r="U285" s="2" t="s">
        <v>101</v>
      </c>
    </row>
    <row r="286" ht="15.75" customHeight="1">
      <c r="A286" s="2" t="s">
        <v>111</v>
      </c>
      <c r="B286" s="2">
        <v>9434.0</v>
      </c>
      <c r="C286" s="2" t="s">
        <v>105</v>
      </c>
      <c r="D286" s="2" t="s">
        <v>23</v>
      </c>
      <c r="E286" s="3">
        <v>8.0</v>
      </c>
      <c r="F286" s="4">
        <v>43694.0</v>
      </c>
      <c r="G286" s="2" t="s">
        <v>98</v>
      </c>
      <c r="H286" s="2">
        <v>220.0</v>
      </c>
      <c r="I286" s="2">
        <v>215.0</v>
      </c>
      <c r="J286" s="2">
        <v>0.0</v>
      </c>
      <c r="K286" s="2">
        <v>5.0</v>
      </c>
      <c r="L286" s="2" t="s">
        <v>50</v>
      </c>
      <c r="M286" s="2" t="s">
        <v>45</v>
      </c>
      <c r="N286" s="2">
        <v>8.0</v>
      </c>
      <c r="O286" s="2">
        <v>6.0</v>
      </c>
      <c r="P286" s="2">
        <v>3.0</v>
      </c>
      <c r="Q286" s="2">
        <v>33.0</v>
      </c>
      <c r="R286" s="2" t="s">
        <v>27</v>
      </c>
      <c r="S286" s="2">
        <v>2030.0</v>
      </c>
      <c r="T286" s="2">
        <v>200.0</v>
      </c>
      <c r="U286" s="2" t="s">
        <v>32</v>
      </c>
    </row>
    <row r="287" ht="15.75" customHeight="1">
      <c r="A287" s="2" t="s">
        <v>111</v>
      </c>
      <c r="B287" s="2">
        <v>9434.0</v>
      </c>
      <c r="C287" s="2" t="s">
        <v>105</v>
      </c>
      <c r="D287" s="2" t="s">
        <v>23</v>
      </c>
      <c r="E287" s="3">
        <v>8.0</v>
      </c>
      <c r="F287" s="4">
        <v>43708.0</v>
      </c>
      <c r="G287" s="2" t="s">
        <v>98</v>
      </c>
      <c r="H287" s="2">
        <v>220.0</v>
      </c>
      <c r="I287" s="2">
        <v>213.0</v>
      </c>
      <c r="J287" s="2">
        <v>0.0</v>
      </c>
      <c r="K287" s="2">
        <v>7.0</v>
      </c>
      <c r="L287" s="2" t="s">
        <v>50</v>
      </c>
      <c r="M287" s="2" t="s">
        <v>45</v>
      </c>
      <c r="N287" s="2">
        <v>8.0</v>
      </c>
      <c r="O287" s="2">
        <v>6.0</v>
      </c>
      <c r="P287" s="2">
        <v>5.0</v>
      </c>
      <c r="Q287" s="2">
        <v>35.0</v>
      </c>
      <c r="R287" s="2" t="s">
        <v>27</v>
      </c>
      <c r="S287" s="2">
        <v>2030.0</v>
      </c>
      <c r="T287" s="2">
        <v>200.0</v>
      </c>
      <c r="U287" s="2" t="s">
        <v>32</v>
      </c>
    </row>
    <row r="288" ht="15.75" customHeight="1">
      <c r="A288" s="2" t="s">
        <v>111</v>
      </c>
      <c r="B288" s="2">
        <v>9434.0</v>
      </c>
      <c r="C288" s="2" t="s">
        <v>105</v>
      </c>
      <c r="D288" s="2" t="s">
        <v>23</v>
      </c>
      <c r="E288" s="3">
        <v>8.0</v>
      </c>
      <c r="F288" s="4">
        <v>43715.0</v>
      </c>
      <c r="G288" s="2" t="s">
        <v>30</v>
      </c>
      <c r="H288" s="2">
        <v>220.0</v>
      </c>
      <c r="I288" s="2">
        <v>168.0</v>
      </c>
      <c r="J288" s="2">
        <v>4.0</v>
      </c>
      <c r="K288" s="2">
        <v>48.0</v>
      </c>
      <c r="L288" s="2" t="s">
        <v>50</v>
      </c>
      <c r="M288" s="2" t="s">
        <v>45</v>
      </c>
      <c r="N288" s="2">
        <v>9.0</v>
      </c>
      <c r="O288" s="2">
        <v>6.0</v>
      </c>
      <c r="P288" s="2">
        <v>1.0</v>
      </c>
      <c r="Q288" s="2">
        <v>36.0</v>
      </c>
      <c r="R288" s="2" t="s">
        <v>31</v>
      </c>
      <c r="S288" s="2">
        <v>1624.0</v>
      </c>
      <c r="T288" s="2">
        <v>200.0</v>
      </c>
      <c r="U288" s="2" t="s">
        <v>32</v>
      </c>
    </row>
    <row r="289" ht="15.75" customHeight="1">
      <c r="A289" s="2" t="s">
        <v>21</v>
      </c>
      <c r="B289" s="2">
        <v>1137.0</v>
      </c>
      <c r="C289" s="2" t="s">
        <v>92</v>
      </c>
      <c r="D289" s="2" t="s">
        <v>23</v>
      </c>
      <c r="E289" s="3">
        <v>8.0</v>
      </c>
      <c r="F289" s="4">
        <v>42651.0</v>
      </c>
      <c r="G289" s="2" t="s">
        <v>118</v>
      </c>
      <c r="H289" s="2">
        <v>15.0</v>
      </c>
      <c r="I289" s="2">
        <v>15.0</v>
      </c>
      <c r="J289" s="2">
        <v>0.0</v>
      </c>
      <c r="K289" s="2">
        <v>0.0</v>
      </c>
      <c r="L289" s="2" t="s">
        <v>25</v>
      </c>
      <c r="M289" s="2" t="s">
        <v>26</v>
      </c>
      <c r="N289" s="2">
        <v>10.0</v>
      </c>
      <c r="O289" s="2">
        <v>6.0</v>
      </c>
      <c r="P289" s="2">
        <v>2.0</v>
      </c>
      <c r="Q289" s="2">
        <v>41.0</v>
      </c>
      <c r="R289" s="2" t="s">
        <v>31</v>
      </c>
      <c r="S289" s="2">
        <v>1896.0</v>
      </c>
      <c r="T289" s="2">
        <v>239.0</v>
      </c>
      <c r="U289" s="2" t="s">
        <v>101</v>
      </c>
    </row>
    <row r="290" ht="15.75" customHeight="1">
      <c r="A290" s="2" t="s">
        <v>111</v>
      </c>
      <c r="B290" s="2">
        <v>9434.0</v>
      </c>
      <c r="C290" s="2" t="s">
        <v>105</v>
      </c>
      <c r="D290" s="2" t="s">
        <v>23</v>
      </c>
      <c r="E290" s="3">
        <v>8.0</v>
      </c>
      <c r="F290" s="4">
        <v>43722.0</v>
      </c>
      <c r="G290" s="2" t="s">
        <v>30</v>
      </c>
      <c r="H290" s="2">
        <v>220.0</v>
      </c>
      <c r="I290" s="2">
        <v>188.0</v>
      </c>
      <c r="J290" s="2">
        <v>0.0</v>
      </c>
      <c r="K290" s="2">
        <v>32.0</v>
      </c>
      <c r="L290" s="2" t="s">
        <v>50</v>
      </c>
      <c r="M290" s="2" t="s">
        <v>45</v>
      </c>
      <c r="N290" s="2">
        <v>9.0</v>
      </c>
      <c r="O290" s="2">
        <v>6.0</v>
      </c>
      <c r="P290" s="2">
        <v>2.0</v>
      </c>
      <c r="Q290" s="2">
        <v>37.0</v>
      </c>
      <c r="R290" s="2" t="s">
        <v>31</v>
      </c>
      <c r="S290" s="2">
        <v>1624.0</v>
      </c>
      <c r="T290" s="2">
        <v>200.0</v>
      </c>
      <c r="U290" s="2" t="s">
        <v>32</v>
      </c>
    </row>
    <row r="291" ht="15.75" customHeight="1">
      <c r="A291" s="2" t="s">
        <v>111</v>
      </c>
      <c r="B291" s="2">
        <v>9434.0</v>
      </c>
      <c r="C291" s="2" t="s">
        <v>105</v>
      </c>
      <c r="D291" s="2" t="s">
        <v>23</v>
      </c>
      <c r="E291" s="3">
        <v>8.0</v>
      </c>
      <c r="F291" s="4">
        <v>43729.0</v>
      </c>
      <c r="G291" s="2" t="s">
        <v>30</v>
      </c>
      <c r="H291" s="2">
        <v>220.0</v>
      </c>
      <c r="I291" s="2">
        <v>186.0</v>
      </c>
      <c r="J291" s="2">
        <v>0.0</v>
      </c>
      <c r="K291" s="2">
        <v>34.0</v>
      </c>
      <c r="L291" s="2" t="s">
        <v>50</v>
      </c>
      <c r="M291" s="2" t="s">
        <v>45</v>
      </c>
      <c r="N291" s="2">
        <v>9.0</v>
      </c>
      <c r="O291" s="2">
        <v>6.0</v>
      </c>
      <c r="P291" s="2">
        <v>3.0</v>
      </c>
      <c r="Q291" s="2">
        <v>38.0</v>
      </c>
      <c r="R291" s="2" t="s">
        <v>31</v>
      </c>
      <c r="S291" s="2">
        <v>1624.0</v>
      </c>
      <c r="T291" s="2">
        <v>200.0</v>
      </c>
      <c r="U291" s="2" t="s">
        <v>32</v>
      </c>
    </row>
    <row r="292" ht="15.75" customHeight="1">
      <c r="A292" s="2" t="s">
        <v>111</v>
      </c>
      <c r="B292" s="2">
        <v>9434.0</v>
      </c>
      <c r="C292" s="2" t="s">
        <v>105</v>
      </c>
      <c r="D292" s="2" t="s">
        <v>23</v>
      </c>
      <c r="E292" s="3">
        <v>8.0</v>
      </c>
      <c r="F292" s="4">
        <v>43736.0</v>
      </c>
      <c r="G292" s="2" t="s">
        <v>30</v>
      </c>
      <c r="H292" s="2">
        <v>220.0</v>
      </c>
      <c r="I292" s="2">
        <v>162.0</v>
      </c>
      <c r="J292" s="2">
        <v>0.0</v>
      </c>
      <c r="K292" s="2">
        <v>58.0</v>
      </c>
      <c r="L292" s="2" t="s">
        <v>50</v>
      </c>
      <c r="M292" s="2" t="s">
        <v>45</v>
      </c>
      <c r="N292" s="2">
        <v>9.0</v>
      </c>
      <c r="O292" s="2">
        <v>6.0</v>
      </c>
      <c r="P292" s="2">
        <v>4.0</v>
      </c>
      <c r="Q292" s="2">
        <v>39.0</v>
      </c>
      <c r="R292" s="2" t="s">
        <v>31</v>
      </c>
      <c r="S292" s="2">
        <v>1624.0</v>
      </c>
      <c r="T292" s="2">
        <v>200.0</v>
      </c>
      <c r="U292" s="2" t="s">
        <v>32</v>
      </c>
    </row>
    <row r="293" ht="15.75" customHeight="1">
      <c r="A293" s="2" t="s">
        <v>21</v>
      </c>
      <c r="B293" s="2">
        <v>1137.0</v>
      </c>
      <c r="C293" s="2" t="s">
        <v>92</v>
      </c>
      <c r="D293" s="2" t="s">
        <v>23</v>
      </c>
      <c r="E293" s="3">
        <v>8.0</v>
      </c>
      <c r="F293" s="4">
        <v>42658.0</v>
      </c>
      <c r="G293" s="2" t="s">
        <v>118</v>
      </c>
      <c r="H293" s="2">
        <v>23.0</v>
      </c>
      <c r="I293" s="2">
        <v>23.0</v>
      </c>
      <c r="J293" s="2">
        <v>0.0</v>
      </c>
      <c r="K293" s="2">
        <v>0.0</v>
      </c>
      <c r="L293" s="2" t="s">
        <v>25</v>
      </c>
      <c r="M293" s="2" t="s">
        <v>26</v>
      </c>
      <c r="N293" s="2">
        <v>10.0</v>
      </c>
      <c r="O293" s="2">
        <v>6.0</v>
      </c>
      <c r="P293" s="2">
        <v>3.0</v>
      </c>
      <c r="Q293" s="2">
        <v>42.0</v>
      </c>
      <c r="R293" s="2" t="s">
        <v>31</v>
      </c>
      <c r="S293" s="2">
        <v>1896.0</v>
      </c>
      <c r="T293" s="2">
        <v>239.0</v>
      </c>
      <c r="U293" s="2" t="s">
        <v>101</v>
      </c>
    </row>
    <row r="294" ht="15.75" customHeight="1">
      <c r="A294" s="2" t="s">
        <v>111</v>
      </c>
      <c r="B294" s="2">
        <v>9434.0</v>
      </c>
      <c r="C294" s="2" t="s">
        <v>105</v>
      </c>
      <c r="D294" s="2" t="s">
        <v>23</v>
      </c>
      <c r="E294" s="3">
        <v>8.0</v>
      </c>
      <c r="F294" s="4">
        <v>43743.0</v>
      </c>
      <c r="G294" s="2" t="s">
        <v>40</v>
      </c>
      <c r="H294" s="2">
        <v>220.0</v>
      </c>
      <c r="I294" s="2">
        <v>219.0</v>
      </c>
      <c r="J294" s="2">
        <v>0.0</v>
      </c>
      <c r="K294" s="2">
        <v>1.0</v>
      </c>
      <c r="L294" s="2" t="s">
        <v>50</v>
      </c>
      <c r="M294" s="2" t="s">
        <v>45</v>
      </c>
      <c r="N294" s="2">
        <v>10.0</v>
      </c>
      <c r="O294" s="2">
        <v>6.0</v>
      </c>
      <c r="P294" s="2">
        <v>1.0</v>
      </c>
      <c r="Q294" s="2">
        <v>40.0</v>
      </c>
      <c r="R294" s="2" t="s">
        <v>31</v>
      </c>
      <c r="S294" s="2">
        <v>1584.0</v>
      </c>
      <c r="T294" s="2">
        <v>200.0</v>
      </c>
      <c r="U294" s="2" t="s">
        <v>32</v>
      </c>
    </row>
    <row r="295" ht="15.75" customHeight="1">
      <c r="A295" s="2" t="s">
        <v>111</v>
      </c>
      <c r="B295" s="2">
        <v>9434.0</v>
      </c>
      <c r="C295" s="2" t="s">
        <v>105</v>
      </c>
      <c r="D295" s="2" t="s">
        <v>23</v>
      </c>
      <c r="E295" s="3">
        <v>8.0</v>
      </c>
      <c r="F295" s="4">
        <v>43750.0</v>
      </c>
      <c r="G295" s="2" t="s">
        <v>40</v>
      </c>
      <c r="H295" s="2">
        <v>220.0</v>
      </c>
      <c r="I295" s="2">
        <v>218.0</v>
      </c>
      <c r="J295" s="2">
        <v>0.0</v>
      </c>
      <c r="K295" s="2">
        <v>2.0</v>
      </c>
      <c r="L295" s="2" t="s">
        <v>50</v>
      </c>
      <c r="M295" s="2" t="s">
        <v>45</v>
      </c>
      <c r="N295" s="2">
        <v>10.0</v>
      </c>
      <c r="O295" s="2">
        <v>6.0</v>
      </c>
      <c r="P295" s="2">
        <v>2.0</v>
      </c>
      <c r="Q295" s="2">
        <v>41.0</v>
      </c>
      <c r="R295" s="2" t="s">
        <v>31</v>
      </c>
      <c r="S295" s="2">
        <v>1584.0</v>
      </c>
      <c r="T295" s="2">
        <v>200.0</v>
      </c>
      <c r="U295" s="2" t="s">
        <v>32</v>
      </c>
    </row>
    <row r="296" ht="15.75" customHeight="1">
      <c r="A296" s="2" t="s">
        <v>111</v>
      </c>
      <c r="B296" s="2">
        <v>9434.0</v>
      </c>
      <c r="C296" s="2" t="s">
        <v>105</v>
      </c>
      <c r="D296" s="2" t="s">
        <v>23</v>
      </c>
      <c r="E296" s="3">
        <v>8.0</v>
      </c>
      <c r="F296" s="4">
        <v>43764.0</v>
      </c>
      <c r="G296" s="2" t="s">
        <v>40</v>
      </c>
      <c r="H296" s="2">
        <v>174.0</v>
      </c>
      <c r="I296" s="2">
        <v>109.0</v>
      </c>
      <c r="J296" s="2">
        <v>0.0</v>
      </c>
      <c r="K296" s="2">
        <v>65.0</v>
      </c>
      <c r="L296" s="2" t="s">
        <v>50</v>
      </c>
      <c r="M296" s="2" t="s">
        <v>45</v>
      </c>
      <c r="N296" s="2">
        <v>10.0</v>
      </c>
      <c r="O296" s="2">
        <v>6.0</v>
      </c>
      <c r="P296" s="2">
        <v>4.0</v>
      </c>
      <c r="Q296" s="2">
        <v>43.0</v>
      </c>
      <c r="R296" s="2" t="s">
        <v>31</v>
      </c>
      <c r="S296" s="2">
        <v>1584.0</v>
      </c>
      <c r="T296" s="2">
        <v>200.0</v>
      </c>
      <c r="U296" s="2" t="s">
        <v>32</v>
      </c>
    </row>
    <row r="297" ht="15.75" customHeight="1">
      <c r="A297" s="2" t="s">
        <v>111</v>
      </c>
      <c r="B297" s="2">
        <v>9434.0</v>
      </c>
      <c r="C297" s="2" t="s">
        <v>105</v>
      </c>
      <c r="D297" s="2" t="s">
        <v>23</v>
      </c>
      <c r="E297" s="3">
        <v>8.0</v>
      </c>
      <c r="F297" s="4">
        <v>43771.0</v>
      </c>
      <c r="G297" s="2" t="s">
        <v>99</v>
      </c>
      <c r="H297" s="2">
        <v>174.0</v>
      </c>
      <c r="I297" s="2">
        <v>174.0</v>
      </c>
      <c r="J297" s="2">
        <v>0.0</v>
      </c>
      <c r="K297" s="2">
        <v>0.0</v>
      </c>
      <c r="L297" s="2" t="s">
        <v>50</v>
      </c>
      <c r="M297" s="2" t="s">
        <v>45</v>
      </c>
      <c r="N297" s="2">
        <v>11.0</v>
      </c>
      <c r="O297" s="2">
        <v>6.0</v>
      </c>
      <c r="P297" s="2">
        <v>1.0</v>
      </c>
      <c r="Q297" s="2">
        <v>44.0</v>
      </c>
      <c r="R297" s="2" t="s">
        <v>31</v>
      </c>
      <c r="S297" s="2">
        <v>1284.0</v>
      </c>
      <c r="T297" s="2">
        <v>200.0</v>
      </c>
      <c r="U297" s="2" t="s">
        <v>32</v>
      </c>
    </row>
    <row r="298" ht="15.75" customHeight="1">
      <c r="A298" s="2" t="s">
        <v>21</v>
      </c>
      <c r="B298" s="2">
        <v>1137.0</v>
      </c>
      <c r="C298" s="2" t="s">
        <v>92</v>
      </c>
      <c r="D298" s="2" t="s">
        <v>23</v>
      </c>
      <c r="E298" s="3">
        <v>8.0</v>
      </c>
      <c r="F298" s="4">
        <v>42665.0</v>
      </c>
      <c r="G298" s="2" t="s">
        <v>118</v>
      </c>
      <c r="H298" s="2">
        <v>20.0</v>
      </c>
      <c r="I298" s="2">
        <v>20.0</v>
      </c>
      <c r="J298" s="2">
        <v>0.0</v>
      </c>
      <c r="K298" s="2">
        <v>0.0</v>
      </c>
      <c r="L298" s="2" t="s">
        <v>25</v>
      </c>
      <c r="M298" s="2" t="s">
        <v>26</v>
      </c>
      <c r="N298" s="2">
        <v>10.0</v>
      </c>
      <c r="O298" s="2">
        <v>6.0</v>
      </c>
      <c r="P298" s="2">
        <v>4.0</v>
      </c>
      <c r="Q298" s="2">
        <v>43.0</v>
      </c>
      <c r="R298" s="2" t="s">
        <v>31</v>
      </c>
      <c r="S298" s="2">
        <v>1896.0</v>
      </c>
      <c r="T298" s="2">
        <v>239.0</v>
      </c>
      <c r="U298" s="2" t="s">
        <v>101</v>
      </c>
    </row>
    <row r="299" ht="15.75" customHeight="1">
      <c r="A299" s="2" t="s">
        <v>111</v>
      </c>
      <c r="B299" s="2">
        <v>9434.0</v>
      </c>
      <c r="C299" s="2" t="s">
        <v>105</v>
      </c>
      <c r="D299" s="2" t="s">
        <v>23</v>
      </c>
      <c r="E299" s="3">
        <v>8.0</v>
      </c>
      <c r="F299" s="4">
        <v>43778.0</v>
      </c>
      <c r="G299" s="2" t="s">
        <v>99</v>
      </c>
      <c r="H299" s="2">
        <v>0.0</v>
      </c>
      <c r="I299" s="2">
        <v>0.0</v>
      </c>
      <c r="J299" s="2">
        <v>0.0</v>
      </c>
      <c r="K299" s="2">
        <v>0.0</v>
      </c>
      <c r="L299" s="2" t="s">
        <v>50</v>
      </c>
      <c r="M299" s="2" t="s">
        <v>45</v>
      </c>
      <c r="N299" s="2">
        <v>11.0</v>
      </c>
      <c r="O299" s="2">
        <v>6.0</v>
      </c>
      <c r="P299" s="2">
        <v>2.0</v>
      </c>
      <c r="Q299" s="2">
        <v>45.0</v>
      </c>
      <c r="R299" s="2" t="s">
        <v>31</v>
      </c>
      <c r="S299" s="2">
        <v>1284.0</v>
      </c>
      <c r="T299" s="2">
        <v>200.0</v>
      </c>
      <c r="U299" s="2" t="s">
        <v>32</v>
      </c>
    </row>
    <row r="300" ht="15.75" customHeight="1">
      <c r="A300" s="2" t="s">
        <v>111</v>
      </c>
      <c r="B300" s="2">
        <v>9434.0</v>
      </c>
      <c r="C300" s="2" t="s">
        <v>105</v>
      </c>
      <c r="D300" s="2" t="s">
        <v>23</v>
      </c>
      <c r="E300" s="3">
        <v>8.0</v>
      </c>
      <c r="F300" s="4">
        <v>43785.0</v>
      </c>
      <c r="G300" s="2" t="s">
        <v>99</v>
      </c>
      <c r="H300" s="2">
        <v>0.0</v>
      </c>
      <c r="I300" s="2">
        <v>0.0</v>
      </c>
      <c r="J300" s="2">
        <v>0.0</v>
      </c>
      <c r="K300" s="2">
        <v>0.0</v>
      </c>
      <c r="L300" s="2" t="s">
        <v>50</v>
      </c>
      <c r="M300" s="2" t="s">
        <v>45</v>
      </c>
      <c r="N300" s="2">
        <v>11.0</v>
      </c>
      <c r="O300" s="2">
        <v>6.0</v>
      </c>
      <c r="P300" s="2">
        <v>3.0</v>
      </c>
      <c r="Q300" s="2">
        <v>46.0</v>
      </c>
      <c r="R300" s="2" t="s">
        <v>31</v>
      </c>
      <c r="S300" s="2">
        <v>1284.0</v>
      </c>
      <c r="T300" s="2">
        <v>200.0</v>
      </c>
      <c r="U300" s="2" t="s">
        <v>32</v>
      </c>
    </row>
    <row r="301" ht="15.75" customHeight="1">
      <c r="A301" s="2" t="s">
        <v>111</v>
      </c>
      <c r="B301" s="2">
        <v>9434.0</v>
      </c>
      <c r="C301" s="2" t="s">
        <v>105</v>
      </c>
      <c r="D301" s="2" t="s">
        <v>23</v>
      </c>
      <c r="E301" s="3">
        <v>8.0</v>
      </c>
      <c r="F301" s="4">
        <v>43792.0</v>
      </c>
      <c r="G301" s="2" t="s">
        <v>99</v>
      </c>
      <c r="H301" s="2">
        <v>0.0</v>
      </c>
      <c r="I301" s="2">
        <v>0.0</v>
      </c>
      <c r="J301" s="2">
        <v>0.0</v>
      </c>
      <c r="K301" s="2">
        <v>0.0</v>
      </c>
      <c r="L301" s="2" t="s">
        <v>50</v>
      </c>
      <c r="M301" s="2" t="s">
        <v>45</v>
      </c>
      <c r="N301" s="2">
        <v>11.0</v>
      </c>
      <c r="O301" s="2">
        <v>6.0</v>
      </c>
      <c r="P301" s="2">
        <v>4.0</v>
      </c>
      <c r="Q301" s="2">
        <v>47.0</v>
      </c>
      <c r="R301" s="2" t="s">
        <v>31</v>
      </c>
      <c r="S301" s="2">
        <v>1284.0</v>
      </c>
      <c r="T301" s="2">
        <v>200.0</v>
      </c>
      <c r="U301" s="2" t="s">
        <v>32</v>
      </c>
    </row>
    <row r="302" ht="15.75" customHeight="1">
      <c r="A302" s="2" t="s">
        <v>111</v>
      </c>
      <c r="B302" s="2">
        <v>9434.0</v>
      </c>
      <c r="C302" s="2" t="s">
        <v>105</v>
      </c>
      <c r="D302" s="2" t="s">
        <v>23</v>
      </c>
      <c r="E302" s="3">
        <v>8.0</v>
      </c>
      <c r="F302" s="4">
        <v>43799.0</v>
      </c>
      <c r="G302" s="2" t="s">
        <v>99</v>
      </c>
      <c r="H302" s="2">
        <v>0.0</v>
      </c>
      <c r="I302" s="2">
        <v>0.0</v>
      </c>
      <c r="J302" s="2">
        <v>0.0</v>
      </c>
      <c r="K302" s="2">
        <v>0.0</v>
      </c>
      <c r="L302" s="2" t="s">
        <v>50</v>
      </c>
      <c r="M302" s="2" t="s">
        <v>45</v>
      </c>
      <c r="N302" s="2">
        <v>11.0</v>
      </c>
      <c r="O302" s="2">
        <v>6.0</v>
      </c>
      <c r="P302" s="2">
        <v>5.0</v>
      </c>
      <c r="Q302" s="2">
        <v>48.0</v>
      </c>
      <c r="R302" s="2" t="s">
        <v>31</v>
      </c>
      <c r="S302" s="2">
        <v>1284.0</v>
      </c>
      <c r="T302" s="2">
        <v>200.0</v>
      </c>
      <c r="U302" s="2" t="s">
        <v>32</v>
      </c>
    </row>
    <row r="303" ht="15.75" customHeight="1">
      <c r="A303" s="2" t="s">
        <v>21</v>
      </c>
      <c r="B303" s="2">
        <v>973.0</v>
      </c>
      <c r="C303" s="2" t="s">
        <v>119</v>
      </c>
      <c r="D303" s="2" t="s">
        <v>23</v>
      </c>
      <c r="E303" s="3">
        <v>6.0</v>
      </c>
      <c r="F303" s="4">
        <v>42671.0</v>
      </c>
      <c r="G303" s="2" t="s">
        <v>118</v>
      </c>
      <c r="H303" s="2">
        <v>0.0</v>
      </c>
      <c r="I303" s="2">
        <v>0.0</v>
      </c>
      <c r="J303" s="2">
        <v>0.0</v>
      </c>
      <c r="K303" s="2">
        <v>0.0</v>
      </c>
      <c r="L303" s="2" t="s">
        <v>25</v>
      </c>
      <c r="M303" s="2" t="s">
        <v>26</v>
      </c>
      <c r="N303" s="2">
        <v>10.0</v>
      </c>
      <c r="O303" s="2">
        <v>5.0</v>
      </c>
      <c r="P303" s="2">
        <v>5.0</v>
      </c>
      <c r="Q303" s="2">
        <v>44.0</v>
      </c>
      <c r="R303" s="2" t="s">
        <v>31</v>
      </c>
      <c r="S303" s="2">
        <v>1896.0</v>
      </c>
      <c r="T303" s="2">
        <v>239.0</v>
      </c>
      <c r="U303" s="2" t="s">
        <v>101</v>
      </c>
    </row>
    <row r="304" ht="15.75" customHeight="1">
      <c r="A304" s="2" t="s">
        <v>111</v>
      </c>
      <c r="B304" s="2">
        <v>9434.0</v>
      </c>
      <c r="C304" s="2" t="s">
        <v>105</v>
      </c>
      <c r="D304" s="2" t="s">
        <v>23</v>
      </c>
      <c r="E304" s="3">
        <v>8.0</v>
      </c>
      <c r="F304" s="4">
        <v>43806.0</v>
      </c>
      <c r="G304" s="2" t="s">
        <v>102</v>
      </c>
      <c r="H304" s="2">
        <v>0.0</v>
      </c>
      <c r="I304" s="2">
        <v>0.0</v>
      </c>
      <c r="J304" s="2">
        <v>0.0</v>
      </c>
      <c r="K304" s="2">
        <v>0.0</v>
      </c>
      <c r="L304" s="2" t="s">
        <v>50</v>
      </c>
      <c r="M304" s="2" t="s">
        <v>45</v>
      </c>
      <c r="N304" s="2">
        <v>12.0</v>
      </c>
      <c r="O304" s="2">
        <v>6.0</v>
      </c>
      <c r="P304" s="2">
        <v>1.0</v>
      </c>
      <c r="Q304" s="2">
        <v>49.0</v>
      </c>
      <c r="R304" s="2" t="s">
        <v>27</v>
      </c>
      <c r="S304" s="2">
        <v>1626.0</v>
      </c>
      <c r="T304" s="2">
        <v>200.0</v>
      </c>
      <c r="U304" s="2" t="s">
        <v>32</v>
      </c>
    </row>
    <row r="305" ht="15.75" customHeight="1">
      <c r="A305" s="2" t="s">
        <v>111</v>
      </c>
      <c r="B305" s="2">
        <v>9434.0</v>
      </c>
      <c r="C305" s="2" t="s">
        <v>105</v>
      </c>
      <c r="D305" s="2" t="s">
        <v>23</v>
      </c>
      <c r="E305" s="3">
        <v>8.0</v>
      </c>
      <c r="F305" s="4">
        <v>43813.0</v>
      </c>
      <c r="G305" s="2" t="s">
        <v>102</v>
      </c>
      <c r="H305" s="2">
        <v>174.0</v>
      </c>
      <c r="I305" s="2">
        <v>173.0</v>
      </c>
      <c r="J305" s="2">
        <v>0.0</v>
      </c>
      <c r="K305" s="2">
        <v>1.0</v>
      </c>
      <c r="L305" s="2" t="s">
        <v>50</v>
      </c>
      <c r="M305" s="2" t="s">
        <v>45</v>
      </c>
      <c r="N305" s="2">
        <v>12.0</v>
      </c>
      <c r="O305" s="2">
        <v>6.0</v>
      </c>
      <c r="P305" s="2">
        <v>2.0</v>
      </c>
      <c r="Q305" s="2">
        <v>50.0</v>
      </c>
      <c r="R305" s="2" t="s">
        <v>27</v>
      </c>
      <c r="S305" s="2">
        <v>1626.0</v>
      </c>
      <c r="T305" s="2">
        <v>200.0</v>
      </c>
      <c r="U305" s="2" t="s">
        <v>32</v>
      </c>
    </row>
    <row r="306" ht="15.75" customHeight="1">
      <c r="A306" s="2" t="s">
        <v>111</v>
      </c>
      <c r="B306" s="2">
        <v>9434.0</v>
      </c>
      <c r="C306" s="2" t="s">
        <v>105</v>
      </c>
      <c r="D306" s="2" t="s">
        <v>23</v>
      </c>
      <c r="E306" s="3">
        <v>8.0</v>
      </c>
      <c r="F306" s="4">
        <v>43820.0</v>
      </c>
      <c r="G306" s="2" t="s">
        <v>102</v>
      </c>
      <c r="H306" s="2">
        <v>174.0</v>
      </c>
      <c r="I306" s="2">
        <v>174.0</v>
      </c>
      <c r="J306" s="2">
        <v>0.0</v>
      </c>
      <c r="K306" s="2">
        <v>0.0</v>
      </c>
      <c r="L306" s="2" t="s">
        <v>50</v>
      </c>
      <c r="M306" s="2" t="s">
        <v>45</v>
      </c>
      <c r="N306" s="2">
        <v>12.0</v>
      </c>
      <c r="O306" s="2">
        <v>6.0</v>
      </c>
      <c r="P306" s="2">
        <v>3.0</v>
      </c>
      <c r="Q306" s="2">
        <v>51.0</v>
      </c>
      <c r="R306" s="2" t="s">
        <v>27</v>
      </c>
      <c r="S306" s="2">
        <v>1626.0</v>
      </c>
      <c r="T306" s="2">
        <v>200.0</v>
      </c>
      <c r="U306" s="2" t="s">
        <v>32</v>
      </c>
    </row>
    <row r="307" ht="15.75" customHeight="1">
      <c r="A307" s="2" t="s">
        <v>111</v>
      </c>
      <c r="B307" s="2">
        <v>9434.0</v>
      </c>
      <c r="C307" s="2" t="s">
        <v>105</v>
      </c>
      <c r="D307" s="2" t="s">
        <v>23</v>
      </c>
      <c r="E307" s="3">
        <v>8.0</v>
      </c>
      <c r="F307" s="4">
        <v>43827.0</v>
      </c>
      <c r="G307" s="2" t="s">
        <v>102</v>
      </c>
      <c r="H307" s="2">
        <v>174.0</v>
      </c>
      <c r="I307" s="2">
        <v>172.0</v>
      </c>
      <c r="J307" s="2">
        <v>2.0</v>
      </c>
      <c r="K307" s="2">
        <v>0.0</v>
      </c>
      <c r="L307" s="2" t="s">
        <v>50</v>
      </c>
      <c r="M307" s="2" t="s">
        <v>45</v>
      </c>
      <c r="N307" s="2">
        <v>12.0</v>
      </c>
      <c r="O307" s="2">
        <v>6.0</v>
      </c>
      <c r="P307" s="2">
        <v>4.0</v>
      </c>
      <c r="Q307" s="2">
        <v>52.0</v>
      </c>
      <c r="R307" s="2" t="s">
        <v>27</v>
      </c>
      <c r="S307" s="2">
        <v>1626.0</v>
      </c>
      <c r="T307" s="2">
        <v>200.0</v>
      </c>
      <c r="U307" s="2" t="s">
        <v>32</v>
      </c>
    </row>
    <row r="308" ht="15.75" customHeight="1">
      <c r="A308" s="2" t="s">
        <v>73</v>
      </c>
      <c r="B308" s="2">
        <v>94342.0</v>
      </c>
      <c r="C308" s="2" t="s">
        <v>120</v>
      </c>
      <c r="D308" s="2" t="s">
        <v>23</v>
      </c>
      <c r="E308" s="3">
        <v>8.0</v>
      </c>
      <c r="F308" s="4">
        <v>42715.0</v>
      </c>
      <c r="G308" s="2" t="s">
        <v>121</v>
      </c>
      <c r="H308" s="2">
        <v>6.0</v>
      </c>
      <c r="I308" s="2">
        <v>6.0</v>
      </c>
      <c r="J308" s="2">
        <v>0.0</v>
      </c>
      <c r="K308" s="2">
        <v>0.0</v>
      </c>
      <c r="L308" s="2" t="s">
        <v>25</v>
      </c>
      <c r="M308" s="2" t="s">
        <v>26</v>
      </c>
      <c r="N308" s="2">
        <v>12.0</v>
      </c>
      <c r="O308" s="2">
        <v>0.0</v>
      </c>
      <c r="P308" s="2">
        <v>3.0</v>
      </c>
      <c r="Q308" s="2">
        <v>51.0</v>
      </c>
      <c r="R308" s="2" t="s">
        <v>27</v>
      </c>
      <c r="S308" s="2">
        <v>811.0</v>
      </c>
      <c r="T308" s="2">
        <v>239.0</v>
      </c>
      <c r="U308" s="2" t="s">
        <v>101</v>
      </c>
    </row>
    <row r="309" ht="15.75" customHeight="1">
      <c r="A309" s="2" t="s">
        <v>73</v>
      </c>
      <c r="B309" s="2">
        <v>94342.0</v>
      </c>
      <c r="C309" s="2" t="s">
        <v>120</v>
      </c>
      <c r="D309" s="2" t="s">
        <v>23</v>
      </c>
      <c r="E309" s="3">
        <v>8.0</v>
      </c>
      <c r="F309" s="4">
        <v>42721.0</v>
      </c>
      <c r="G309" s="2" t="s">
        <v>121</v>
      </c>
      <c r="H309" s="2">
        <v>13.0</v>
      </c>
      <c r="I309" s="2">
        <v>13.0</v>
      </c>
      <c r="J309" s="2">
        <v>0.0</v>
      </c>
      <c r="K309" s="2">
        <v>0.0</v>
      </c>
      <c r="L309" s="2" t="s">
        <v>25</v>
      </c>
      <c r="M309" s="2" t="s">
        <v>26</v>
      </c>
      <c r="N309" s="2">
        <v>12.0</v>
      </c>
      <c r="O309" s="2">
        <v>6.0</v>
      </c>
      <c r="P309" s="2">
        <v>3.0</v>
      </c>
      <c r="Q309" s="2">
        <v>51.0</v>
      </c>
      <c r="R309" s="2" t="s">
        <v>27</v>
      </c>
      <c r="S309" s="2">
        <v>811.0</v>
      </c>
      <c r="T309" s="2">
        <v>239.0</v>
      </c>
      <c r="U309" s="2" t="s">
        <v>101</v>
      </c>
    </row>
    <row r="310" ht="15.75" customHeight="1">
      <c r="A310" s="2" t="s">
        <v>73</v>
      </c>
      <c r="B310" s="2">
        <v>94343.0</v>
      </c>
      <c r="C310" s="2" t="s">
        <v>120</v>
      </c>
      <c r="D310" s="2" t="s">
        <v>23</v>
      </c>
      <c r="E310" s="3">
        <v>8.0</v>
      </c>
      <c r="F310" s="4">
        <v>42721.0</v>
      </c>
      <c r="G310" s="2" t="s">
        <v>121</v>
      </c>
      <c r="H310" s="2">
        <v>13.0</v>
      </c>
      <c r="I310" s="2">
        <v>13.0</v>
      </c>
      <c r="J310" s="2">
        <v>0.0</v>
      </c>
      <c r="K310" s="2">
        <v>0.0</v>
      </c>
      <c r="L310" s="2" t="s">
        <v>25</v>
      </c>
      <c r="M310" s="2" t="s">
        <v>26</v>
      </c>
      <c r="N310" s="2">
        <v>12.0</v>
      </c>
      <c r="O310" s="2">
        <v>6.0</v>
      </c>
      <c r="P310" s="2">
        <v>3.0</v>
      </c>
      <c r="Q310" s="2">
        <v>51.0</v>
      </c>
      <c r="R310" s="2" t="s">
        <v>27</v>
      </c>
      <c r="S310" s="2">
        <v>811.0</v>
      </c>
      <c r="T310" s="2">
        <v>239.0</v>
      </c>
      <c r="U310" s="2" t="s">
        <v>101</v>
      </c>
    </row>
    <row r="311" ht="15.75" customHeight="1">
      <c r="A311" s="2" t="s">
        <v>21</v>
      </c>
      <c r="B311" s="2">
        <v>912.0</v>
      </c>
      <c r="C311" s="2" t="s">
        <v>38</v>
      </c>
      <c r="D311" s="2" t="s">
        <v>23</v>
      </c>
      <c r="E311" s="3">
        <v>8.0</v>
      </c>
      <c r="F311" s="4">
        <v>42842.0</v>
      </c>
      <c r="G311" s="2" t="s">
        <v>122</v>
      </c>
      <c r="H311" s="2">
        <v>0.0</v>
      </c>
      <c r="I311" s="2">
        <v>0.0</v>
      </c>
      <c r="J311" s="2">
        <v>0.0</v>
      </c>
      <c r="K311" s="2">
        <v>0.0</v>
      </c>
      <c r="L311" s="2" t="s">
        <v>25</v>
      </c>
      <c r="M311" s="2" t="s">
        <v>26</v>
      </c>
      <c r="N311" s="2">
        <v>4.0</v>
      </c>
      <c r="O311" s="2">
        <v>1.0</v>
      </c>
      <c r="P311" s="2">
        <v>4.0</v>
      </c>
      <c r="Q311" s="2">
        <v>16.0</v>
      </c>
      <c r="R311" s="2" t="s">
        <v>31</v>
      </c>
      <c r="S311" s="2">
        <v>1236.0</v>
      </c>
      <c r="T311" s="2">
        <v>257.0</v>
      </c>
      <c r="U311" s="2" t="s">
        <v>123</v>
      </c>
    </row>
    <row r="312" ht="15.75" customHeight="1">
      <c r="A312" s="2" t="s">
        <v>21</v>
      </c>
      <c r="B312" s="2">
        <v>912.0</v>
      </c>
      <c r="C312" s="2" t="s">
        <v>38</v>
      </c>
      <c r="D312" s="2" t="s">
        <v>23</v>
      </c>
      <c r="E312" s="3">
        <v>8.0</v>
      </c>
      <c r="F312" s="4">
        <v>42844.0</v>
      </c>
      <c r="G312" s="2" t="s">
        <v>122</v>
      </c>
      <c r="H312" s="2">
        <v>17.0</v>
      </c>
      <c r="I312" s="2">
        <v>17.0</v>
      </c>
      <c r="J312" s="2">
        <v>0.0</v>
      </c>
      <c r="K312" s="2">
        <v>0.0</v>
      </c>
      <c r="L312" s="2" t="s">
        <v>25</v>
      </c>
      <c r="M312" s="2" t="s">
        <v>26</v>
      </c>
      <c r="N312" s="2">
        <v>4.0</v>
      </c>
      <c r="O312" s="2">
        <v>3.0</v>
      </c>
      <c r="P312" s="2">
        <v>4.0</v>
      </c>
      <c r="Q312" s="2">
        <v>16.0</v>
      </c>
      <c r="R312" s="2" t="s">
        <v>31</v>
      </c>
      <c r="S312" s="2">
        <v>1236.0</v>
      </c>
      <c r="T312" s="2">
        <v>257.0</v>
      </c>
      <c r="U312" s="2" t="s">
        <v>123</v>
      </c>
    </row>
    <row r="313" ht="15.75" customHeight="1">
      <c r="A313" s="2" t="s">
        <v>21</v>
      </c>
      <c r="B313" s="2">
        <v>9547.0</v>
      </c>
      <c r="C313" s="2" t="s">
        <v>124</v>
      </c>
      <c r="D313" s="2" t="s">
        <v>23</v>
      </c>
      <c r="E313" s="3">
        <v>8.0</v>
      </c>
      <c r="F313" s="4">
        <v>43295.0</v>
      </c>
      <c r="G313" s="2" t="s">
        <v>76</v>
      </c>
      <c r="H313" s="2">
        <v>15.0</v>
      </c>
      <c r="I313" s="2">
        <v>15.0</v>
      </c>
      <c r="J313" s="2">
        <v>0.0</v>
      </c>
      <c r="K313" s="2">
        <v>0.0</v>
      </c>
      <c r="L313" s="2" t="s">
        <v>50</v>
      </c>
      <c r="M313" s="2" t="s">
        <v>26</v>
      </c>
      <c r="N313" s="2">
        <v>7.0</v>
      </c>
      <c r="O313" s="2">
        <v>6.0</v>
      </c>
      <c r="P313" s="2">
        <v>2.0</v>
      </c>
      <c r="Q313" s="2">
        <v>28.0</v>
      </c>
      <c r="R313" s="2" t="s">
        <v>27</v>
      </c>
      <c r="S313" s="2">
        <v>2568.0</v>
      </c>
      <c r="T313" s="2">
        <v>232.0</v>
      </c>
      <c r="U313" s="2" t="s">
        <v>28</v>
      </c>
    </row>
    <row r="314" ht="15.75" customHeight="1">
      <c r="A314" s="2" t="s">
        <v>21</v>
      </c>
      <c r="B314" s="2">
        <v>9547.0</v>
      </c>
      <c r="C314" s="2" t="s">
        <v>124</v>
      </c>
      <c r="D314" s="2" t="s">
        <v>23</v>
      </c>
      <c r="E314" s="3">
        <v>8.0</v>
      </c>
      <c r="F314" s="4">
        <v>43302.0</v>
      </c>
      <c r="G314" s="2" t="s">
        <v>76</v>
      </c>
      <c r="H314" s="2">
        <v>90.0</v>
      </c>
      <c r="I314" s="2">
        <v>90.0</v>
      </c>
      <c r="J314" s="2">
        <v>0.0</v>
      </c>
      <c r="K314" s="2">
        <v>0.0</v>
      </c>
      <c r="L314" s="2" t="s">
        <v>50</v>
      </c>
      <c r="M314" s="2" t="s">
        <v>26</v>
      </c>
      <c r="N314" s="2">
        <v>7.0</v>
      </c>
      <c r="O314" s="2">
        <v>6.0</v>
      </c>
      <c r="P314" s="2">
        <v>3.0</v>
      </c>
      <c r="Q314" s="2">
        <v>29.0</v>
      </c>
      <c r="R314" s="2" t="s">
        <v>27</v>
      </c>
      <c r="S314" s="2">
        <v>2568.0</v>
      </c>
      <c r="T314" s="2">
        <v>232.0</v>
      </c>
      <c r="U314" s="2" t="s">
        <v>28</v>
      </c>
    </row>
    <row r="315" ht="15.75" customHeight="1">
      <c r="A315" s="2" t="s">
        <v>21</v>
      </c>
      <c r="B315" s="2">
        <v>9547.0</v>
      </c>
      <c r="C315" s="2" t="s">
        <v>124</v>
      </c>
      <c r="D315" s="2" t="s">
        <v>23</v>
      </c>
      <c r="E315" s="3">
        <v>8.0</v>
      </c>
      <c r="F315" s="4">
        <v>43660.0</v>
      </c>
      <c r="G315" s="2" t="s">
        <v>97</v>
      </c>
      <c r="H315" s="2">
        <v>77.0</v>
      </c>
      <c r="I315" s="2">
        <v>74.0</v>
      </c>
      <c r="J315" s="2">
        <v>3.0</v>
      </c>
      <c r="K315" s="2">
        <v>0.0</v>
      </c>
      <c r="L315" s="2" t="s">
        <v>50</v>
      </c>
      <c r="M315" s="2" t="s">
        <v>26</v>
      </c>
      <c r="N315" s="2">
        <v>7.0</v>
      </c>
      <c r="O315" s="2">
        <v>0.0</v>
      </c>
      <c r="P315" s="2">
        <v>3.0</v>
      </c>
      <c r="Q315" s="2">
        <v>29.0</v>
      </c>
      <c r="R315" s="2" t="s">
        <v>27</v>
      </c>
      <c r="S315" s="2">
        <v>4008.0</v>
      </c>
      <c r="T315" s="2">
        <v>200.0</v>
      </c>
      <c r="U315" s="2" t="s">
        <v>32</v>
      </c>
    </row>
    <row r="316" ht="15.75" customHeight="1">
      <c r="A316" s="2" t="s">
        <v>54</v>
      </c>
      <c r="B316" s="2">
        <v>94341.0</v>
      </c>
      <c r="C316" s="2" t="s">
        <v>125</v>
      </c>
      <c r="D316" s="2" t="s">
        <v>23</v>
      </c>
      <c r="E316" s="3">
        <v>8.0</v>
      </c>
      <c r="F316" s="4">
        <v>42855.0</v>
      </c>
      <c r="G316" s="2" t="s">
        <v>122</v>
      </c>
      <c r="H316" s="2">
        <v>23.0</v>
      </c>
      <c r="I316" s="2">
        <v>23.0</v>
      </c>
      <c r="J316" s="2">
        <v>0.0</v>
      </c>
      <c r="K316" s="2">
        <v>0.0</v>
      </c>
      <c r="L316" s="2" t="s">
        <v>25</v>
      </c>
      <c r="M316" s="2" t="s">
        <v>26</v>
      </c>
      <c r="N316" s="2">
        <v>4.0</v>
      </c>
      <c r="O316" s="2">
        <v>0.0</v>
      </c>
      <c r="P316" s="2">
        <v>6.0</v>
      </c>
      <c r="Q316" s="2">
        <v>18.0</v>
      </c>
      <c r="R316" s="2" t="s">
        <v>31</v>
      </c>
      <c r="S316" s="2">
        <v>1236.0</v>
      </c>
      <c r="T316" s="2">
        <v>257.0</v>
      </c>
      <c r="U316" s="2" t="s">
        <v>123</v>
      </c>
    </row>
    <row r="317" ht="15.75" customHeight="1">
      <c r="A317" s="2" t="s">
        <v>21</v>
      </c>
      <c r="B317" s="2">
        <v>94342.0</v>
      </c>
      <c r="C317" s="2" t="s">
        <v>126</v>
      </c>
      <c r="D317" s="2" t="s">
        <v>23</v>
      </c>
      <c r="E317" s="3">
        <v>8.0</v>
      </c>
      <c r="F317" s="4">
        <v>42855.0</v>
      </c>
      <c r="G317" s="2" t="s">
        <v>122</v>
      </c>
      <c r="H317" s="2">
        <v>15.0</v>
      </c>
      <c r="I317" s="2">
        <v>15.0</v>
      </c>
      <c r="J317" s="2">
        <v>0.0</v>
      </c>
      <c r="K317" s="2">
        <v>0.0</v>
      </c>
      <c r="L317" s="2" t="s">
        <v>25</v>
      </c>
      <c r="M317" s="2" t="s">
        <v>26</v>
      </c>
      <c r="N317" s="2">
        <v>4.0</v>
      </c>
      <c r="O317" s="2">
        <v>0.0</v>
      </c>
      <c r="P317" s="2">
        <v>6.0</v>
      </c>
      <c r="Q317" s="2">
        <v>18.0</v>
      </c>
      <c r="R317" s="2" t="s">
        <v>31</v>
      </c>
      <c r="S317" s="2">
        <v>1236.0</v>
      </c>
      <c r="T317" s="2">
        <v>257.0</v>
      </c>
      <c r="U317" s="2" t="s">
        <v>123</v>
      </c>
    </row>
    <row r="318" ht="15.75" customHeight="1">
      <c r="A318" s="2" t="s">
        <v>21</v>
      </c>
      <c r="B318" s="2">
        <v>9547.0</v>
      </c>
      <c r="C318" s="2" t="s">
        <v>124</v>
      </c>
      <c r="D318" s="2" t="s">
        <v>23</v>
      </c>
      <c r="E318" s="3">
        <v>8.0</v>
      </c>
      <c r="F318" s="4">
        <v>43666.0</v>
      </c>
      <c r="G318" s="2" t="s">
        <v>97</v>
      </c>
      <c r="H318" s="2">
        <v>60.0</v>
      </c>
      <c r="I318" s="2">
        <v>58.0</v>
      </c>
      <c r="J318" s="2">
        <v>2.0</v>
      </c>
      <c r="K318" s="2">
        <v>0.0</v>
      </c>
      <c r="L318" s="2" t="s">
        <v>50</v>
      </c>
      <c r="M318" s="2" t="s">
        <v>26</v>
      </c>
      <c r="N318" s="2">
        <v>7.0</v>
      </c>
      <c r="O318" s="2">
        <v>6.0</v>
      </c>
      <c r="P318" s="2">
        <v>3.0</v>
      </c>
      <c r="Q318" s="2">
        <v>29.0</v>
      </c>
      <c r="R318" s="2" t="s">
        <v>27</v>
      </c>
      <c r="S318" s="2">
        <v>4008.0</v>
      </c>
      <c r="T318" s="2">
        <v>200.0</v>
      </c>
      <c r="U318" s="2" t="s">
        <v>32</v>
      </c>
    </row>
    <row r="319" ht="15.75" customHeight="1">
      <c r="A319" s="2" t="s">
        <v>21</v>
      </c>
      <c r="B319" s="2">
        <v>9547.0</v>
      </c>
      <c r="C319" s="2" t="s">
        <v>124</v>
      </c>
      <c r="D319" s="2" t="s">
        <v>23</v>
      </c>
      <c r="E319" s="3">
        <v>8.0</v>
      </c>
      <c r="F319" s="4">
        <v>43667.0</v>
      </c>
      <c r="G319" s="2" t="s">
        <v>97</v>
      </c>
      <c r="H319" s="2">
        <v>15.0</v>
      </c>
      <c r="I319" s="2">
        <v>15.0</v>
      </c>
      <c r="J319" s="2">
        <v>0.0</v>
      </c>
      <c r="K319" s="2">
        <v>0.0</v>
      </c>
      <c r="L319" s="2" t="s">
        <v>50</v>
      </c>
      <c r="M319" s="2" t="s">
        <v>26</v>
      </c>
      <c r="N319" s="2">
        <v>7.0</v>
      </c>
      <c r="O319" s="2">
        <v>0.0</v>
      </c>
      <c r="P319" s="2">
        <v>4.0</v>
      </c>
      <c r="Q319" s="2">
        <v>30.0</v>
      </c>
      <c r="R319" s="2" t="s">
        <v>27</v>
      </c>
      <c r="S319" s="2">
        <v>4008.0</v>
      </c>
      <c r="T319" s="2">
        <v>200.0</v>
      </c>
      <c r="U319" s="2" t="s">
        <v>32</v>
      </c>
    </row>
    <row r="320" ht="15.75" customHeight="1">
      <c r="A320" s="2" t="s">
        <v>21</v>
      </c>
      <c r="B320" s="2">
        <v>912.0</v>
      </c>
      <c r="C320" s="2" t="s">
        <v>38</v>
      </c>
      <c r="D320" s="2" t="s">
        <v>23</v>
      </c>
      <c r="E320" s="3">
        <v>8.0</v>
      </c>
      <c r="F320" s="4">
        <v>42873.0</v>
      </c>
      <c r="G320" s="2" t="s">
        <v>127</v>
      </c>
      <c r="H320" s="2">
        <v>0.0</v>
      </c>
      <c r="I320" s="2">
        <v>0.0</v>
      </c>
      <c r="J320" s="2">
        <v>0.0</v>
      </c>
      <c r="K320" s="2">
        <v>0.0</v>
      </c>
      <c r="L320" s="2" t="s">
        <v>25</v>
      </c>
      <c r="M320" s="2" t="s">
        <v>26</v>
      </c>
      <c r="N320" s="2">
        <v>5.0</v>
      </c>
      <c r="O320" s="2">
        <v>4.0</v>
      </c>
      <c r="P320" s="2">
        <v>3.0</v>
      </c>
      <c r="Q320" s="2">
        <v>20.0</v>
      </c>
      <c r="R320" s="2" t="s">
        <v>31</v>
      </c>
      <c r="S320" s="2">
        <v>708.0</v>
      </c>
      <c r="T320" s="2">
        <v>257.0</v>
      </c>
      <c r="U320" s="2" t="s">
        <v>123</v>
      </c>
    </row>
    <row r="321" ht="15.75" customHeight="1">
      <c r="A321" s="2" t="s">
        <v>21</v>
      </c>
      <c r="B321" s="2">
        <v>15084.0</v>
      </c>
      <c r="C321" s="2" t="s">
        <v>39</v>
      </c>
      <c r="D321" s="2" t="s">
        <v>23</v>
      </c>
      <c r="E321" s="3">
        <v>8.0</v>
      </c>
      <c r="F321" s="4">
        <v>43748.0</v>
      </c>
      <c r="G321" s="2" t="s">
        <v>40</v>
      </c>
      <c r="H321" s="2">
        <v>43.0</v>
      </c>
      <c r="I321" s="2">
        <v>43.0</v>
      </c>
      <c r="J321" s="2">
        <v>0.0</v>
      </c>
      <c r="K321" s="2">
        <v>0.0</v>
      </c>
      <c r="L321" s="2" t="s">
        <v>25</v>
      </c>
      <c r="M321" s="2" t="s">
        <v>26</v>
      </c>
      <c r="N321" s="2">
        <v>10.0</v>
      </c>
      <c r="O321" s="2">
        <v>4.0</v>
      </c>
      <c r="P321" s="2">
        <v>2.0</v>
      </c>
      <c r="Q321" s="2">
        <v>41.0</v>
      </c>
      <c r="R321" s="2" t="s">
        <v>31</v>
      </c>
      <c r="S321" s="2">
        <v>1584.0</v>
      </c>
      <c r="T321" s="2">
        <v>200.0</v>
      </c>
      <c r="U321" s="2" t="s">
        <v>32</v>
      </c>
    </row>
    <row r="322" ht="15.75" customHeight="1">
      <c r="A322" s="2" t="s">
        <v>21</v>
      </c>
      <c r="B322" s="2">
        <v>92441.0</v>
      </c>
      <c r="C322" s="2" t="s">
        <v>128</v>
      </c>
      <c r="D322" s="2" t="s">
        <v>23</v>
      </c>
      <c r="E322" s="3">
        <v>8.0</v>
      </c>
      <c r="F322" s="4">
        <v>43435.0</v>
      </c>
      <c r="G322" s="2" t="s">
        <v>83</v>
      </c>
      <c r="H322" s="2">
        <v>20.0</v>
      </c>
      <c r="I322" s="2">
        <v>0.0</v>
      </c>
      <c r="J322" s="2">
        <v>0.0</v>
      </c>
      <c r="K322" s="2">
        <v>20.0</v>
      </c>
      <c r="L322" s="2" t="s">
        <v>50</v>
      </c>
      <c r="M322" s="2" t="s">
        <v>26</v>
      </c>
      <c r="N322" s="2">
        <v>12.0</v>
      </c>
      <c r="O322" s="2">
        <v>6.0</v>
      </c>
      <c r="P322" s="2">
        <v>1.0</v>
      </c>
      <c r="Q322" s="2">
        <v>48.0</v>
      </c>
      <c r="R322" s="2" t="s">
        <v>27</v>
      </c>
      <c r="S322" s="2">
        <v>1626.0</v>
      </c>
      <c r="T322" s="2">
        <v>232.0</v>
      </c>
      <c r="U322" s="2" t="s">
        <v>28</v>
      </c>
    </row>
    <row r="323" ht="15.75" customHeight="1">
      <c r="A323" s="2" t="s">
        <v>21</v>
      </c>
      <c r="B323" s="2">
        <v>92441.0</v>
      </c>
      <c r="C323" s="2" t="s">
        <v>128</v>
      </c>
      <c r="D323" s="2" t="s">
        <v>23</v>
      </c>
      <c r="E323" s="3">
        <v>8.0</v>
      </c>
      <c r="F323" s="4">
        <v>43442.0</v>
      </c>
      <c r="G323" s="2" t="s">
        <v>83</v>
      </c>
      <c r="H323" s="2">
        <v>5.0</v>
      </c>
      <c r="I323" s="2">
        <v>5.0</v>
      </c>
      <c r="J323" s="2">
        <v>0.0</v>
      </c>
      <c r="K323" s="2">
        <v>0.0</v>
      </c>
      <c r="L323" s="2" t="s">
        <v>50</v>
      </c>
      <c r="M323" s="2" t="s">
        <v>26</v>
      </c>
      <c r="N323" s="2">
        <v>12.0</v>
      </c>
      <c r="O323" s="2">
        <v>6.0</v>
      </c>
      <c r="P323" s="2">
        <v>2.0</v>
      </c>
      <c r="Q323" s="2">
        <v>49.0</v>
      </c>
      <c r="R323" s="2" t="s">
        <v>27</v>
      </c>
      <c r="S323" s="2">
        <v>1626.0</v>
      </c>
      <c r="T323" s="2">
        <v>232.0</v>
      </c>
      <c r="U323" s="2" t="s">
        <v>28</v>
      </c>
    </row>
    <row r="324" ht="15.75" customHeight="1">
      <c r="A324" s="2" t="s">
        <v>21</v>
      </c>
      <c r="B324" s="2">
        <v>92441.0</v>
      </c>
      <c r="C324" s="2" t="s">
        <v>128</v>
      </c>
      <c r="D324" s="2" t="s">
        <v>23</v>
      </c>
      <c r="E324" s="3">
        <v>8.0</v>
      </c>
      <c r="F324" s="4">
        <v>43456.0</v>
      </c>
      <c r="G324" s="2" t="s">
        <v>83</v>
      </c>
      <c r="H324" s="2">
        <v>20.0</v>
      </c>
      <c r="I324" s="2">
        <v>20.0</v>
      </c>
      <c r="J324" s="2">
        <v>0.0</v>
      </c>
      <c r="K324" s="2">
        <v>0.0</v>
      </c>
      <c r="L324" s="2" t="s">
        <v>50</v>
      </c>
      <c r="M324" s="2" t="s">
        <v>26</v>
      </c>
      <c r="N324" s="2">
        <v>12.0</v>
      </c>
      <c r="O324" s="2">
        <v>6.0</v>
      </c>
      <c r="P324" s="2">
        <v>4.0</v>
      </c>
      <c r="Q324" s="2">
        <v>51.0</v>
      </c>
      <c r="R324" s="2" t="s">
        <v>27</v>
      </c>
      <c r="S324" s="2">
        <v>1626.0</v>
      </c>
      <c r="T324" s="2">
        <v>232.0</v>
      </c>
      <c r="U324" s="2" t="s">
        <v>28</v>
      </c>
    </row>
    <row r="325" ht="15.75" customHeight="1">
      <c r="A325" s="2" t="s">
        <v>21</v>
      </c>
      <c r="B325" s="2">
        <v>1137.0</v>
      </c>
      <c r="C325" s="2" t="s">
        <v>129</v>
      </c>
      <c r="D325" s="2" t="s">
        <v>23</v>
      </c>
      <c r="E325" s="3">
        <v>8.0</v>
      </c>
      <c r="F325" s="4">
        <v>42935.0</v>
      </c>
      <c r="G325" s="2" t="s">
        <v>130</v>
      </c>
      <c r="H325" s="2">
        <v>28.0</v>
      </c>
      <c r="I325" s="2">
        <v>28.0</v>
      </c>
      <c r="J325" s="2">
        <v>0.0</v>
      </c>
      <c r="K325" s="2">
        <v>0.0</v>
      </c>
      <c r="L325" s="2" t="s">
        <v>25</v>
      </c>
      <c r="M325" s="2" t="s">
        <v>26</v>
      </c>
      <c r="N325" s="2">
        <v>7.0</v>
      </c>
      <c r="O325" s="2">
        <v>3.0</v>
      </c>
      <c r="P325" s="2">
        <v>4.0</v>
      </c>
      <c r="Q325" s="2">
        <v>29.0</v>
      </c>
      <c r="R325" s="2" t="s">
        <v>27</v>
      </c>
      <c r="S325" s="2">
        <v>5466.0</v>
      </c>
      <c r="T325" s="2">
        <v>257.0</v>
      </c>
      <c r="U325" s="2" t="s">
        <v>123</v>
      </c>
    </row>
    <row r="326" ht="15.75" customHeight="1">
      <c r="A326" s="2" t="s">
        <v>21</v>
      </c>
      <c r="B326" s="2">
        <v>1137.0</v>
      </c>
      <c r="C326" s="2" t="s">
        <v>129</v>
      </c>
      <c r="D326" s="2" t="s">
        <v>23</v>
      </c>
      <c r="E326" s="3">
        <v>8.0</v>
      </c>
      <c r="F326" s="4">
        <v>42936.0</v>
      </c>
      <c r="G326" s="2" t="s">
        <v>130</v>
      </c>
      <c r="H326" s="2">
        <v>30.0</v>
      </c>
      <c r="I326" s="2">
        <v>30.0</v>
      </c>
      <c r="J326" s="2">
        <v>0.0</v>
      </c>
      <c r="K326" s="2">
        <v>0.0</v>
      </c>
      <c r="L326" s="2" t="s">
        <v>25</v>
      </c>
      <c r="M326" s="2" t="s">
        <v>26</v>
      </c>
      <c r="N326" s="2">
        <v>7.0</v>
      </c>
      <c r="O326" s="2">
        <v>4.0</v>
      </c>
      <c r="P326" s="2">
        <v>4.0</v>
      </c>
      <c r="Q326" s="2">
        <v>29.0</v>
      </c>
      <c r="R326" s="2" t="s">
        <v>27</v>
      </c>
      <c r="S326" s="2">
        <v>5466.0</v>
      </c>
      <c r="T326" s="2">
        <v>257.0</v>
      </c>
      <c r="U326" s="2" t="s">
        <v>123</v>
      </c>
    </row>
    <row r="327" ht="15.75" customHeight="1">
      <c r="A327" s="2" t="s">
        <v>21</v>
      </c>
      <c r="B327" s="2">
        <v>1137.0</v>
      </c>
      <c r="C327" s="2" t="s">
        <v>129</v>
      </c>
      <c r="D327" s="2" t="s">
        <v>23</v>
      </c>
      <c r="E327" s="3">
        <v>8.0</v>
      </c>
      <c r="F327" s="4">
        <v>42937.0</v>
      </c>
      <c r="G327" s="2" t="s">
        <v>130</v>
      </c>
      <c r="H327" s="2">
        <v>29.0</v>
      </c>
      <c r="I327" s="2">
        <v>29.0</v>
      </c>
      <c r="J327" s="2">
        <v>0.0</v>
      </c>
      <c r="K327" s="2">
        <v>0.0</v>
      </c>
      <c r="L327" s="2" t="s">
        <v>25</v>
      </c>
      <c r="M327" s="2" t="s">
        <v>26</v>
      </c>
      <c r="N327" s="2">
        <v>7.0</v>
      </c>
      <c r="O327" s="2">
        <v>5.0</v>
      </c>
      <c r="P327" s="2">
        <v>4.0</v>
      </c>
      <c r="Q327" s="2">
        <v>29.0</v>
      </c>
      <c r="R327" s="2" t="s">
        <v>27</v>
      </c>
      <c r="S327" s="2">
        <v>5466.0</v>
      </c>
      <c r="T327" s="2">
        <v>257.0</v>
      </c>
      <c r="U327" s="2" t="s">
        <v>123</v>
      </c>
    </row>
    <row r="328" ht="15.75" customHeight="1">
      <c r="A328" s="2" t="s">
        <v>21</v>
      </c>
      <c r="B328" s="2">
        <v>92441.0</v>
      </c>
      <c r="C328" s="2" t="s">
        <v>128</v>
      </c>
      <c r="D328" s="2" t="s">
        <v>23</v>
      </c>
      <c r="E328" s="3">
        <v>8.0</v>
      </c>
      <c r="F328" s="4">
        <v>43463.0</v>
      </c>
      <c r="G328" s="2" t="s">
        <v>83</v>
      </c>
      <c r="H328" s="2">
        <v>7.0</v>
      </c>
      <c r="I328" s="2">
        <v>7.0</v>
      </c>
      <c r="J328" s="2">
        <v>0.0</v>
      </c>
      <c r="K328" s="2">
        <v>0.0</v>
      </c>
      <c r="L328" s="2" t="s">
        <v>50</v>
      </c>
      <c r="M328" s="2" t="s">
        <v>26</v>
      </c>
      <c r="N328" s="2">
        <v>12.0</v>
      </c>
      <c r="O328" s="2">
        <v>6.0</v>
      </c>
      <c r="P328" s="2">
        <v>5.0</v>
      </c>
      <c r="Q328" s="2">
        <v>52.0</v>
      </c>
      <c r="R328" s="2" t="s">
        <v>27</v>
      </c>
      <c r="S328" s="2">
        <v>1626.0</v>
      </c>
      <c r="T328" s="2">
        <v>232.0</v>
      </c>
      <c r="U328" s="2" t="s">
        <v>28</v>
      </c>
    </row>
    <row r="329" ht="15.75" customHeight="1">
      <c r="A329" s="2" t="s">
        <v>21</v>
      </c>
      <c r="B329" s="2">
        <v>92441.0</v>
      </c>
      <c r="C329" s="2" t="s">
        <v>128</v>
      </c>
      <c r="D329" s="2" t="s">
        <v>23</v>
      </c>
      <c r="E329" s="3">
        <v>8.0</v>
      </c>
      <c r="F329" s="4">
        <v>43470.0</v>
      </c>
      <c r="G329" s="2" t="s">
        <v>87</v>
      </c>
      <c r="H329" s="2">
        <v>5.0</v>
      </c>
      <c r="I329" s="2">
        <v>5.0</v>
      </c>
      <c r="J329" s="2">
        <v>0.0</v>
      </c>
      <c r="K329" s="2">
        <v>0.0</v>
      </c>
      <c r="L329" s="2" t="s">
        <v>50</v>
      </c>
      <c r="M329" s="2" t="s">
        <v>26</v>
      </c>
      <c r="N329" s="2">
        <v>1.0</v>
      </c>
      <c r="O329" s="2">
        <v>6.0</v>
      </c>
      <c r="P329" s="2">
        <v>1.0</v>
      </c>
      <c r="Q329" s="2">
        <v>1.0</v>
      </c>
      <c r="R329" s="2" t="s">
        <v>27</v>
      </c>
      <c r="S329" s="2">
        <v>1440.0</v>
      </c>
      <c r="T329" s="2">
        <v>200.0</v>
      </c>
      <c r="U329" s="2" t="s">
        <v>32</v>
      </c>
    </row>
    <row r="330" ht="15.75" customHeight="1">
      <c r="A330" s="2" t="s">
        <v>21</v>
      </c>
      <c r="B330" s="2">
        <v>92441.0</v>
      </c>
      <c r="C330" s="2" t="s">
        <v>128</v>
      </c>
      <c r="D330" s="2" t="s">
        <v>23</v>
      </c>
      <c r="E330" s="3">
        <v>8.0</v>
      </c>
      <c r="F330" s="4">
        <v>43477.0</v>
      </c>
      <c r="G330" s="2" t="s">
        <v>87</v>
      </c>
      <c r="H330" s="2">
        <v>10.0</v>
      </c>
      <c r="I330" s="2">
        <v>10.0</v>
      </c>
      <c r="J330" s="2">
        <v>0.0</v>
      </c>
      <c r="K330" s="2">
        <v>0.0</v>
      </c>
      <c r="L330" s="2" t="s">
        <v>50</v>
      </c>
      <c r="M330" s="2" t="s">
        <v>26</v>
      </c>
      <c r="N330" s="2">
        <v>1.0</v>
      </c>
      <c r="O330" s="2">
        <v>6.0</v>
      </c>
      <c r="P330" s="2">
        <v>2.0</v>
      </c>
      <c r="Q330" s="2">
        <v>2.0</v>
      </c>
      <c r="R330" s="2" t="s">
        <v>27</v>
      </c>
      <c r="S330" s="2">
        <v>1440.0</v>
      </c>
      <c r="T330" s="2">
        <v>200.0</v>
      </c>
      <c r="U330" s="2" t="s">
        <v>32</v>
      </c>
    </row>
    <row r="331" ht="15.75" customHeight="1">
      <c r="A331" s="2" t="s">
        <v>21</v>
      </c>
      <c r="B331" s="2">
        <v>92441.0</v>
      </c>
      <c r="C331" s="2" t="s">
        <v>128</v>
      </c>
      <c r="D331" s="2" t="s">
        <v>23</v>
      </c>
      <c r="E331" s="3">
        <v>8.0</v>
      </c>
      <c r="F331" s="4">
        <v>43484.0</v>
      </c>
      <c r="G331" s="2" t="s">
        <v>87</v>
      </c>
      <c r="H331" s="2">
        <v>13.0</v>
      </c>
      <c r="I331" s="2">
        <v>13.0</v>
      </c>
      <c r="J331" s="2">
        <v>0.0</v>
      </c>
      <c r="K331" s="2">
        <v>0.0</v>
      </c>
      <c r="L331" s="2" t="s">
        <v>50</v>
      </c>
      <c r="M331" s="2" t="s">
        <v>26</v>
      </c>
      <c r="N331" s="2">
        <v>1.0</v>
      </c>
      <c r="O331" s="2">
        <v>6.0</v>
      </c>
      <c r="P331" s="2">
        <v>3.0</v>
      </c>
      <c r="Q331" s="2">
        <v>3.0</v>
      </c>
      <c r="R331" s="2" t="s">
        <v>27</v>
      </c>
      <c r="S331" s="2">
        <v>1440.0</v>
      </c>
      <c r="T331" s="2">
        <v>200.0</v>
      </c>
      <c r="U331" s="2" t="s">
        <v>32</v>
      </c>
    </row>
    <row r="332" ht="15.75" customHeight="1">
      <c r="A332" s="2" t="s">
        <v>21</v>
      </c>
      <c r="B332" s="2">
        <v>92441.0</v>
      </c>
      <c r="C332" s="2" t="s">
        <v>128</v>
      </c>
      <c r="D332" s="2" t="s">
        <v>23</v>
      </c>
      <c r="E332" s="3">
        <v>8.0</v>
      </c>
      <c r="F332" s="4">
        <v>43491.0</v>
      </c>
      <c r="G332" s="2" t="s">
        <v>87</v>
      </c>
      <c r="H332" s="2">
        <v>12.0</v>
      </c>
      <c r="I332" s="2">
        <v>12.0</v>
      </c>
      <c r="J332" s="2">
        <v>0.0</v>
      </c>
      <c r="K332" s="2">
        <v>0.0</v>
      </c>
      <c r="L332" s="2" t="s">
        <v>50</v>
      </c>
      <c r="M332" s="2" t="s">
        <v>26</v>
      </c>
      <c r="N332" s="2">
        <v>1.0</v>
      </c>
      <c r="O332" s="2">
        <v>6.0</v>
      </c>
      <c r="P332" s="2">
        <v>4.0</v>
      </c>
      <c r="Q332" s="2">
        <v>4.0</v>
      </c>
      <c r="R332" s="2" t="s">
        <v>27</v>
      </c>
      <c r="S332" s="2">
        <v>1440.0</v>
      </c>
      <c r="T332" s="2">
        <v>200.0</v>
      </c>
      <c r="U332" s="2" t="s">
        <v>32</v>
      </c>
    </row>
    <row r="333" ht="15.75" customHeight="1">
      <c r="A333" s="2" t="s">
        <v>21</v>
      </c>
      <c r="B333" s="2">
        <v>92441.0</v>
      </c>
      <c r="C333" s="2" t="s">
        <v>128</v>
      </c>
      <c r="D333" s="2" t="s">
        <v>23</v>
      </c>
      <c r="E333" s="3">
        <v>8.0</v>
      </c>
      <c r="F333" s="4">
        <v>43512.0</v>
      </c>
      <c r="G333" s="2" t="s">
        <v>89</v>
      </c>
      <c r="H333" s="2">
        <v>4.0</v>
      </c>
      <c r="I333" s="2">
        <v>4.0</v>
      </c>
      <c r="J333" s="2">
        <v>0.0</v>
      </c>
      <c r="K333" s="2">
        <v>0.0</v>
      </c>
      <c r="L333" s="2" t="s">
        <v>50</v>
      </c>
      <c r="M333" s="2" t="s">
        <v>26</v>
      </c>
      <c r="N333" s="2">
        <v>2.0</v>
      </c>
      <c r="O333" s="2">
        <v>6.0</v>
      </c>
      <c r="P333" s="2">
        <v>3.0</v>
      </c>
      <c r="Q333" s="2">
        <v>7.0</v>
      </c>
      <c r="R333" s="2" t="s">
        <v>27</v>
      </c>
      <c r="S333" s="2">
        <v>1092.0</v>
      </c>
      <c r="T333" s="2">
        <v>200.0</v>
      </c>
      <c r="U333" s="2" t="s">
        <v>32</v>
      </c>
    </row>
    <row r="334" ht="15.75" customHeight="1">
      <c r="A334" s="2" t="s">
        <v>21</v>
      </c>
      <c r="B334" s="2">
        <v>92441.0</v>
      </c>
      <c r="C334" s="2" t="s">
        <v>128</v>
      </c>
      <c r="D334" s="2" t="s">
        <v>23</v>
      </c>
      <c r="E334" s="3">
        <v>8.0</v>
      </c>
      <c r="F334" s="4">
        <v>43519.0</v>
      </c>
      <c r="G334" s="2" t="s">
        <v>89</v>
      </c>
      <c r="H334" s="2">
        <v>5.0</v>
      </c>
      <c r="I334" s="2">
        <v>5.0</v>
      </c>
      <c r="J334" s="2">
        <v>0.0</v>
      </c>
      <c r="K334" s="2">
        <v>0.0</v>
      </c>
      <c r="L334" s="2" t="s">
        <v>50</v>
      </c>
      <c r="M334" s="2" t="s">
        <v>26</v>
      </c>
      <c r="N334" s="2">
        <v>2.0</v>
      </c>
      <c r="O334" s="2">
        <v>6.0</v>
      </c>
      <c r="P334" s="2">
        <v>4.0</v>
      </c>
      <c r="Q334" s="2">
        <v>8.0</v>
      </c>
      <c r="R334" s="2" t="s">
        <v>27</v>
      </c>
      <c r="S334" s="2">
        <v>1092.0</v>
      </c>
      <c r="T334" s="2">
        <v>200.0</v>
      </c>
      <c r="U334" s="2" t="s">
        <v>32</v>
      </c>
    </row>
    <row r="335" ht="15.75" customHeight="1">
      <c r="A335" s="2" t="s">
        <v>21</v>
      </c>
      <c r="B335" s="2">
        <v>92441.0</v>
      </c>
      <c r="C335" s="2" t="s">
        <v>128</v>
      </c>
      <c r="D335" s="2" t="s">
        <v>23</v>
      </c>
      <c r="E335" s="3">
        <v>8.0</v>
      </c>
      <c r="F335" s="4">
        <v>43526.0</v>
      </c>
      <c r="G335" s="2" t="s">
        <v>93</v>
      </c>
      <c r="H335" s="2">
        <v>16.0</v>
      </c>
      <c r="I335" s="2">
        <v>9.0</v>
      </c>
      <c r="J335" s="2">
        <v>0.0</v>
      </c>
      <c r="K335" s="2">
        <v>7.0</v>
      </c>
      <c r="L335" s="2" t="s">
        <v>50</v>
      </c>
      <c r="M335" s="2" t="s">
        <v>26</v>
      </c>
      <c r="N335" s="2">
        <v>3.0</v>
      </c>
      <c r="O335" s="2">
        <v>6.0</v>
      </c>
      <c r="P335" s="2">
        <v>1.0</v>
      </c>
      <c r="Q335" s="2">
        <v>9.0</v>
      </c>
      <c r="R335" s="2" t="s">
        <v>31</v>
      </c>
      <c r="S335" s="2">
        <v>930.0</v>
      </c>
      <c r="T335" s="2">
        <v>200.0</v>
      </c>
      <c r="U335" s="2" t="s">
        <v>32</v>
      </c>
    </row>
    <row r="336" ht="15.75" customHeight="1">
      <c r="A336" s="2" t="s">
        <v>21</v>
      </c>
      <c r="B336" s="2">
        <v>92441.0</v>
      </c>
      <c r="C336" s="2" t="s">
        <v>48</v>
      </c>
      <c r="D336" s="2" t="s">
        <v>23</v>
      </c>
      <c r="E336" s="3">
        <v>8.0</v>
      </c>
      <c r="F336" s="4">
        <v>43645.0</v>
      </c>
      <c r="G336" s="2" t="s">
        <v>37</v>
      </c>
      <c r="H336" s="2">
        <v>185.0</v>
      </c>
      <c r="I336" s="2">
        <v>178.0</v>
      </c>
      <c r="J336" s="2">
        <v>3.0</v>
      </c>
      <c r="K336" s="2">
        <v>4.0</v>
      </c>
      <c r="L336" s="2" t="s">
        <v>50</v>
      </c>
      <c r="M336" s="2" t="s">
        <v>26</v>
      </c>
      <c r="N336" s="2">
        <v>6.0</v>
      </c>
      <c r="O336" s="2">
        <v>6.0</v>
      </c>
      <c r="P336" s="2">
        <v>5.0</v>
      </c>
      <c r="Q336" s="2">
        <v>26.0</v>
      </c>
      <c r="R336" s="2" t="s">
        <v>27</v>
      </c>
      <c r="S336" s="2">
        <v>930.0</v>
      </c>
      <c r="T336" s="2">
        <v>200.0</v>
      </c>
      <c r="U336" s="2" t="s">
        <v>32</v>
      </c>
    </row>
    <row r="337" ht="15.75" customHeight="1">
      <c r="A337" s="2" t="s">
        <v>21</v>
      </c>
      <c r="B337" s="2">
        <v>94341.0</v>
      </c>
      <c r="C337" s="2" t="s">
        <v>41</v>
      </c>
      <c r="D337" s="2" t="s">
        <v>23</v>
      </c>
      <c r="E337" s="3">
        <v>8.0</v>
      </c>
      <c r="F337" s="4">
        <v>43365.0</v>
      </c>
      <c r="G337" s="2" t="s">
        <v>42</v>
      </c>
      <c r="H337" s="2">
        <v>13.0</v>
      </c>
      <c r="I337" s="2">
        <v>13.0</v>
      </c>
      <c r="J337" s="2">
        <v>0.0</v>
      </c>
      <c r="K337" s="2">
        <v>0.0</v>
      </c>
      <c r="L337" s="2" t="s">
        <v>25</v>
      </c>
      <c r="M337" s="2" t="s">
        <v>26</v>
      </c>
      <c r="N337" s="2">
        <v>9.0</v>
      </c>
      <c r="O337" s="2">
        <v>6.0</v>
      </c>
      <c r="P337" s="2">
        <v>4.0</v>
      </c>
      <c r="Q337" s="2">
        <v>38.0</v>
      </c>
      <c r="R337" s="2" t="s">
        <v>31</v>
      </c>
      <c r="S337" s="2">
        <v>1104.0</v>
      </c>
      <c r="T337" s="2">
        <v>232.0</v>
      </c>
      <c r="U337" s="2" t="s">
        <v>28</v>
      </c>
    </row>
    <row r="338" ht="15.75" customHeight="1">
      <c r="A338" s="2" t="s">
        <v>54</v>
      </c>
      <c r="B338" s="2">
        <v>94341.0</v>
      </c>
      <c r="C338" s="2" t="s">
        <v>131</v>
      </c>
      <c r="D338" s="2" t="s">
        <v>23</v>
      </c>
      <c r="E338" s="3">
        <v>8.0</v>
      </c>
      <c r="F338" s="4">
        <v>42966.0</v>
      </c>
      <c r="G338" s="2" t="s">
        <v>132</v>
      </c>
      <c r="H338" s="2">
        <v>2.0</v>
      </c>
      <c r="I338" s="2">
        <v>2.0</v>
      </c>
      <c r="J338" s="2">
        <v>0.0</v>
      </c>
      <c r="K338" s="2">
        <v>0.0</v>
      </c>
      <c r="L338" s="2" t="s">
        <v>25</v>
      </c>
      <c r="M338" s="2" t="s">
        <v>45</v>
      </c>
      <c r="N338" s="2">
        <v>8.0</v>
      </c>
      <c r="O338" s="2">
        <v>6.0</v>
      </c>
      <c r="P338" s="2">
        <v>3.0</v>
      </c>
      <c r="Q338" s="2">
        <v>33.0</v>
      </c>
      <c r="R338" s="2" t="s">
        <v>27</v>
      </c>
      <c r="S338" s="2">
        <v>1404.0</v>
      </c>
      <c r="T338" s="2">
        <v>257.0</v>
      </c>
      <c r="U338" s="2" t="s">
        <v>123</v>
      </c>
    </row>
    <row r="339" ht="15.75" customHeight="1">
      <c r="A339" s="2" t="s">
        <v>54</v>
      </c>
      <c r="B339" s="2">
        <v>94341.0</v>
      </c>
      <c r="C339" s="2" t="s">
        <v>131</v>
      </c>
      <c r="D339" s="2" t="s">
        <v>23</v>
      </c>
      <c r="E339" s="3">
        <v>8.0</v>
      </c>
      <c r="F339" s="4">
        <v>42973.0</v>
      </c>
      <c r="G339" s="2" t="s">
        <v>132</v>
      </c>
      <c r="H339" s="2">
        <v>0.0</v>
      </c>
      <c r="I339" s="2">
        <v>0.0</v>
      </c>
      <c r="J339" s="2">
        <v>0.0</v>
      </c>
      <c r="K339" s="2">
        <v>0.0</v>
      </c>
      <c r="L339" s="2" t="s">
        <v>25</v>
      </c>
      <c r="M339" s="2" t="s">
        <v>26</v>
      </c>
      <c r="N339" s="2">
        <v>8.0</v>
      </c>
      <c r="O339" s="2">
        <v>6.0</v>
      </c>
      <c r="P339" s="2">
        <v>4.0</v>
      </c>
      <c r="Q339" s="2">
        <v>34.0</v>
      </c>
      <c r="R339" s="2" t="s">
        <v>27</v>
      </c>
      <c r="S339" s="2">
        <v>1404.0</v>
      </c>
      <c r="T339" s="2">
        <v>257.0</v>
      </c>
      <c r="U339" s="2" t="s">
        <v>123</v>
      </c>
    </row>
    <row r="340" ht="15.75" customHeight="1">
      <c r="A340" s="2" t="s">
        <v>54</v>
      </c>
      <c r="B340" s="2">
        <v>9560.0</v>
      </c>
      <c r="C340" s="2" t="s">
        <v>133</v>
      </c>
      <c r="D340" s="2" t="s">
        <v>23</v>
      </c>
      <c r="E340" s="3">
        <v>7.0</v>
      </c>
      <c r="F340" s="4">
        <v>42007.0</v>
      </c>
      <c r="G340" s="2" t="s">
        <v>44</v>
      </c>
      <c r="H340" s="2">
        <v>174.0</v>
      </c>
      <c r="I340" s="2">
        <v>156.0</v>
      </c>
      <c r="J340" s="2">
        <v>0.0</v>
      </c>
      <c r="K340" s="2">
        <v>18.0</v>
      </c>
      <c r="L340" s="2" t="s">
        <v>50</v>
      </c>
      <c r="M340" s="2" t="s">
        <v>45</v>
      </c>
      <c r="N340" s="2">
        <v>1.0</v>
      </c>
      <c r="O340" s="2">
        <v>6.0</v>
      </c>
      <c r="P340" s="2">
        <v>1.0</v>
      </c>
      <c r="Q340" s="2">
        <v>1.0</v>
      </c>
      <c r="R340" s="2" t="s">
        <v>27</v>
      </c>
      <c r="S340" s="2">
        <v>1755.0</v>
      </c>
      <c r="T340" s="2">
        <v>193.0</v>
      </c>
      <c r="U340" s="2" t="s">
        <v>46</v>
      </c>
    </row>
    <row r="341" ht="15.75" customHeight="1">
      <c r="A341" s="2" t="s">
        <v>54</v>
      </c>
      <c r="B341" s="2">
        <v>9560.0</v>
      </c>
      <c r="C341" s="2" t="s">
        <v>133</v>
      </c>
      <c r="D341" s="2" t="s">
        <v>23</v>
      </c>
      <c r="E341" s="3">
        <v>7.0</v>
      </c>
      <c r="F341" s="4">
        <v>42014.0</v>
      </c>
      <c r="G341" s="2" t="s">
        <v>44</v>
      </c>
      <c r="H341" s="2">
        <v>174.0</v>
      </c>
      <c r="I341" s="2">
        <v>155.0</v>
      </c>
      <c r="J341" s="2">
        <v>0.0</v>
      </c>
      <c r="K341" s="2">
        <v>19.0</v>
      </c>
      <c r="L341" s="2" t="s">
        <v>50</v>
      </c>
      <c r="M341" s="2" t="s">
        <v>45</v>
      </c>
      <c r="N341" s="2">
        <v>1.0</v>
      </c>
      <c r="O341" s="2">
        <v>6.0</v>
      </c>
      <c r="P341" s="2">
        <v>2.0</v>
      </c>
      <c r="Q341" s="2">
        <v>2.0</v>
      </c>
      <c r="R341" s="2" t="s">
        <v>27</v>
      </c>
      <c r="S341" s="2">
        <v>1755.0</v>
      </c>
      <c r="T341" s="2">
        <v>193.0</v>
      </c>
      <c r="U341" s="2" t="s">
        <v>46</v>
      </c>
    </row>
    <row r="342" ht="15.75" customHeight="1">
      <c r="A342" s="2" t="s">
        <v>54</v>
      </c>
      <c r="B342" s="2">
        <v>9560.0</v>
      </c>
      <c r="C342" s="2" t="s">
        <v>133</v>
      </c>
      <c r="D342" s="2" t="s">
        <v>23</v>
      </c>
      <c r="E342" s="3">
        <v>7.0</v>
      </c>
      <c r="F342" s="4">
        <v>42021.0</v>
      </c>
      <c r="G342" s="2" t="s">
        <v>44</v>
      </c>
      <c r="H342" s="2">
        <v>174.0</v>
      </c>
      <c r="I342" s="2">
        <v>169.0</v>
      </c>
      <c r="J342" s="2">
        <v>0.0</v>
      </c>
      <c r="K342" s="2">
        <v>5.0</v>
      </c>
      <c r="L342" s="2" t="s">
        <v>50</v>
      </c>
      <c r="M342" s="2" t="s">
        <v>45</v>
      </c>
      <c r="N342" s="2">
        <v>1.0</v>
      </c>
      <c r="O342" s="2">
        <v>6.0</v>
      </c>
      <c r="P342" s="2">
        <v>3.0</v>
      </c>
      <c r="Q342" s="2">
        <v>3.0</v>
      </c>
      <c r="R342" s="2" t="s">
        <v>27</v>
      </c>
      <c r="S342" s="2">
        <v>1755.0</v>
      </c>
      <c r="T342" s="2">
        <v>193.0</v>
      </c>
      <c r="U342" s="2" t="s">
        <v>46</v>
      </c>
    </row>
    <row r="343" ht="15.75" customHeight="1">
      <c r="A343" s="2" t="s">
        <v>21</v>
      </c>
      <c r="B343" s="2">
        <v>28013.0</v>
      </c>
      <c r="C343" s="2" t="s">
        <v>43</v>
      </c>
      <c r="D343" s="2" t="s">
        <v>23</v>
      </c>
      <c r="E343" s="3">
        <v>8.0</v>
      </c>
      <c r="F343" s="4">
        <v>42026.0</v>
      </c>
      <c r="G343" s="2" t="s">
        <v>44</v>
      </c>
      <c r="H343" s="2">
        <v>10.0</v>
      </c>
      <c r="I343" s="2">
        <v>10.0</v>
      </c>
      <c r="J343" s="2">
        <v>0.0</v>
      </c>
      <c r="K343" s="2">
        <v>0.0</v>
      </c>
      <c r="L343" s="2" t="s">
        <v>25</v>
      </c>
      <c r="M343" s="2" t="s">
        <v>45</v>
      </c>
      <c r="N343" s="2">
        <v>1.0</v>
      </c>
      <c r="O343" s="2">
        <v>4.0</v>
      </c>
      <c r="P343" s="2">
        <v>4.0</v>
      </c>
      <c r="Q343" s="2">
        <v>4.0</v>
      </c>
      <c r="R343" s="2" t="s">
        <v>27</v>
      </c>
      <c r="S343" s="2">
        <v>1755.0</v>
      </c>
      <c r="T343" s="2">
        <v>193.0</v>
      </c>
      <c r="U343" s="2" t="s">
        <v>46</v>
      </c>
    </row>
    <row r="344" ht="15.75" customHeight="1">
      <c r="A344" s="2" t="s">
        <v>54</v>
      </c>
      <c r="B344" s="2">
        <v>9560.0</v>
      </c>
      <c r="C344" s="2" t="s">
        <v>133</v>
      </c>
      <c r="D344" s="2" t="s">
        <v>23</v>
      </c>
      <c r="E344" s="3">
        <v>7.0</v>
      </c>
      <c r="F344" s="4">
        <v>42028.0</v>
      </c>
      <c r="G344" s="2" t="s">
        <v>44</v>
      </c>
      <c r="H344" s="2">
        <v>174.0</v>
      </c>
      <c r="I344" s="2">
        <v>173.0</v>
      </c>
      <c r="J344" s="2">
        <v>0.0</v>
      </c>
      <c r="K344" s="2">
        <v>1.0</v>
      </c>
      <c r="L344" s="2" t="s">
        <v>50</v>
      </c>
      <c r="M344" s="2" t="s">
        <v>45</v>
      </c>
      <c r="N344" s="2">
        <v>1.0</v>
      </c>
      <c r="O344" s="2">
        <v>6.0</v>
      </c>
      <c r="P344" s="2">
        <v>4.0</v>
      </c>
      <c r="Q344" s="2">
        <v>4.0</v>
      </c>
      <c r="R344" s="2" t="s">
        <v>27</v>
      </c>
      <c r="S344" s="2">
        <v>1755.0</v>
      </c>
      <c r="T344" s="2">
        <v>193.0</v>
      </c>
      <c r="U344" s="2" t="s">
        <v>46</v>
      </c>
    </row>
    <row r="345" ht="15.75" customHeight="1">
      <c r="A345" s="2" t="s">
        <v>21</v>
      </c>
      <c r="B345" s="2">
        <v>1785.0</v>
      </c>
      <c r="C345" s="2" t="s">
        <v>47</v>
      </c>
      <c r="D345" s="2" t="s">
        <v>23</v>
      </c>
      <c r="E345" s="3">
        <v>7.0</v>
      </c>
      <c r="F345" s="4">
        <v>42028.0</v>
      </c>
      <c r="G345" s="2" t="s">
        <v>44</v>
      </c>
      <c r="H345" s="2">
        <v>29.0</v>
      </c>
      <c r="I345" s="2">
        <v>29.0</v>
      </c>
      <c r="J345" s="2">
        <v>0.0</v>
      </c>
      <c r="K345" s="2">
        <v>0.0</v>
      </c>
      <c r="L345" s="2" t="s">
        <v>25</v>
      </c>
      <c r="M345" s="2" t="s">
        <v>45</v>
      </c>
      <c r="N345" s="2">
        <v>1.0</v>
      </c>
      <c r="O345" s="2">
        <v>6.0</v>
      </c>
      <c r="P345" s="2">
        <v>4.0</v>
      </c>
      <c r="Q345" s="2">
        <v>4.0</v>
      </c>
      <c r="R345" s="2" t="s">
        <v>27</v>
      </c>
      <c r="S345" s="2">
        <v>1755.0</v>
      </c>
      <c r="T345" s="2">
        <v>193.0</v>
      </c>
      <c r="U345" s="2" t="s">
        <v>46</v>
      </c>
    </row>
    <row r="346" ht="15.75" customHeight="1">
      <c r="A346" s="2" t="s">
        <v>54</v>
      </c>
      <c r="B346" s="2">
        <v>9560.0</v>
      </c>
      <c r="C346" s="2" t="s">
        <v>133</v>
      </c>
      <c r="D346" s="2" t="s">
        <v>23</v>
      </c>
      <c r="E346" s="3">
        <v>7.0</v>
      </c>
      <c r="F346" s="4">
        <v>42035.0</v>
      </c>
      <c r="G346" s="2" t="s">
        <v>44</v>
      </c>
      <c r="H346" s="2">
        <v>174.0</v>
      </c>
      <c r="I346" s="2">
        <v>171.0</v>
      </c>
      <c r="J346" s="2">
        <v>0.0</v>
      </c>
      <c r="K346" s="2">
        <v>3.0</v>
      </c>
      <c r="L346" s="2" t="s">
        <v>50</v>
      </c>
      <c r="M346" s="2" t="s">
        <v>45</v>
      </c>
      <c r="N346" s="2">
        <v>1.0</v>
      </c>
      <c r="O346" s="2">
        <v>6.0</v>
      </c>
      <c r="P346" s="2">
        <v>5.0</v>
      </c>
      <c r="Q346" s="2">
        <v>5.0</v>
      </c>
      <c r="R346" s="2" t="s">
        <v>27</v>
      </c>
      <c r="S346" s="2">
        <v>1755.0</v>
      </c>
      <c r="T346" s="2">
        <v>193.0</v>
      </c>
      <c r="U346" s="2" t="s">
        <v>46</v>
      </c>
    </row>
    <row r="347" ht="15.75" customHeight="1">
      <c r="A347" s="2" t="s">
        <v>21</v>
      </c>
      <c r="B347" s="2">
        <v>1785.0</v>
      </c>
      <c r="C347" s="2" t="s">
        <v>47</v>
      </c>
      <c r="D347" s="2" t="s">
        <v>23</v>
      </c>
      <c r="E347" s="3">
        <v>7.0</v>
      </c>
      <c r="F347" s="4">
        <v>42035.0</v>
      </c>
      <c r="G347" s="2" t="s">
        <v>44</v>
      </c>
      <c r="H347" s="2">
        <v>10.0</v>
      </c>
      <c r="I347" s="2">
        <v>10.0</v>
      </c>
      <c r="J347" s="2">
        <v>0.0</v>
      </c>
      <c r="K347" s="2">
        <v>0.0</v>
      </c>
      <c r="L347" s="2" t="s">
        <v>25</v>
      </c>
      <c r="M347" s="2" t="s">
        <v>45</v>
      </c>
      <c r="N347" s="2">
        <v>1.0</v>
      </c>
      <c r="O347" s="2">
        <v>6.0</v>
      </c>
      <c r="P347" s="2">
        <v>5.0</v>
      </c>
      <c r="Q347" s="2">
        <v>5.0</v>
      </c>
      <c r="R347" s="2" t="s">
        <v>27</v>
      </c>
      <c r="S347" s="2">
        <v>1755.0</v>
      </c>
      <c r="T347" s="2">
        <v>193.0</v>
      </c>
      <c r="U347" s="2" t="s">
        <v>46</v>
      </c>
    </row>
    <row r="348" ht="15.75" customHeight="1">
      <c r="A348" s="2" t="s">
        <v>21</v>
      </c>
      <c r="B348" s="2">
        <v>17851.0</v>
      </c>
      <c r="C348" s="2" t="s">
        <v>47</v>
      </c>
      <c r="D348" s="2" t="s">
        <v>23</v>
      </c>
      <c r="E348" s="3">
        <v>7.0</v>
      </c>
      <c r="F348" s="4">
        <v>42035.0</v>
      </c>
      <c r="G348" s="2" t="s">
        <v>44</v>
      </c>
      <c r="H348" s="2">
        <v>30.0</v>
      </c>
      <c r="I348" s="2">
        <v>30.0</v>
      </c>
      <c r="J348" s="2">
        <v>0.0</v>
      </c>
      <c r="K348" s="2">
        <v>0.0</v>
      </c>
      <c r="L348" s="2" t="s">
        <v>25</v>
      </c>
      <c r="M348" s="2" t="s">
        <v>45</v>
      </c>
      <c r="N348" s="2">
        <v>1.0</v>
      </c>
      <c r="O348" s="2">
        <v>6.0</v>
      </c>
      <c r="P348" s="2">
        <v>5.0</v>
      </c>
      <c r="Q348" s="2">
        <v>5.0</v>
      </c>
      <c r="R348" s="2" t="s">
        <v>27</v>
      </c>
      <c r="S348" s="2">
        <v>1755.0</v>
      </c>
      <c r="T348" s="2">
        <v>193.0</v>
      </c>
      <c r="U348" s="2" t="s">
        <v>46</v>
      </c>
    </row>
    <row r="349" ht="15.75" customHeight="1">
      <c r="A349" s="2" t="s">
        <v>21</v>
      </c>
      <c r="B349" s="2">
        <v>1785.0</v>
      </c>
      <c r="C349" s="2" t="s">
        <v>47</v>
      </c>
      <c r="D349" s="2" t="s">
        <v>23</v>
      </c>
      <c r="E349" s="3">
        <v>7.0</v>
      </c>
      <c r="F349" s="4">
        <v>42036.0</v>
      </c>
      <c r="G349" s="2" t="s">
        <v>51</v>
      </c>
      <c r="H349" s="2">
        <v>16.0</v>
      </c>
      <c r="I349" s="2">
        <v>16.0</v>
      </c>
      <c r="J349" s="2">
        <v>0.0</v>
      </c>
      <c r="K349" s="2">
        <v>0.0</v>
      </c>
      <c r="L349" s="2" t="s">
        <v>25</v>
      </c>
      <c r="M349" s="2" t="s">
        <v>45</v>
      </c>
      <c r="N349" s="2">
        <v>2.0</v>
      </c>
      <c r="O349" s="2">
        <v>0.0</v>
      </c>
      <c r="P349" s="2">
        <v>1.0</v>
      </c>
      <c r="Q349" s="2">
        <v>6.0</v>
      </c>
      <c r="R349" s="2" t="s">
        <v>27</v>
      </c>
      <c r="S349" s="2">
        <v>876.0</v>
      </c>
      <c r="T349" s="2">
        <v>193.0</v>
      </c>
      <c r="U349" s="2" t="s">
        <v>46</v>
      </c>
    </row>
    <row r="350" ht="15.75" customHeight="1">
      <c r="A350" s="2" t="s">
        <v>21</v>
      </c>
      <c r="B350" s="2">
        <v>1785.0</v>
      </c>
      <c r="C350" s="2" t="s">
        <v>47</v>
      </c>
      <c r="D350" s="2" t="s">
        <v>23</v>
      </c>
      <c r="E350" s="3">
        <v>7.0</v>
      </c>
      <c r="F350" s="4">
        <v>42039.0</v>
      </c>
      <c r="G350" s="2" t="s">
        <v>51</v>
      </c>
      <c r="H350" s="2">
        <v>33.0</v>
      </c>
      <c r="I350" s="2">
        <v>33.0</v>
      </c>
      <c r="J350" s="2">
        <v>0.0</v>
      </c>
      <c r="K350" s="2">
        <v>0.0</v>
      </c>
      <c r="L350" s="2" t="s">
        <v>25</v>
      </c>
      <c r="M350" s="2" t="s">
        <v>45</v>
      </c>
      <c r="N350" s="2">
        <v>2.0</v>
      </c>
      <c r="O350" s="2">
        <v>3.0</v>
      </c>
      <c r="P350" s="2">
        <v>1.0</v>
      </c>
      <c r="Q350" s="2">
        <v>6.0</v>
      </c>
      <c r="R350" s="2" t="s">
        <v>27</v>
      </c>
      <c r="S350" s="2">
        <v>876.0</v>
      </c>
      <c r="T350" s="2">
        <v>193.0</v>
      </c>
      <c r="U350" s="2" t="s">
        <v>46</v>
      </c>
    </row>
    <row r="351" ht="15.75" customHeight="1">
      <c r="A351" s="2" t="s">
        <v>54</v>
      </c>
      <c r="B351" s="2">
        <v>9560.0</v>
      </c>
      <c r="C351" s="2" t="s">
        <v>133</v>
      </c>
      <c r="D351" s="2" t="s">
        <v>23</v>
      </c>
      <c r="E351" s="3">
        <v>7.0</v>
      </c>
      <c r="F351" s="4">
        <v>42042.0</v>
      </c>
      <c r="G351" s="2" t="s">
        <v>51</v>
      </c>
      <c r="H351" s="2">
        <v>174.0</v>
      </c>
      <c r="I351" s="2">
        <v>173.0</v>
      </c>
      <c r="J351" s="2">
        <v>0.0</v>
      </c>
      <c r="K351" s="2">
        <v>1.0</v>
      </c>
      <c r="L351" s="2" t="s">
        <v>50</v>
      </c>
      <c r="M351" s="2" t="s">
        <v>45</v>
      </c>
      <c r="N351" s="2">
        <v>2.0</v>
      </c>
      <c r="O351" s="2">
        <v>6.0</v>
      </c>
      <c r="P351" s="2">
        <v>1.0</v>
      </c>
      <c r="Q351" s="2">
        <v>6.0</v>
      </c>
      <c r="R351" s="2" t="s">
        <v>27</v>
      </c>
      <c r="S351" s="2">
        <v>876.0</v>
      </c>
      <c r="T351" s="2">
        <v>193.0</v>
      </c>
      <c r="U351" s="2" t="s">
        <v>46</v>
      </c>
    </row>
    <row r="352" ht="15.75" customHeight="1">
      <c r="A352" s="2" t="s">
        <v>21</v>
      </c>
      <c r="B352" s="2">
        <v>1785.0</v>
      </c>
      <c r="C352" s="2" t="s">
        <v>47</v>
      </c>
      <c r="D352" s="2" t="s">
        <v>23</v>
      </c>
      <c r="E352" s="3">
        <v>7.0</v>
      </c>
      <c r="F352" s="4">
        <v>42042.0</v>
      </c>
      <c r="G352" s="2" t="s">
        <v>51</v>
      </c>
      <c r="H352" s="2">
        <v>11.0</v>
      </c>
      <c r="I352" s="2">
        <v>11.0</v>
      </c>
      <c r="J352" s="2">
        <v>0.0</v>
      </c>
      <c r="K352" s="2">
        <v>0.0</v>
      </c>
      <c r="L352" s="2" t="s">
        <v>25</v>
      </c>
      <c r="M352" s="2" t="s">
        <v>45</v>
      </c>
      <c r="N352" s="2">
        <v>2.0</v>
      </c>
      <c r="O352" s="2">
        <v>6.0</v>
      </c>
      <c r="P352" s="2">
        <v>1.0</v>
      </c>
      <c r="Q352" s="2">
        <v>6.0</v>
      </c>
      <c r="R352" s="2" t="s">
        <v>27</v>
      </c>
      <c r="S352" s="2">
        <v>876.0</v>
      </c>
      <c r="T352" s="2">
        <v>193.0</v>
      </c>
      <c r="U352" s="2" t="s">
        <v>46</v>
      </c>
    </row>
    <row r="353" ht="15.75" customHeight="1">
      <c r="A353" s="2" t="s">
        <v>21</v>
      </c>
      <c r="B353" s="2">
        <v>1785.0</v>
      </c>
      <c r="C353" s="2" t="s">
        <v>47</v>
      </c>
      <c r="D353" s="2" t="s">
        <v>23</v>
      </c>
      <c r="E353" s="3">
        <v>7.0</v>
      </c>
      <c r="F353" s="4">
        <v>42043.0</v>
      </c>
      <c r="G353" s="2" t="s">
        <v>51</v>
      </c>
      <c r="H353" s="2">
        <v>10.0</v>
      </c>
      <c r="I353" s="2">
        <v>10.0</v>
      </c>
      <c r="J353" s="2">
        <v>0.0</v>
      </c>
      <c r="K353" s="2">
        <v>0.0</v>
      </c>
      <c r="L353" s="2" t="s">
        <v>25</v>
      </c>
      <c r="M353" s="2" t="s">
        <v>45</v>
      </c>
      <c r="N353" s="2">
        <v>2.0</v>
      </c>
      <c r="O353" s="2">
        <v>0.0</v>
      </c>
      <c r="P353" s="2">
        <v>2.0</v>
      </c>
      <c r="Q353" s="2">
        <v>7.0</v>
      </c>
      <c r="R353" s="2" t="s">
        <v>27</v>
      </c>
      <c r="S353" s="2">
        <v>876.0</v>
      </c>
      <c r="T353" s="2">
        <v>193.0</v>
      </c>
      <c r="U353" s="2" t="s">
        <v>46</v>
      </c>
    </row>
    <row r="354" ht="15.75" customHeight="1">
      <c r="A354" s="2" t="s">
        <v>54</v>
      </c>
      <c r="B354" s="2">
        <v>9560.0</v>
      </c>
      <c r="C354" s="2" t="s">
        <v>133</v>
      </c>
      <c r="D354" s="2" t="s">
        <v>23</v>
      </c>
      <c r="E354" s="3">
        <v>7.0</v>
      </c>
      <c r="F354" s="4">
        <v>42049.0</v>
      </c>
      <c r="G354" s="2" t="s">
        <v>51</v>
      </c>
      <c r="H354" s="2">
        <v>174.0</v>
      </c>
      <c r="I354" s="2">
        <v>150.0</v>
      </c>
      <c r="J354" s="2">
        <v>0.0</v>
      </c>
      <c r="K354" s="2">
        <v>24.0</v>
      </c>
      <c r="L354" s="2" t="s">
        <v>50</v>
      </c>
      <c r="M354" s="2" t="s">
        <v>45</v>
      </c>
      <c r="N354" s="2">
        <v>2.0</v>
      </c>
      <c r="O354" s="2">
        <v>6.0</v>
      </c>
      <c r="P354" s="2">
        <v>2.0</v>
      </c>
      <c r="Q354" s="2">
        <v>7.0</v>
      </c>
      <c r="R354" s="2" t="s">
        <v>27</v>
      </c>
      <c r="S354" s="2">
        <v>876.0</v>
      </c>
      <c r="T354" s="2">
        <v>193.0</v>
      </c>
      <c r="U354" s="2" t="s">
        <v>46</v>
      </c>
    </row>
    <row r="355" ht="15.75" customHeight="1">
      <c r="A355" s="2" t="s">
        <v>54</v>
      </c>
      <c r="B355" s="2">
        <v>9560.0</v>
      </c>
      <c r="C355" s="2" t="s">
        <v>133</v>
      </c>
      <c r="D355" s="2" t="s">
        <v>23</v>
      </c>
      <c r="E355" s="3">
        <v>7.0</v>
      </c>
      <c r="F355" s="4">
        <v>42056.0</v>
      </c>
      <c r="G355" s="2" t="s">
        <v>51</v>
      </c>
      <c r="H355" s="2">
        <v>0.0</v>
      </c>
      <c r="I355" s="2">
        <v>0.0</v>
      </c>
      <c r="J355" s="2">
        <v>0.0</v>
      </c>
      <c r="K355" s="2">
        <v>0.0</v>
      </c>
      <c r="L355" s="2" t="s">
        <v>50</v>
      </c>
      <c r="M355" s="2" t="s">
        <v>45</v>
      </c>
      <c r="N355" s="2">
        <v>2.0</v>
      </c>
      <c r="O355" s="2">
        <v>6.0</v>
      </c>
      <c r="P355" s="2">
        <v>3.0</v>
      </c>
      <c r="Q355" s="2">
        <v>8.0</v>
      </c>
      <c r="R355" s="2" t="s">
        <v>27</v>
      </c>
      <c r="S355" s="2">
        <v>876.0</v>
      </c>
      <c r="T355" s="2">
        <v>193.0</v>
      </c>
      <c r="U355" s="2" t="s">
        <v>46</v>
      </c>
    </row>
    <row r="356" ht="15.75" customHeight="1">
      <c r="A356" s="2" t="s">
        <v>21</v>
      </c>
      <c r="B356" s="2">
        <v>1785.0</v>
      </c>
      <c r="C356" s="2" t="s">
        <v>47</v>
      </c>
      <c r="D356" s="2" t="s">
        <v>23</v>
      </c>
      <c r="E356" s="3">
        <v>7.0</v>
      </c>
      <c r="F356" s="4">
        <v>42056.0</v>
      </c>
      <c r="G356" s="2" t="s">
        <v>51</v>
      </c>
      <c r="H356" s="2">
        <v>10.0</v>
      </c>
      <c r="I356" s="2">
        <v>10.0</v>
      </c>
      <c r="J356" s="2">
        <v>0.0</v>
      </c>
      <c r="K356" s="2">
        <v>0.0</v>
      </c>
      <c r="L356" s="2" t="s">
        <v>25</v>
      </c>
      <c r="M356" s="2" t="s">
        <v>45</v>
      </c>
      <c r="N356" s="2">
        <v>2.0</v>
      </c>
      <c r="O356" s="2">
        <v>6.0</v>
      </c>
      <c r="P356" s="2">
        <v>3.0</v>
      </c>
      <c r="Q356" s="2">
        <v>8.0</v>
      </c>
      <c r="R356" s="2" t="s">
        <v>27</v>
      </c>
      <c r="S356" s="2">
        <v>876.0</v>
      </c>
      <c r="T356" s="2">
        <v>193.0</v>
      </c>
      <c r="U356" s="2" t="s">
        <v>46</v>
      </c>
    </row>
    <row r="357" ht="15.75" customHeight="1">
      <c r="A357" s="2" t="s">
        <v>21</v>
      </c>
      <c r="B357" s="2">
        <v>1785.0</v>
      </c>
      <c r="C357" s="2" t="s">
        <v>47</v>
      </c>
      <c r="D357" s="2" t="s">
        <v>23</v>
      </c>
      <c r="E357" s="3">
        <v>7.0</v>
      </c>
      <c r="F357" s="4">
        <v>42057.0</v>
      </c>
      <c r="G357" s="2" t="s">
        <v>51</v>
      </c>
      <c r="H357" s="2">
        <v>14.0</v>
      </c>
      <c r="I357" s="2">
        <v>14.0</v>
      </c>
      <c r="J357" s="2">
        <v>0.0</v>
      </c>
      <c r="K357" s="2">
        <v>0.0</v>
      </c>
      <c r="L357" s="2" t="s">
        <v>25</v>
      </c>
      <c r="M357" s="2" t="s">
        <v>45</v>
      </c>
      <c r="N357" s="2">
        <v>2.0</v>
      </c>
      <c r="O357" s="2">
        <v>0.0</v>
      </c>
      <c r="P357" s="2">
        <v>4.0</v>
      </c>
      <c r="Q357" s="2">
        <v>9.0</v>
      </c>
      <c r="R357" s="2" t="s">
        <v>27</v>
      </c>
      <c r="S357" s="2">
        <v>876.0</v>
      </c>
      <c r="T357" s="2">
        <v>193.0</v>
      </c>
      <c r="U357" s="2" t="s">
        <v>46</v>
      </c>
    </row>
    <row r="358" ht="15.75" customHeight="1">
      <c r="A358" s="2" t="s">
        <v>54</v>
      </c>
      <c r="B358" s="2">
        <v>9560.0</v>
      </c>
      <c r="C358" s="2" t="s">
        <v>133</v>
      </c>
      <c r="D358" s="2" t="s">
        <v>23</v>
      </c>
      <c r="E358" s="3">
        <v>7.0</v>
      </c>
      <c r="F358" s="4">
        <v>42063.0</v>
      </c>
      <c r="G358" s="2" t="s">
        <v>51</v>
      </c>
      <c r="H358" s="2">
        <v>0.0</v>
      </c>
      <c r="I358" s="2">
        <v>0.0</v>
      </c>
      <c r="J358" s="2">
        <v>0.0</v>
      </c>
      <c r="K358" s="2">
        <v>0.0</v>
      </c>
      <c r="L358" s="2" t="s">
        <v>50</v>
      </c>
      <c r="M358" s="2" t="s">
        <v>45</v>
      </c>
      <c r="N358" s="2">
        <v>2.0</v>
      </c>
      <c r="O358" s="2">
        <v>6.0</v>
      </c>
      <c r="P358" s="2">
        <v>4.0</v>
      </c>
      <c r="Q358" s="2">
        <v>9.0</v>
      </c>
      <c r="R358" s="2" t="s">
        <v>27</v>
      </c>
      <c r="S358" s="2">
        <v>876.0</v>
      </c>
      <c r="T358" s="2">
        <v>193.0</v>
      </c>
      <c r="U358" s="2" t="s">
        <v>46</v>
      </c>
    </row>
    <row r="359" ht="15.75" customHeight="1">
      <c r="A359" s="2" t="s">
        <v>21</v>
      </c>
      <c r="B359" s="2">
        <v>1785.0</v>
      </c>
      <c r="C359" s="2" t="s">
        <v>47</v>
      </c>
      <c r="D359" s="2" t="s">
        <v>23</v>
      </c>
      <c r="E359" s="3">
        <v>7.0</v>
      </c>
      <c r="F359" s="4">
        <v>42063.0</v>
      </c>
      <c r="G359" s="2" t="s">
        <v>51</v>
      </c>
      <c r="H359" s="2">
        <v>16.0</v>
      </c>
      <c r="I359" s="2">
        <v>16.0</v>
      </c>
      <c r="J359" s="2">
        <v>0.0</v>
      </c>
      <c r="K359" s="2">
        <v>0.0</v>
      </c>
      <c r="L359" s="2" t="s">
        <v>25</v>
      </c>
      <c r="M359" s="2" t="s">
        <v>45</v>
      </c>
      <c r="N359" s="2">
        <v>2.0</v>
      </c>
      <c r="O359" s="2">
        <v>6.0</v>
      </c>
      <c r="P359" s="2">
        <v>4.0</v>
      </c>
      <c r="Q359" s="2">
        <v>9.0</v>
      </c>
      <c r="R359" s="2" t="s">
        <v>27</v>
      </c>
      <c r="S359" s="2">
        <v>876.0</v>
      </c>
      <c r="T359" s="2">
        <v>193.0</v>
      </c>
      <c r="U359" s="2" t="s">
        <v>46</v>
      </c>
    </row>
    <row r="360" ht="15.75" customHeight="1">
      <c r="A360" s="2" t="s">
        <v>21</v>
      </c>
      <c r="B360" s="2">
        <v>1785.0</v>
      </c>
      <c r="C360" s="2" t="s">
        <v>47</v>
      </c>
      <c r="D360" s="2" t="s">
        <v>23</v>
      </c>
      <c r="E360" s="3">
        <v>7.0</v>
      </c>
      <c r="F360" s="4">
        <v>42064.0</v>
      </c>
      <c r="G360" s="2" t="s">
        <v>53</v>
      </c>
      <c r="H360" s="2">
        <v>12.0</v>
      </c>
      <c r="I360" s="2">
        <v>12.0</v>
      </c>
      <c r="J360" s="2">
        <v>0.0</v>
      </c>
      <c r="K360" s="2">
        <v>0.0</v>
      </c>
      <c r="L360" s="2" t="s">
        <v>25</v>
      </c>
      <c r="M360" s="2" t="s">
        <v>45</v>
      </c>
      <c r="N360" s="2">
        <v>3.0</v>
      </c>
      <c r="O360" s="2">
        <v>0.0</v>
      </c>
      <c r="P360" s="2">
        <v>1.0</v>
      </c>
      <c r="Q360" s="2">
        <v>10.0</v>
      </c>
      <c r="R360" s="2" t="s">
        <v>31</v>
      </c>
      <c r="S360" s="2">
        <v>870.0</v>
      </c>
      <c r="T360" s="2">
        <v>193.0</v>
      </c>
      <c r="U360" s="2" t="s">
        <v>46</v>
      </c>
    </row>
    <row r="361" ht="15.75" customHeight="1">
      <c r="A361" s="2" t="s">
        <v>54</v>
      </c>
      <c r="B361" s="2">
        <v>11007.0</v>
      </c>
      <c r="C361" s="2" t="s">
        <v>55</v>
      </c>
      <c r="D361" s="2" t="s">
        <v>23</v>
      </c>
      <c r="E361" s="3">
        <v>4.0</v>
      </c>
      <c r="F361" s="4">
        <v>42065.0</v>
      </c>
      <c r="G361" s="2" t="s">
        <v>53</v>
      </c>
      <c r="H361" s="2">
        <v>8.0</v>
      </c>
      <c r="I361" s="2">
        <v>8.0</v>
      </c>
      <c r="J361" s="2">
        <v>0.0</v>
      </c>
      <c r="K361" s="2">
        <v>0.0</v>
      </c>
      <c r="L361" s="2" t="s">
        <v>25</v>
      </c>
      <c r="M361" s="2" t="s">
        <v>26</v>
      </c>
      <c r="N361" s="2">
        <v>3.0</v>
      </c>
      <c r="O361" s="2">
        <v>1.0</v>
      </c>
      <c r="P361" s="2">
        <v>1.0</v>
      </c>
      <c r="Q361" s="2">
        <v>10.0</v>
      </c>
      <c r="R361" s="2" t="s">
        <v>31</v>
      </c>
      <c r="S361" s="2">
        <v>870.0</v>
      </c>
      <c r="T361" s="2">
        <v>193.0</v>
      </c>
      <c r="U361" s="2" t="s">
        <v>46</v>
      </c>
    </row>
    <row r="362" ht="15.75" customHeight="1">
      <c r="A362" s="2" t="s">
        <v>54</v>
      </c>
      <c r="B362" s="2">
        <v>9560.0</v>
      </c>
      <c r="C362" s="2" t="s">
        <v>133</v>
      </c>
      <c r="D362" s="2" t="s">
        <v>23</v>
      </c>
      <c r="E362" s="3">
        <v>7.0</v>
      </c>
      <c r="F362" s="4">
        <v>42070.0</v>
      </c>
      <c r="G362" s="2" t="s">
        <v>53</v>
      </c>
      <c r="H362" s="2">
        <v>0.0</v>
      </c>
      <c r="I362" s="2">
        <v>0.0</v>
      </c>
      <c r="J362" s="2">
        <v>0.0</v>
      </c>
      <c r="K362" s="2">
        <v>0.0</v>
      </c>
      <c r="L362" s="2" t="s">
        <v>50</v>
      </c>
      <c r="M362" s="2" t="s">
        <v>45</v>
      </c>
      <c r="N362" s="2">
        <v>3.0</v>
      </c>
      <c r="O362" s="2">
        <v>6.0</v>
      </c>
      <c r="P362" s="2">
        <v>1.0</v>
      </c>
      <c r="Q362" s="2">
        <v>10.0</v>
      </c>
      <c r="R362" s="2" t="s">
        <v>31</v>
      </c>
      <c r="S362" s="2">
        <v>870.0</v>
      </c>
      <c r="T362" s="2">
        <v>193.0</v>
      </c>
      <c r="U362" s="2" t="s">
        <v>46</v>
      </c>
    </row>
    <row r="363" ht="15.75" customHeight="1">
      <c r="A363" s="2" t="s">
        <v>21</v>
      </c>
      <c r="B363" s="2">
        <v>1785.0</v>
      </c>
      <c r="C363" s="2" t="s">
        <v>47</v>
      </c>
      <c r="D363" s="2" t="s">
        <v>23</v>
      </c>
      <c r="E363" s="3">
        <v>7.0</v>
      </c>
      <c r="F363" s="4">
        <v>42070.0</v>
      </c>
      <c r="G363" s="2" t="s">
        <v>53</v>
      </c>
      <c r="H363" s="2">
        <v>16.0</v>
      </c>
      <c r="I363" s="2">
        <v>16.0</v>
      </c>
      <c r="J363" s="2">
        <v>0.0</v>
      </c>
      <c r="K363" s="2">
        <v>0.0</v>
      </c>
      <c r="L363" s="2" t="s">
        <v>25</v>
      </c>
      <c r="M363" s="2" t="s">
        <v>45</v>
      </c>
      <c r="N363" s="2">
        <v>3.0</v>
      </c>
      <c r="O363" s="2">
        <v>6.0</v>
      </c>
      <c r="P363" s="2">
        <v>1.0</v>
      </c>
      <c r="Q363" s="2">
        <v>10.0</v>
      </c>
      <c r="R363" s="2" t="s">
        <v>31</v>
      </c>
      <c r="S363" s="2">
        <v>870.0</v>
      </c>
      <c r="T363" s="2">
        <v>193.0</v>
      </c>
      <c r="U363" s="2" t="s">
        <v>46</v>
      </c>
    </row>
    <row r="364" ht="15.75" customHeight="1">
      <c r="A364" s="2" t="s">
        <v>21</v>
      </c>
      <c r="B364" s="2">
        <v>1785.0</v>
      </c>
      <c r="C364" s="2" t="s">
        <v>47</v>
      </c>
      <c r="D364" s="2" t="s">
        <v>23</v>
      </c>
      <c r="E364" s="3">
        <v>7.0</v>
      </c>
      <c r="F364" s="4">
        <v>42071.0</v>
      </c>
      <c r="G364" s="2" t="s">
        <v>53</v>
      </c>
      <c r="H364" s="2">
        <v>20.0</v>
      </c>
      <c r="I364" s="2">
        <v>20.0</v>
      </c>
      <c r="J364" s="2">
        <v>0.0</v>
      </c>
      <c r="K364" s="2">
        <v>0.0</v>
      </c>
      <c r="L364" s="2" t="s">
        <v>25</v>
      </c>
      <c r="M364" s="2" t="s">
        <v>26</v>
      </c>
      <c r="N364" s="2">
        <v>3.0</v>
      </c>
      <c r="O364" s="2">
        <v>0.0</v>
      </c>
      <c r="P364" s="2">
        <v>2.0</v>
      </c>
      <c r="Q364" s="2">
        <v>11.0</v>
      </c>
      <c r="R364" s="2" t="s">
        <v>31</v>
      </c>
      <c r="S364" s="2">
        <v>870.0</v>
      </c>
      <c r="T364" s="2">
        <v>193.0</v>
      </c>
      <c r="U364" s="2" t="s">
        <v>46</v>
      </c>
    </row>
    <row r="365" ht="15.75" customHeight="1">
      <c r="A365" s="2" t="s">
        <v>21</v>
      </c>
      <c r="B365" s="2">
        <v>1785.0</v>
      </c>
      <c r="C365" s="2" t="s">
        <v>47</v>
      </c>
      <c r="D365" s="2" t="s">
        <v>23</v>
      </c>
      <c r="E365" s="3">
        <v>7.0</v>
      </c>
      <c r="F365" s="4">
        <v>42078.0</v>
      </c>
      <c r="G365" s="2" t="s">
        <v>53</v>
      </c>
      <c r="H365" s="2">
        <v>14.0</v>
      </c>
      <c r="I365" s="2">
        <v>14.0</v>
      </c>
      <c r="J365" s="2">
        <v>0.0</v>
      </c>
      <c r="K365" s="2">
        <v>0.0</v>
      </c>
      <c r="L365" s="2" t="s">
        <v>25</v>
      </c>
      <c r="M365" s="2" t="s">
        <v>45</v>
      </c>
      <c r="N365" s="2">
        <v>3.0</v>
      </c>
      <c r="O365" s="2">
        <v>0.0</v>
      </c>
      <c r="P365" s="2">
        <v>3.0</v>
      </c>
      <c r="Q365" s="2">
        <v>12.0</v>
      </c>
      <c r="R365" s="2" t="s">
        <v>31</v>
      </c>
      <c r="S365" s="2">
        <v>870.0</v>
      </c>
      <c r="T365" s="2">
        <v>193.0</v>
      </c>
      <c r="U365" s="2" t="s">
        <v>46</v>
      </c>
    </row>
    <row r="366" ht="15.75" customHeight="1">
      <c r="A366" s="2" t="s">
        <v>21</v>
      </c>
      <c r="B366" s="2">
        <v>1785.0</v>
      </c>
      <c r="C366" s="2" t="s">
        <v>47</v>
      </c>
      <c r="D366" s="2" t="s">
        <v>23</v>
      </c>
      <c r="E366" s="3">
        <v>7.0</v>
      </c>
      <c r="F366" s="4">
        <v>42084.0</v>
      </c>
      <c r="G366" s="2" t="s">
        <v>53</v>
      </c>
      <c r="H366" s="2">
        <v>18.0</v>
      </c>
      <c r="I366" s="2">
        <v>18.0</v>
      </c>
      <c r="J366" s="2">
        <v>0.0</v>
      </c>
      <c r="K366" s="2">
        <v>0.0</v>
      </c>
      <c r="L366" s="2" t="s">
        <v>25</v>
      </c>
      <c r="M366" s="2" t="s">
        <v>45</v>
      </c>
      <c r="N366" s="2">
        <v>3.0</v>
      </c>
      <c r="O366" s="2">
        <v>6.0</v>
      </c>
      <c r="P366" s="2">
        <v>3.0</v>
      </c>
      <c r="Q366" s="2">
        <v>12.0</v>
      </c>
      <c r="R366" s="2" t="s">
        <v>31</v>
      </c>
      <c r="S366" s="2">
        <v>870.0</v>
      </c>
      <c r="T366" s="2">
        <v>193.0</v>
      </c>
      <c r="U366" s="2" t="s">
        <v>46</v>
      </c>
    </row>
    <row r="367" ht="15.75" customHeight="1">
      <c r="A367" s="2" t="s">
        <v>21</v>
      </c>
      <c r="B367" s="2">
        <v>1785.0</v>
      </c>
      <c r="C367" s="2" t="s">
        <v>47</v>
      </c>
      <c r="D367" s="2" t="s">
        <v>23</v>
      </c>
      <c r="E367" s="3">
        <v>7.0</v>
      </c>
      <c r="F367" s="4">
        <v>42085.0</v>
      </c>
      <c r="G367" s="2" t="s">
        <v>53</v>
      </c>
      <c r="H367" s="2">
        <v>19.0</v>
      </c>
      <c r="I367" s="2">
        <v>19.0</v>
      </c>
      <c r="J367" s="2">
        <v>0.0</v>
      </c>
      <c r="K367" s="2">
        <v>0.0</v>
      </c>
      <c r="L367" s="2" t="s">
        <v>25</v>
      </c>
      <c r="M367" s="2" t="s">
        <v>45</v>
      </c>
      <c r="N367" s="2">
        <v>3.0</v>
      </c>
      <c r="O367" s="2">
        <v>0.0</v>
      </c>
      <c r="P367" s="2">
        <v>4.0</v>
      </c>
      <c r="Q367" s="2">
        <v>13.0</v>
      </c>
      <c r="R367" s="2" t="s">
        <v>31</v>
      </c>
      <c r="S367" s="2">
        <v>870.0</v>
      </c>
      <c r="T367" s="2">
        <v>193.0</v>
      </c>
      <c r="U367" s="2" t="s">
        <v>46</v>
      </c>
    </row>
    <row r="368" ht="15.75" customHeight="1">
      <c r="A368" s="2" t="s">
        <v>54</v>
      </c>
      <c r="B368" s="2">
        <v>11007.0</v>
      </c>
      <c r="C368" s="2" t="s">
        <v>55</v>
      </c>
      <c r="D368" s="2" t="s">
        <v>23</v>
      </c>
      <c r="E368" s="3">
        <v>4.0</v>
      </c>
      <c r="F368" s="4">
        <v>42086.0</v>
      </c>
      <c r="G368" s="2" t="s">
        <v>53</v>
      </c>
      <c r="H368" s="2">
        <v>7.0</v>
      </c>
      <c r="I368" s="2">
        <v>7.0</v>
      </c>
      <c r="J368" s="2">
        <v>0.0</v>
      </c>
      <c r="K368" s="2">
        <v>0.0</v>
      </c>
      <c r="L368" s="2" t="s">
        <v>25</v>
      </c>
      <c r="M368" s="2" t="s">
        <v>45</v>
      </c>
      <c r="N368" s="2">
        <v>3.0</v>
      </c>
      <c r="O368" s="2">
        <v>1.0</v>
      </c>
      <c r="P368" s="2">
        <v>4.0</v>
      </c>
      <c r="Q368" s="2">
        <v>13.0</v>
      </c>
      <c r="R368" s="2" t="s">
        <v>31</v>
      </c>
      <c r="S368" s="2">
        <v>870.0</v>
      </c>
      <c r="T368" s="2">
        <v>193.0</v>
      </c>
      <c r="U368" s="2" t="s">
        <v>46</v>
      </c>
    </row>
    <row r="369" ht="15.75" customHeight="1">
      <c r="A369" s="2" t="s">
        <v>21</v>
      </c>
      <c r="B369" s="2">
        <v>1785.0</v>
      </c>
      <c r="C369" s="2" t="s">
        <v>47</v>
      </c>
      <c r="D369" s="2" t="s">
        <v>23</v>
      </c>
      <c r="E369" s="3">
        <v>7.0</v>
      </c>
      <c r="F369" s="4">
        <v>42091.0</v>
      </c>
      <c r="G369" s="2" t="s">
        <v>53</v>
      </c>
      <c r="H369" s="2">
        <v>19.0</v>
      </c>
      <c r="I369" s="2">
        <v>19.0</v>
      </c>
      <c r="J369" s="2">
        <v>0.0</v>
      </c>
      <c r="K369" s="2">
        <v>0.0</v>
      </c>
      <c r="L369" s="2" t="s">
        <v>25</v>
      </c>
      <c r="M369" s="2" t="s">
        <v>45</v>
      </c>
      <c r="N369" s="2">
        <v>3.0</v>
      </c>
      <c r="O369" s="2">
        <v>6.0</v>
      </c>
      <c r="P369" s="2">
        <v>4.0</v>
      </c>
      <c r="Q369" s="2">
        <v>13.0</v>
      </c>
      <c r="R369" s="2" t="s">
        <v>31</v>
      </c>
      <c r="S369" s="2">
        <v>870.0</v>
      </c>
      <c r="T369" s="2">
        <v>193.0</v>
      </c>
      <c r="U369" s="2" t="s">
        <v>46</v>
      </c>
    </row>
    <row r="370" ht="15.75" customHeight="1">
      <c r="A370" s="2" t="s">
        <v>21</v>
      </c>
      <c r="B370" s="2">
        <v>1785.0</v>
      </c>
      <c r="C370" s="2" t="s">
        <v>57</v>
      </c>
      <c r="D370" s="2" t="s">
        <v>23</v>
      </c>
      <c r="E370" s="3">
        <v>3.0</v>
      </c>
      <c r="F370" s="4">
        <v>42097.0</v>
      </c>
      <c r="G370" s="2" t="s">
        <v>58</v>
      </c>
      <c r="H370" s="2">
        <v>0.0</v>
      </c>
      <c r="I370" s="2">
        <v>0.0</v>
      </c>
      <c r="J370" s="2">
        <v>0.0</v>
      </c>
      <c r="K370" s="2">
        <v>0.0</v>
      </c>
      <c r="L370" s="2" t="s">
        <v>25</v>
      </c>
      <c r="M370" s="2" t="s">
        <v>45</v>
      </c>
      <c r="N370" s="2">
        <v>4.0</v>
      </c>
      <c r="O370" s="2">
        <v>5.0</v>
      </c>
      <c r="P370" s="2">
        <v>1.0</v>
      </c>
      <c r="Q370" s="2">
        <v>14.0</v>
      </c>
      <c r="R370" s="2" t="s">
        <v>31</v>
      </c>
      <c r="S370" s="2">
        <v>754.0</v>
      </c>
      <c r="T370" s="2">
        <v>193.0</v>
      </c>
      <c r="U370" s="2" t="s">
        <v>46</v>
      </c>
    </row>
    <row r="371" ht="15.75" customHeight="1">
      <c r="A371" s="2" t="s">
        <v>54</v>
      </c>
      <c r="B371" s="2">
        <v>11007.0</v>
      </c>
      <c r="C371" s="2" t="s">
        <v>59</v>
      </c>
      <c r="D371" s="2" t="s">
        <v>23</v>
      </c>
      <c r="E371" s="3">
        <v>3.0</v>
      </c>
      <c r="F371" s="4">
        <v>42098.0</v>
      </c>
      <c r="G371" s="2" t="s">
        <v>58</v>
      </c>
      <c r="H371" s="2">
        <v>0.0</v>
      </c>
      <c r="I371" s="2">
        <v>0.0</v>
      </c>
      <c r="J371" s="2">
        <v>0.0</v>
      </c>
      <c r="K371" s="2">
        <v>0.0</v>
      </c>
      <c r="L371" s="2" t="s">
        <v>25</v>
      </c>
      <c r="M371" s="2" t="s">
        <v>45</v>
      </c>
      <c r="N371" s="2">
        <v>4.0</v>
      </c>
      <c r="O371" s="2">
        <v>6.0</v>
      </c>
      <c r="P371" s="2">
        <v>1.0</v>
      </c>
      <c r="Q371" s="2">
        <v>14.0</v>
      </c>
      <c r="R371" s="2" t="s">
        <v>31</v>
      </c>
      <c r="S371" s="2">
        <v>754.0</v>
      </c>
      <c r="T371" s="2">
        <v>193.0</v>
      </c>
      <c r="U371" s="2" t="s">
        <v>46</v>
      </c>
    </row>
    <row r="372" ht="15.75" customHeight="1">
      <c r="A372" s="2" t="s">
        <v>54</v>
      </c>
      <c r="B372" s="2">
        <v>110071.0</v>
      </c>
      <c r="C372" s="2" t="s">
        <v>60</v>
      </c>
      <c r="D372" s="2" t="s">
        <v>23</v>
      </c>
      <c r="E372" s="3">
        <v>3.0</v>
      </c>
      <c r="F372" s="4">
        <v>42099.0</v>
      </c>
      <c r="G372" s="2" t="s">
        <v>58</v>
      </c>
      <c r="H372" s="2">
        <v>2.0</v>
      </c>
      <c r="I372" s="2">
        <v>2.0</v>
      </c>
      <c r="J372" s="2">
        <v>0.0</v>
      </c>
      <c r="K372" s="2">
        <v>0.0</v>
      </c>
      <c r="L372" s="2" t="s">
        <v>25</v>
      </c>
      <c r="M372" s="2" t="s">
        <v>26</v>
      </c>
      <c r="N372" s="2">
        <v>4.0</v>
      </c>
      <c r="O372" s="2">
        <v>0.0</v>
      </c>
      <c r="P372" s="2">
        <v>2.0</v>
      </c>
      <c r="Q372" s="2">
        <v>15.0</v>
      </c>
      <c r="R372" s="2" t="s">
        <v>31</v>
      </c>
      <c r="S372" s="2">
        <v>754.0</v>
      </c>
      <c r="T372" s="2">
        <v>193.0</v>
      </c>
      <c r="U372" s="2" t="s">
        <v>46</v>
      </c>
    </row>
    <row r="373" ht="15.75" customHeight="1">
      <c r="A373" s="2" t="s">
        <v>54</v>
      </c>
      <c r="B373" s="2">
        <v>11007.0</v>
      </c>
      <c r="C373" s="2" t="s">
        <v>55</v>
      </c>
      <c r="D373" s="2" t="s">
        <v>23</v>
      </c>
      <c r="E373" s="3">
        <v>4.0</v>
      </c>
      <c r="F373" s="4">
        <v>42100.0</v>
      </c>
      <c r="G373" s="2" t="s">
        <v>58</v>
      </c>
      <c r="H373" s="2">
        <v>7.0</v>
      </c>
      <c r="I373" s="2">
        <v>7.0</v>
      </c>
      <c r="J373" s="2">
        <v>0.0</v>
      </c>
      <c r="K373" s="2">
        <v>0.0</v>
      </c>
      <c r="L373" s="2" t="s">
        <v>25</v>
      </c>
      <c r="M373" s="2" t="s">
        <v>45</v>
      </c>
      <c r="N373" s="2">
        <v>4.0</v>
      </c>
      <c r="O373" s="2">
        <v>1.0</v>
      </c>
      <c r="P373" s="2">
        <v>2.0</v>
      </c>
      <c r="Q373" s="2">
        <v>15.0</v>
      </c>
      <c r="R373" s="2" t="s">
        <v>31</v>
      </c>
      <c r="S373" s="2">
        <v>754.0</v>
      </c>
      <c r="T373" s="2">
        <v>193.0</v>
      </c>
      <c r="U373" s="2" t="s">
        <v>46</v>
      </c>
    </row>
    <row r="374" ht="15.75" customHeight="1">
      <c r="A374" s="2" t="s">
        <v>21</v>
      </c>
      <c r="B374" s="2">
        <v>1785.0</v>
      </c>
      <c r="C374" s="2" t="s">
        <v>61</v>
      </c>
      <c r="D374" s="2" t="s">
        <v>23</v>
      </c>
      <c r="E374" s="3">
        <v>5.0</v>
      </c>
      <c r="F374" s="4">
        <v>42103.0</v>
      </c>
      <c r="G374" s="2" t="s">
        <v>58</v>
      </c>
      <c r="H374" s="2">
        <v>10.0</v>
      </c>
      <c r="I374" s="2">
        <v>10.0</v>
      </c>
      <c r="J374" s="2">
        <v>0.0</v>
      </c>
      <c r="K374" s="2">
        <v>0.0</v>
      </c>
      <c r="L374" s="2" t="s">
        <v>25</v>
      </c>
      <c r="M374" s="2" t="s">
        <v>45</v>
      </c>
      <c r="N374" s="2">
        <v>4.0</v>
      </c>
      <c r="O374" s="2">
        <v>4.0</v>
      </c>
      <c r="P374" s="2">
        <v>2.0</v>
      </c>
      <c r="Q374" s="2">
        <v>15.0</v>
      </c>
      <c r="R374" s="2" t="s">
        <v>31</v>
      </c>
      <c r="S374" s="2">
        <v>754.0</v>
      </c>
      <c r="T374" s="2">
        <v>193.0</v>
      </c>
      <c r="U374" s="2" t="s">
        <v>46</v>
      </c>
    </row>
    <row r="375" ht="15.75" customHeight="1">
      <c r="A375" s="2" t="s">
        <v>54</v>
      </c>
      <c r="B375" s="2">
        <v>11007.0</v>
      </c>
      <c r="C375" s="2" t="s">
        <v>62</v>
      </c>
      <c r="D375" s="2" t="s">
        <v>23</v>
      </c>
      <c r="E375" s="3">
        <v>5.0</v>
      </c>
      <c r="F375" s="4">
        <v>42103.0</v>
      </c>
      <c r="G375" s="2" t="s">
        <v>58</v>
      </c>
      <c r="H375" s="2">
        <v>6.0</v>
      </c>
      <c r="I375" s="2">
        <v>6.0</v>
      </c>
      <c r="J375" s="2">
        <v>0.0</v>
      </c>
      <c r="K375" s="2">
        <v>0.0</v>
      </c>
      <c r="L375" s="2" t="s">
        <v>25</v>
      </c>
      <c r="M375" s="2" t="s">
        <v>45</v>
      </c>
      <c r="N375" s="2">
        <v>4.0</v>
      </c>
      <c r="O375" s="2">
        <v>4.0</v>
      </c>
      <c r="P375" s="2">
        <v>2.0</v>
      </c>
      <c r="Q375" s="2">
        <v>15.0</v>
      </c>
      <c r="R375" s="2" t="s">
        <v>31</v>
      </c>
      <c r="S375" s="2">
        <v>754.0</v>
      </c>
      <c r="T375" s="2">
        <v>193.0</v>
      </c>
      <c r="U375" s="2" t="s">
        <v>46</v>
      </c>
    </row>
    <row r="376" ht="15.75" customHeight="1">
      <c r="A376" s="2" t="s">
        <v>54</v>
      </c>
      <c r="B376" s="2">
        <v>11007.0</v>
      </c>
      <c r="C376" s="2" t="s">
        <v>55</v>
      </c>
      <c r="D376" s="2" t="s">
        <v>23</v>
      </c>
      <c r="E376" s="3">
        <v>4.0</v>
      </c>
      <c r="F376" s="4">
        <v>42107.0</v>
      </c>
      <c r="G376" s="2" t="s">
        <v>58</v>
      </c>
      <c r="H376" s="2">
        <v>12.0</v>
      </c>
      <c r="I376" s="2">
        <v>12.0</v>
      </c>
      <c r="J376" s="2">
        <v>0.0</v>
      </c>
      <c r="K376" s="2">
        <v>0.0</v>
      </c>
      <c r="L376" s="2" t="s">
        <v>25</v>
      </c>
      <c r="M376" s="2" t="s">
        <v>45</v>
      </c>
      <c r="N376" s="2">
        <v>4.0</v>
      </c>
      <c r="O376" s="2">
        <v>1.0</v>
      </c>
      <c r="P376" s="2">
        <v>3.0</v>
      </c>
      <c r="Q376" s="2">
        <v>16.0</v>
      </c>
      <c r="R376" s="2" t="s">
        <v>31</v>
      </c>
      <c r="S376" s="2">
        <v>754.0</v>
      </c>
      <c r="T376" s="2">
        <v>193.0</v>
      </c>
      <c r="U376" s="2" t="s">
        <v>46</v>
      </c>
    </row>
    <row r="377" ht="15.75" customHeight="1">
      <c r="A377" s="2" t="s">
        <v>54</v>
      </c>
      <c r="B377" s="2">
        <v>11007.0</v>
      </c>
      <c r="C377" s="2" t="s">
        <v>55</v>
      </c>
      <c r="D377" s="2" t="s">
        <v>23</v>
      </c>
      <c r="E377" s="3">
        <v>4.0</v>
      </c>
      <c r="F377" s="4">
        <v>42114.0</v>
      </c>
      <c r="G377" s="2" t="s">
        <v>58</v>
      </c>
      <c r="H377" s="2">
        <v>4.0</v>
      </c>
      <c r="I377" s="2">
        <v>4.0</v>
      </c>
      <c r="J377" s="2">
        <v>0.0</v>
      </c>
      <c r="K377" s="2">
        <v>0.0</v>
      </c>
      <c r="L377" s="2" t="s">
        <v>25</v>
      </c>
      <c r="M377" s="2" t="s">
        <v>45</v>
      </c>
      <c r="N377" s="2">
        <v>4.0</v>
      </c>
      <c r="O377" s="2">
        <v>1.0</v>
      </c>
      <c r="P377" s="2">
        <v>4.0</v>
      </c>
      <c r="Q377" s="2">
        <v>17.0</v>
      </c>
      <c r="R377" s="2" t="s">
        <v>31</v>
      </c>
      <c r="S377" s="2">
        <v>754.0</v>
      </c>
      <c r="T377" s="2">
        <v>193.0</v>
      </c>
      <c r="U377" s="2" t="s">
        <v>46</v>
      </c>
    </row>
    <row r="378" ht="15.75" customHeight="1">
      <c r="A378" s="2" t="s">
        <v>21</v>
      </c>
      <c r="B378" s="2">
        <v>1785.0</v>
      </c>
      <c r="C378" s="2" t="s">
        <v>61</v>
      </c>
      <c r="D378" s="2" t="s">
        <v>23</v>
      </c>
      <c r="E378" s="3">
        <v>5.0</v>
      </c>
      <c r="F378" s="4">
        <v>42117.0</v>
      </c>
      <c r="G378" s="2" t="s">
        <v>58</v>
      </c>
      <c r="H378" s="2">
        <v>10.0</v>
      </c>
      <c r="I378" s="2">
        <v>10.0</v>
      </c>
      <c r="J378" s="2">
        <v>0.0</v>
      </c>
      <c r="K378" s="2">
        <v>0.0</v>
      </c>
      <c r="L378" s="2" t="s">
        <v>25</v>
      </c>
      <c r="M378" s="2" t="s">
        <v>45</v>
      </c>
      <c r="N378" s="2">
        <v>4.0</v>
      </c>
      <c r="O378" s="2">
        <v>4.0</v>
      </c>
      <c r="P378" s="2">
        <v>4.0</v>
      </c>
      <c r="Q378" s="2">
        <v>17.0</v>
      </c>
      <c r="R378" s="2" t="s">
        <v>31</v>
      </c>
      <c r="S378" s="2">
        <v>754.0</v>
      </c>
      <c r="T378" s="2">
        <v>193.0</v>
      </c>
      <c r="U378" s="2" t="s">
        <v>46</v>
      </c>
    </row>
    <row r="379" ht="15.75" customHeight="1">
      <c r="A379" s="2" t="s">
        <v>54</v>
      </c>
      <c r="B379" s="2">
        <v>11007.0</v>
      </c>
      <c r="C379" s="2" t="s">
        <v>55</v>
      </c>
      <c r="D379" s="2" t="s">
        <v>23</v>
      </c>
      <c r="E379" s="3">
        <v>4.0</v>
      </c>
      <c r="F379" s="4">
        <v>42124.0</v>
      </c>
      <c r="G379" s="2" t="s">
        <v>58</v>
      </c>
      <c r="H379" s="2">
        <v>14.0</v>
      </c>
      <c r="I379" s="2">
        <v>14.0</v>
      </c>
      <c r="J379" s="2">
        <v>0.0</v>
      </c>
      <c r="K379" s="2">
        <v>0.0</v>
      </c>
      <c r="L379" s="2" t="s">
        <v>25</v>
      </c>
      <c r="M379" s="2" t="s">
        <v>45</v>
      </c>
      <c r="N379" s="2">
        <v>4.0</v>
      </c>
      <c r="O379" s="2">
        <v>4.0</v>
      </c>
      <c r="P379" s="2">
        <v>5.0</v>
      </c>
      <c r="Q379" s="2">
        <v>18.0</v>
      </c>
      <c r="R379" s="2" t="s">
        <v>31</v>
      </c>
      <c r="S379" s="2">
        <v>754.0</v>
      </c>
      <c r="T379" s="2">
        <v>193.0</v>
      </c>
      <c r="U379" s="2" t="s">
        <v>46</v>
      </c>
    </row>
    <row r="380" ht="15.75" customHeight="1">
      <c r="A380" s="2" t="s">
        <v>54</v>
      </c>
      <c r="B380" s="2">
        <v>11007.0</v>
      </c>
      <c r="C380" s="2" t="s">
        <v>55</v>
      </c>
      <c r="D380" s="2" t="s">
        <v>23</v>
      </c>
      <c r="E380" s="3">
        <v>4.0</v>
      </c>
      <c r="F380" s="4">
        <v>42128.0</v>
      </c>
      <c r="G380" s="2" t="s">
        <v>63</v>
      </c>
      <c r="H380" s="2">
        <v>0.0</v>
      </c>
      <c r="I380" s="2">
        <v>0.0</v>
      </c>
      <c r="J380" s="2">
        <v>0.0</v>
      </c>
      <c r="K380" s="2">
        <v>0.0</v>
      </c>
      <c r="L380" s="2" t="s">
        <v>25</v>
      </c>
      <c r="M380" s="2" t="s">
        <v>26</v>
      </c>
      <c r="N380" s="2">
        <v>5.0</v>
      </c>
      <c r="O380" s="2">
        <v>1.0</v>
      </c>
      <c r="P380" s="2">
        <v>2.0</v>
      </c>
      <c r="Q380" s="2">
        <v>19.0</v>
      </c>
      <c r="R380" s="2" t="s">
        <v>31</v>
      </c>
      <c r="S380" s="2">
        <v>754.0</v>
      </c>
      <c r="T380" s="2">
        <v>193.0</v>
      </c>
      <c r="U380" s="2" t="s">
        <v>46</v>
      </c>
    </row>
    <row r="381" ht="15.75" customHeight="1">
      <c r="A381" s="2" t="s">
        <v>21</v>
      </c>
      <c r="B381" s="2">
        <v>1785.0</v>
      </c>
      <c r="C381" s="2" t="s">
        <v>61</v>
      </c>
      <c r="D381" s="2" t="s">
        <v>23</v>
      </c>
      <c r="E381" s="3">
        <v>5.0</v>
      </c>
      <c r="F381" s="4">
        <v>42131.0</v>
      </c>
      <c r="G381" s="2" t="s">
        <v>63</v>
      </c>
      <c r="H381" s="2">
        <v>1.0</v>
      </c>
      <c r="I381" s="2">
        <v>1.0</v>
      </c>
      <c r="J381" s="2">
        <v>0.0</v>
      </c>
      <c r="K381" s="2">
        <v>0.0</v>
      </c>
      <c r="L381" s="2" t="s">
        <v>25</v>
      </c>
      <c r="M381" s="2" t="s">
        <v>45</v>
      </c>
      <c r="N381" s="2">
        <v>5.0</v>
      </c>
      <c r="O381" s="2">
        <v>4.0</v>
      </c>
      <c r="P381" s="2">
        <v>2.0</v>
      </c>
      <c r="Q381" s="2">
        <v>19.0</v>
      </c>
      <c r="R381" s="2" t="s">
        <v>31</v>
      </c>
      <c r="S381" s="2">
        <v>754.0</v>
      </c>
      <c r="T381" s="2">
        <v>193.0</v>
      </c>
      <c r="U381" s="2" t="s">
        <v>46</v>
      </c>
    </row>
    <row r="382" ht="15.75" customHeight="1">
      <c r="A382" s="2" t="s">
        <v>54</v>
      </c>
      <c r="B382" s="2">
        <v>11007.0</v>
      </c>
      <c r="C382" s="2" t="s">
        <v>55</v>
      </c>
      <c r="D382" s="2" t="s">
        <v>23</v>
      </c>
      <c r="E382" s="3">
        <v>4.0</v>
      </c>
      <c r="F382" s="4">
        <v>42131.0</v>
      </c>
      <c r="G382" s="2" t="s">
        <v>63</v>
      </c>
      <c r="H382" s="2">
        <v>0.0</v>
      </c>
      <c r="I382" s="2">
        <v>0.0</v>
      </c>
      <c r="J382" s="2">
        <v>0.0</v>
      </c>
      <c r="K382" s="2">
        <v>0.0</v>
      </c>
      <c r="L382" s="2" t="s">
        <v>25</v>
      </c>
      <c r="M382" s="2" t="s">
        <v>26</v>
      </c>
      <c r="N382" s="2">
        <v>5.0</v>
      </c>
      <c r="O382" s="2">
        <v>4.0</v>
      </c>
      <c r="P382" s="2">
        <v>2.0</v>
      </c>
      <c r="Q382" s="2">
        <v>19.0</v>
      </c>
      <c r="R382" s="2" t="s">
        <v>31</v>
      </c>
      <c r="S382" s="2">
        <v>754.0</v>
      </c>
      <c r="T382" s="2">
        <v>193.0</v>
      </c>
      <c r="U382" s="2" t="s">
        <v>46</v>
      </c>
    </row>
    <row r="383" ht="15.75" customHeight="1">
      <c r="A383" s="2" t="s">
        <v>21</v>
      </c>
      <c r="B383" s="2">
        <v>1785.0</v>
      </c>
      <c r="C383" s="2" t="s">
        <v>61</v>
      </c>
      <c r="D383" s="2" t="s">
        <v>23</v>
      </c>
      <c r="E383" s="3">
        <v>5.0</v>
      </c>
      <c r="F383" s="4">
        <v>42138.0</v>
      </c>
      <c r="G383" s="2" t="s">
        <v>63</v>
      </c>
      <c r="H383" s="2">
        <v>9.0</v>
      </c>
      <c r="I383" s="2">
        <v>9.0</v>
      </c>
      <c r="J383" s="2">
        <v>0.0</v>
      </c>
      <c r="K383" s="2">
        <v>0.0</v>
      </c>
      <c r="L383" s="2" t="s">
        <v>25</v>
      </c>
      <c r="M383" s="2" t="s">
        <v>45</v>
      </c>
      <c r="N383" s="2">
        <v>5.0</v>
      </c>
      <c r="O383" s="2">
        <v>4.0</v>
      </c>
      <c r="P383" s="2">
        <v>3.0</v>
      </c>
      <c r="Q383" s="2">
        <v>20.0</v>
      </c>
      <c r="R383" s="2" t="s">
        <v>31</v>
      </c>
      <c r="S383" s="2">
        <v>754.0</v>
      </c>
      <c r="T383" s="2">
        <v>193.0</v>
      </c>
      <c r="U383" s="2" t="s">
        <v>46</v>
      </c>
    </row>
    <row r="384" ht="15.75" customHeight="1">
      <c r="A384" s="2" t="s">
        <v>54</v>
      </c>
      <c r="B384" s="2">
        <v>11007.0</v>
      </c>
      <c r="C384" s="2" t="s">
        <v>55</v>
      </c>
      <c r="D384" s="2" t="s">
        <v>23</v>
      </c>
      <c r="E384" s="3">
        <v>4.0</v>
      </c>
      <c r="F384" s="4">
        <v>42138.0</v>
      </c>
      <c r="G384" s="2" t="s">
        <v>63</v>
      </c>
      <c r="H384" s="2">
        <v>3.0</v>
      </c>
      <c r="I384" s="2">
        <v>3.0</v>
      </c>
      <c r="J384" s="2">
        <v>0.0</v>
      </c>
      <c r="K384" s="2">
        <v>0.0</v>
      </c>
      <c r="L384" s="2" t="s">
        <v>25</v>
      </c>
      <c r="M384" s="2" t="s">
        <v>26</v>
      </c>
      <c r="N384" s="2">
        <v>5.0</v>
      </c>
      <c r="O384" s="2">
        <v>4.0</v>
      </c>
      <c r="P384" s="2">
        <v>3.0</v>
      </c>
      <c r="Q384" s="2">
        <v>20.0</v>
      </c>
      <c r="R384" s="2" t="s">
        <v>31</v>
      </c>
      <c r="S384" s="2">
        <v>754.0</v>
      </c>
      <c r="T384" s="2">
        <v>193.0</v>
      </c>
      <c r="U384" s="2" t="s">
        <v>46</v>
      </c>
    </row>
    <row r="385" ht="15.75" customHeight="1">
      <c r="A385" s="2" t="s">
        <v>54</v>
      </c>
      <c r="B385" s="2">
        <v>11007.0</v>
      </c>
      <c r="C385" s="2" t="s">
        <v>55</v>
      </c>
      <c r="D385" s="2" t="s">
        <v>23</v>
      </c>
      <c r="E385" s="3">
        <v>4.0</v>
      </c>
      <c r="F385" s="4">
        <v>42142.0</v>
      </c>
      <c r="G385" s="2" t="s">
        <v>63</v>
      </c>
      <c r="H385" s="2">
        <v>14.0</v>
      </c>
      <c r="I385" s="2">
        <v>14.0</v>
      </c>
      <c r="J385" s="2">
        <v>0.0</v>
      </c>
      <c r="K385" s="2">
        <v>0.0</v>
      </c>
      <c r="L385" s="2" t="s">
        <v>25</v>
      </c>
      <c r="M385" s="2" t="s">
        <v>26</v>
      </c>
      <c r="N385" s="2">
        <v>5.0</v>
      </c>
      <c r="O385" s="2">
        <v>1.0</v>
      </c>
      <c r="P385" s="2">
        <v>4.0</v>
      </c>
      <c r="Q385" s="2">
        <v>21.0</v>
      </c>
      <c r="R385" s="2" t="s">
        <v>31</v>
      </c>
      <c r="S385" s="2">
        <v>754.0</v>
      </c>
      <c r="T385" s="2">
        <v>193.0</v>
      </c>
      <c r="U385" s="2" t="s">
        <v>46</v>
      </c>
    </row>
    <row r="386" ht="15.75" customHeight="1">
      <c r="A386" s="2" t="s">
        <v>21</v>
      </c>
      <c r="B386" s="2">
        <v>28012.0</v>
      </c>
      <c r="C386" s="2" t="s">
        <v>64</v>
      </c>
      <c r="D386" s="2" t="s">
        <v>23</v>
      </c>
      <c r="E386" s="3">
        <v>8.0</v>
      </c>
      <c r="F386" s="4">
        <v>42144.0</v>
      </c>
      <c r="G386" s="2" t="s">
        <v>63</v>
      </c>
      <c r="H386" s="2">
        <v>0.0</v>
      </c>
      <c r="I386" s="2">
        <v>0.0</v>
      </c>
      <c r="J386" s="2">
        <v>0.0</v>
      </c>
      <c r="K386" s="2">
        <v>0.0</v>
      </c>
      <c r="L386" s="2" t="s">
        <v>25</v>
      </c>
      <c r="M386" s="2" t="s">
        <v>45</v>
      </c>
      <c r="N386" s="2">
        <v>5.0</v>
      </c>
      <c r="O386" s="2">
        <v>3.0</v>
      </c>
      <c r="P386" s="2">
        <v>4.0</v>
      </c>
      <c r="Q386" s="2">
        <v>21.0</v>
      </c>
      <c r="R386" s="2" t="s">
        <v>31</v>
      </c>
      <c r="S386" s="2">
        <v>754.0</v>
      </c>
      <c r="T386" s="2">
        <v>193.0</v>
      </c>
      <c r="U386" s="2" t="s">
        <v>46</v>
      </c>
    </row>
    <row r="387" ht="15.75" customHeight="1">
      <c r="A387" s="2" t="s">
        <v>21</v>
      </c>
      <c r="B387" s="2">
        <v>1785.0</v>
      </c>
      <c r="C387" s="2" t="s">
        <v>61</v>
      </c>
      <c r="D387" s="2" t="s">
        <v>23</v>
      </c>
      <c r="E387" s="3">
        <v>5.0</v>
      </c>
      <c r="F387" s="4">
        <v>42145.0</v>
      </c>
      <c r="G387" s="2" t="s">
        <v>63</v>
      </c>
      <c r="H387" s="2">
        <v>8.0</v>
      </c>
      <c r="I387" s="2">
        <v>8.0</v>
      </c>
      <c r="J387" s="2">
        <v>0.0</v>
      </c>
      <c r="K387" s="2">
        <v>0.0</v>
      </c>
      <c r="L387" s="2" t="s">
        <v>25</v>
      </c>
      <c r="M387" s="2" t="s">
        <v>45</v>
      </c>
      <c r="N387" s="2">
        <v>5.0</v>
      </c>
      <c r="O387" s="2">
        <v>4.0</v>
      </c>
      <c r="P387" s="2">
        <v>4.0</v>
      </c>
      <c r="Q387" s="2">
        <v>21.0</v>
      </c>
      <c r="R387" s="2" t="s">
        <v>31</v>
      </c>
      <c r="S387" s="2">
        <v>754.0</v>
      </c>
      <c r="T387" s="2">
        <v>193.0</v>
      </c>
      <c r="U387" s="2" t="s">
        <v>46</v>
      </c>
    </row>
    <row r="388" ht="15.75" customHeight="1">
      <c r="A388" s="2" t="s">
        <v>21</v>
      </c>
      <c r="B388" s="2">
        <v>922.0</v>
      </c>
      <c r="C388" s="2" t="s">
        <v>65</v>
      </c>
      <c r="D388" s="2" t="s">
        <v>23</v>
      </c>
      <c r="E388" s="3">
        <v>8.0</v>
      </c>
      <c r="F388" s="4">
        <v>42153.0</v>
      </c>
      <c r="G388" s="2" t="s">
        <v>63</v>
      </c>
      <c r="H388" s="2">
        <v>0.0</v>
      </c>
      <c r="I388" s="2">
        <v>0.0</v>
      </c>
      <c r="J388" s="2">
        <v>0.0</v>
      </c>
      <c r="K388" s="2">
        <v>0.0</v>
      </c>
      <c r="L388" s="2" t="s">
        <v>25</v>
      </c>
      <c r="M388" s="2" t="s">
        <v>26</v>
      </c>
      <c r="N388" s="2">
        <v>5.0</v>
      </c>
      <c r="O388" s="2">
        <v>5.0</v>
      </c>
      <c r="P388" s="2">
        <v>5.0</v>
      </c>
      <c r="Q388" s="2">
        <v>22.0</v>
      </c>
      <c r="R388" s="2" t="s">
        <v>31</v>
      </c>
      <c r="S388" s="2">
        <v>754.0</v>
      </c>
      <c r="T388" s="2">
        <v>193.0</v>
      </c>
      <c r="U388" s="2" t="s">
        <v>46</v>
      </c>
    </row>
    <row r="389" ht="15.75" customHeight="1">
      <c r="A389" s="2" t="s">
        <v>21</v>
      </c>
      <c r="B389" s="2">
        <v>1785.0</v>
      </c>
      <c r="C389" s="2" t="s">
        <v>66</v>
      </c>
      <c r="D389" s="2" t="s">
        <v>23</v>
      </c>
      <c r="E389" s="3">
        <v>4.0</v>
      </c>
      <c r="F389" s="4">
        <v>42166.0</v>
      </c>
      <c r="G389" s="2" t="s">
        <v>67</v>
      </c>
      <c r="H389" s="2">
        <v>11.0</v>
      </c>
      <c r="I389" s="2">
        <v>11.0</v>
      </c>
      <c r="J389" s="2">
        <v>0.0</v>
      </c>
      <c r="K389" s="2">
        <v>0.0</v>
      </c>
      <c r="L389" s="2" t="s">
        <v>25</v>
      </c>
      <c r="M389" s="2" t="s">
        <v>45</v>
      </c>
      <c r="N389" s="2">
        <v>6.0</v>
      </c>
      <c r="O389" s="2">
        <v>4.0</v>
      </c>
      <c r="P389" s="2">
        <v>2.0</v>
      </c>
      <c r="Q389" s="2">
        <v>24.0</v>
      </c>
      <c r="R389" s="2" t="s">
        <v>27</v>
      </c>
      <c r="S389" s="2">
        <v>1600.0</v>
      </c>
      <c r="T389" s="2">
        <v>193.0</v>
      </c>
      <c r="U389" s="2" t="s">
        <v>46</v>
      </c>
    </row>
    <row r="390" ht="15.75" customHeight="1">
      <c r="A390" s="2" t="s">
        <v>21</v>
      </c>
      <c r="B390" s="2">
        <v>1785.0</v>
      </c>
      <c r="C390" s="2" t="s">
        <v>66</v>
      </c>
      <c r="D390" s="2" t="s">
        <v>23</v>
      </c>
      <c r="E390" s="3">
        <v>4.0</v>
      </c>
      <c r="F390" s="4">
        <v>42170.0</v>
      </c>
      <c r="G390" s="2" t="s">
        <v>67</v>
      </c>
      <c r="H390" s="2">
        <v>12.0</v>
      </c>
      <c r="I390" s="2">
        <v>12.0</v>
      </c>
      <c r="J390" s="2">
        <v>0.0</v>
      </c>
      <c r="K390" s="2">
        <v>0.0</v>
      </c>
      <c r="L390" s="2" t="s">
        <v>25</v>
      </c>
      <c r="M390" s="2" t="s">
        <v>45</v>
      </c>
      <c r="N390" s="2">
        <v>6.0</v>
      </c>
      <c r="O390" s="2">
        <v>1.0</v>
      </c>
      <c r="P390" s="2">
        <v>3.0</v>
      </c>
      <c r="Q390" s="2">
        <v>25.0</v>
      </c>
      <c r="R390" s="2" t="s">
        <v>27</v>
      </c>
      <c r="S390" s="2">
        <v>1600.0</v>
      </c>
      <c r="T390" s="2">
        <v>193.0</v>
      </c>
      <c r="U390" s="2" t="s">
        <v>46</v>
      </c>
    </row>
    <row r="391" ht="15.75" customHeight="1">
      <c r="A391" s="2" t="s">
        <v>21</v>
      </c>
      <c r="B391" s="2">
        <v>1785.0</v>
      </c>
      <c r="C391" s="2" t="s">
        <v>66</v>
      </c>
      <c r="D391" s="2" t="s">
        <v>23</v>
      </c>
      <c r="E391" s="3">
        <v>4.0</v>
      </c>
      <c r="F391" s="4">
        <v>42173.0</v>
      </c>
      <c r="G391" s="2" t="s">
        <v>67</v>
      </c>
      <c r="H391" s="2">
        <v>10.0</v>
      </c>
      <c r="I391" s="2">
        <v>10.0</v>
      </c>
      <c r="J391" s="2">
        <v>0.0</v>
      </c>
      <c r="K391" s="2">
        <v>0.0</v>
      </c>
      <c r="L391" s="2" t="s">
        <v>25</v>
      </c>
      <c r="M391" s="2" t="s">
        <v>45</v>
      </c>
      <c r="N391" s="2">
        <v>6.0</v>
      </c>
      <c r="O391" s="2">
        <v>4.0</v>
      </c>
      <c r="P391" s="2">
        <v>3.0</v>
      </c>
      <c r="Q391" s="2">
        <v>25.0</v>
      </c>
      <c r="R391" s="2" t="s">
        <v>27</v>
      </c>
      <c r="S391" s="2">
        <v>1600.0</v>
      </c>
      <c r="T391" s="2">
        <v>193.0</v>
      </c>
      <c r="U391" s="2" t="s">
        <v>46</v>
      </c>
    </row>
    <row r="392" ht="15.75" customHeight="1">
      <c r="A392" s="2" t="s">
        <v>21</v>
      </c>
      <c r="B392" s="2">
        <v>1785.0</v>
      </c>
      <c r="C392" s="2" t="s">
        <v>66</v>
      </c>
      <c r="D392" s="2" t="s">
        <v>23</v>
      </c>
      <c r="E392" s="3">
        <v>4.0</v>
      </c>
      <c r="F392" s="4">
        <v>42177.0</v>
      </c>
      <c r="G392" s="2" t="s">
        <v>67</v>
      </c>
      <c r="H392" s="2">
        <v>1.0</v>
      </c>
      <c r="I392" s="2">
        <v>1.0</v>
      </c>
      <c r="J392" s="2">
        <v>0.0</v>
      </c>
      <c r="K392" s="2">
        <v>0.0</v>
      </c>
      <c r="L392" s="2" t="s">
        <v>25</v>
      </c>
      <c r="M392" s="2" t="s">
        <v>45</v>
      </c>
      <c r="N392" s="2">
        <v>6.0</v>
      </c>
      <c r="O392" s="2">
        <v>1.0</v>
      </c>
      <c r="P392" s="2">
        <v>4.0</v>
      </c>
      <c r="Q392" s="2">
        <v>26.0</v>
      </c>
      <c r="R392" s="2" t="s">
        <v>27</v>
      </c>
      <c r="S392" s="2">
        <v>1600.0</v>
      </c>
      <c r="T392" s="2">
        <v>193.0</v>
      </c>
      <c r="U392" s="2" t="s">
        <v>46</v>
      </c>
    </row>
    <row r="393" ht="15.75" customHeight="1">
      <c r="A393" s="2" t="s">
        <v>21</v>
      </c>
      <c r="B393" s="2">
        <v>1785.0</v>
      </c>
      <c r="C393" s="2" t="s">
        <v>66</v>
      </c>
      <c r="D393" s="2" t="s">
        <v>23</v>
      </c>
      <c r="E393" s="3">
        <v>4.0</v>
      </c>
      <c r="F393" s="4">
        <v>42180.0</v>
      </c>
      <c r="G393" s="2" t="s">
        <v>67</v>
      </c>
      <c r="H393" s="2">
        <v>9.0</v>
      </c>
      <c r="I393" s="2">
        <v>9.0</v>
      </c>
      <c r="J393" s="2">
        <v>0.0</v>
      </c>
      <c r="K393" s="2">
        <v>0.0</v>
      </c>
      <c r="L393" s="2" t="s">
        <v>25</v>
      </c>
      <c r="M393" s="2" t="s">
        <v>45</v>
      </c>
      <c r="N393" s="2">
        <v>6.0</v>
      </c>
      <c r="O393" s="2">
        <v>4.0</v>
      </c>
      <c r="P393" s="2">
        <v>4.0</v>
      </c>
      <c r="Q393" s="2">
        <v>26.0</v>
      </c>
      <c r="R393" s="2" t="s">
        <v>27</v>
      </c>
      <c r="S393" s="2">
        <v>1600.0</v>
      </c>
      <c r="T393" s="2">
        <v>193.0</v>
      </c>
      <c r="U393" s="2" t="s">
        <v>46</v>
      </c>
    </row>
    <row r="394" ht="15.75" customHeight="1">
      <c r="A394" s="2" t="s">
        <v>21</v>
      </c>
      <c r="B394" s="2">
        <v>1785.0</v>
      </c>
      <c r="C394" s="2" t="s">
        <v>61</v>
      </c>
      <c r="D394" s="2" t="s">
        <v>23</v>
      </c>
      <c r="E394" s="3">
        <v>5.0</v>
      </c>
      <c r="F394" s="4">
        <v>42187.0</v>
      </c>
      <c r="G394" s="2" t="s">
        <v>68</v>
      </c>
      <c r="H394" s="2">
        <v>0.0</v>
      </c>
      <c r="I394" s="2">
        <v>0.0</v>
      </c>
      <c r="J394" s="2">
        <v>0.0</v>
      </c>
      <c r="K394" s="2">
        <v>0.0</v>
      </c>
      <c r="L394" s="2" t="s">
        <v>25</v>
      </c>
      <c r="M394" s="2" t="s">
        <v>45</v>
      </c>
      <c r="N394" s="2">
        <v>7.0</v>
      </c>
      <c r="O394" s="2">
        <v>4.0</v>
      </c>
      <c r="P394" s="2">
        <v>1.0</v>
      </c>
      <c r="Q394" s="2">
        <v>27.0</v>
      </c>
      <c r="R394" s="2" t="s">
        <v>27</v>
      </c>
      <c r="S394" s="2">
        <v>2292.0</v>
      </c>
      <c r="T394" s="2">
        <v>193.0</v>
      </c>
      <c r="U394" s="2" t="s">
        <v>46</v>
      </c>
    </row>
    <row r="395" ht="15.75" customHeight="1">
      <c r="A395" s="2" t="s">
        <v>21</v>
      </c>
      <c r="B395" s="2">
        <v>9418.0</v>
      </c>
      <c r="C395" s="2" t="s">
        <v>134</v>
      </c>
      <c r="D395" s="2" t="s">
        <v>23</v>
      </c>
      <c r="E395" s="3">
        <v>8.0</v>
      </c>
      <c r="F395" s="4">
        <v>42188.0</v>
      </c>
      <c r="G395" s="2" t="s">
        <v>68</v>
      </c>
      <c r="H395" s="2">
        <v>0.0</v>
      </c>
      <c r="I395" s="2">
        <v>0.0</v>
      </c>
      <c r="J395" s="2">
        <v>0.0</v>
      </c>
      <c r="K395" s="2">
        <v>0.0</v>
      </c>
      <c r="L395" s="2" t="s">
        <v>50</v>
      </c>
      <c r="M395" s="2" t="s">
        <v>45</v>
      </c>
      <c r="N395" s="2">
        <v>7.0</v>
      </c>
      <c r="O395" s="2">
        <v>5.0</v>
      </c>
      <c r="P395" s="2">
        <v>1.0</v>
      </c>
      <c r="Q395" s="2">
        <v>27.0</v>
      </c>
      <c r="R395" s="2" t="s">
        <v>27</v>
      </c>
      <c r="S395" s="2">
        <v>2292.0</v>
      </c>
      <c r="T395" s="2">
        <v>193.0</v>
      </c>
      <c r="U395" s="2" t="s">
        <v>46</v>
      </c>
    </row>
    <row r="396" ht="15.75" customHeight="1">
      <c r="A396" s="2" t="s">
        <v>54</v>
      </c>
      <c r="B396" s="2">
        <v>9452.0</v>
      </c>
      <c r="C396" s="2" t="s">
        <v>135</v>
      </c>
      <c r="D396" s="2" t="s">
        <v>23</v>
      </c>
      <c r="E396" s="3">
        <v>8.0</v>
      </c>
      <c r="F396" s="4">
        <v>42189.0</v>
      </c>
      <c r="G396" s="2" t="s">
        <v>68</v>
      </c>
      <c r="H396" s="2">
        <v>0.0</v>
      </c>
      <c r="I396" s="2">
        <v>0.0</v>
      </c>
      <c r="J396" s="2">
        <v>0.0</v>
      </c>
      <c r="K396" s="2">
        <v>0.0</v>
      </c>
      <c r="L396" s="2" t="s">
        <v>50</v>
      </c>
      <c r="M396" s="2" t="s">
        <v>45</v>
      </c>
      <c r="N396" s="2">
        <v>7.0</v>
      </c>
      <c r="O396" s="2">
        <v>6.0</v>
      </c>
      <c r="P396" s="2">
        <v>1.0</v>
      </c>
      <c r="Q396" s="2">
        <v>27.0</v>
      </c>
      <c r="R396" s="2" t="s">
        <v>27</v>
      </c>
      <c r="S396" s="2">
        <v>2292.0</v>
      </c>
      <c r="T396" s="2">
        <v>193.0</v>
      </c>
      <c r="U396" s="2" t="s">
        <v>46</v>
      </c>
    </row>
    <row r="397" ht="15.75" customHeight="1">
      <c r="A397" s="2" t="s">
        <v>21</v>
      </c>
      <c r="B397" s="2">
        <v>1785.0</v>
      </c>
      <c r="C397" s="2" t="s">
        <v>61</v>
      </c>
      <c r="D397" s="2" t="s">
        <v>23</v>
      </c>
      <c r="E397" s="3">
        <v>5.0</v>
      </c>
      <c r="F397" s="4">
        <v>42194.0</v>
      </c>
      <c r="G397" s="2" t="s">
        <v>68</v>
      </c>
      <c r="H397" s="2">
        <v>10.0</v>
      </c>
      <c r="I397" s="2">
        <v>10.0</v>
      </c>
      <c r="J397" s="2">
        <v>0.0</v>
      </c>
      <c r="K397" s="2">
        <v>0.0</v>
      </c>
      <c r="L397" s="2" t="s">
        <v>25</v>
      </c>
      <c r="M397" s="2" t="s">
        <v>45</v>
      </c>
      <c r="N397" s="2">
        <v>7.0</v>
      </c>
      <c r="O397" s="2">
        <v>4.0</v>
      </c>
      <c r="P397" s="2">
        <v>2.0</v>
      </c>
      <c r="Q397" s="2">
        <v>28.0</v>
      </c>
      <c r="R397" s="2" t="s">
        <v>27</v>
      </c>
      <c r="S397" s="2">
        <v>2292.0</v>
      </c>
      <c r="T397" s="2">
        <v>193.0</v>
      </c>
      <c r="U397" s="2" t="s">
        <v>46</v>
      </c>
    </row>
    <row r="398" ht="15.75" customHeight="1">
      <c r="A398" s="2" t="s">
        <v>21</v>
      </c>
      <c r="B398" s="2">
        <v>1785.0</v>
      </c>
      <c r="C398" s="2" t="s">
        <v>69</v>
      </c>
      <c r="D398" s="2" t="s">
        <v>23</v>
      </c>
      <c r="E398" s="3">
        <v>5.0</v>
      </c>
      <c r="F398" s="4">
        <v>42195.0</v>
      </c>
      <c r="G398" s="2" t="s">
        <v>68</v>
      </c>
      <c r="H398" s="2">
        <v>0.0</v>
      </c>
      <c r="I398" s="2">
        <v>0.0</v>
      </c>
      <c r="J398" s="2">
        <v>0.0</v>
      </c>
      <c r="K398" s="2">
        <v>0.0</v>
      </c>
      <c r="L398" s="2" t="s">
        <v>25</v>
      </c>
      <c r="M398" s="2" t="s">
        <v>45</v>
      </c>
      <c r="N398" s="2">
        <v>7.0</v>
      </c>
      <c r="O398" s="2">
        <v>5.0</v>
      </c>
      <c r="P398" s="2">
        <v>2.0</v>
      </c>
      <c r="Q398" s="2">
        <v>28.0</v>
      </c>
      <c r="R398" s="2" t="s">
        <v>27</v>
      </c>
      <c r="S398" s="2">
        <v>2292.0</v>
      </c>
      <c r="T398" s="2">
        <v>193.0</v>
      </c>
      <c r="U398" s="2" t="s">
        <v>46</v>
      </c>
    </row>
    <row r="399" ht="15.75" customHeight="1">
      <c r="A399" s="2" t="s">
        <v>21</v>
      </c>
      <c r="B399" s="2">
        <v>9418.0</v>
      </c>
      <c r="C399" s="2" t="s">
        <v>134</v>
      </c>
      <c r="D399" s="2" t="s">
        <v>23</v>
      </c>
      <c r="E399" s="3">
        <v>8.0</v>
      </c>
      <c r="F399" s="4">
        <v>42195.0</v>
      </c>
      <c r="G399" s="2" t="s">
        <v>68</v>
      </c>
      <c r="H399" s="2">
        <v>0.0</v>
      </c>
      <c r="I399" s="2">
        <v>0.0</v>
      </c>
      <c r="J399" s="2">
        <v>0.0</v>
      </c>
      <c r="K399" s="2">
        <v>0.0</v>
      </c>
      <c r="L399" s="2" t="s">
        <v>50</v>
      </c>
      <c r="M399" s="2" t="s">
        <v>45</v>
      </c>
      <c r="N399" s="2">
        <v>7.0</v>
      </c>
      <c r="O399" s="2">
        <v>5.0</v>
      </c>
      <c r="P399" s="2">
        <v>2.0</v>
      </c>
      <c r="Q399" s="2">
        <v>28.0</v>
      </c>
      <c r="R399" s="2" t="s">
        <v>27</v>
      </c>
      <c r="S399" s="2">
        <v>2292.0</v>
      </c>
      <c r="T399" s="2">
        <v>193.0</v>
      </c>
      <c r="U399" s="2" t="s">
        <v>46</v>
      </c>
    </row>
    <row r="400" ht="15.75" customHeight="1">
      <c r="A400" s="2" t="s">
        <v>54</v>
      </c>
      <c r="B400" s="2">
        <v>9452.0</v>
      </c>
      <c r="C400" s="2" t="s">
        <v>135</v>
      </c>
      <c r="D400" s="2" t="s">
        <v>23</v>
      </c>
      <c r="E400" s="3">
        <v>8.0</v>
      </c>
      <c r="F400" s="4">
        <v>42196.0</v>
      </c>
      <c r="G400" s="2" t="s">
        <v>68</v>
      </c>
      <c r="H400" s="2">
        <v>174.0</v>
      </c>
      <c r="I400" s="2">
        <v>171.0</v>
      </c>
      <c r="J400" s="2">
        <v>0.0</v>
      </c>
      <c r="K400" s="2">
        <v>3.0</v>
      </c>
      <c r="L400" s="2" t="s">
        <v>50</v>
      </c>
      <c r="M400" s="2" t="s">
        <v>45</v>
      </c>
      <c r="N400" s="2">
        <v>7.0</v>
      </c>
      <c r="O400" s="2">
        <v>6.0</v>
      </c>
      <c r="P400" s="2">
        <v>2.0</v>
      </c>
      <c r="Q400" s="2">
        <v>28.0</v>
      </c>
      <c r="R400" s="2" t="s">
        <v>27</v>
      </c>
      <c r="S400" s="2">
        <v>2292.0</v>
      </c>
      <c r="T400" s="2">
        <v>193.0</v>
      </c>
      <c r="U400" s="2" t="s">
        <v>46</v>
      </c>
    </row>
    <row r="401" ht="15.75" customHeight="1">
      <c r="A401" s="2" t="s">
        <v>21</v>
      </c>
      <c r="B401" s="2">
        <v>1785.0</v>
      </c>
      <c r="C401" s="2" t="s">
        <v>61</v>
      </c>
      <c r="D401" s="2" t="s">
        <v>23</v>
      </c>
      <c r="E401" s="3">
        <v>5.0</v>
      </c>
      <c r="F401" s="4">
        <v>42201.0</v>
      </c>
      <c r="G401" s="2" t="s">
        <v>68</v>
      </c>
      <c r="H401" s="2">
        <v>9.0</v>
      </c>
      <c r="I401" s="2">
        <v>9.0</v>
      </c>
      <c r="J401" s="2">
        <v>0.0</v>
      </c>
      <c r="K401" s="2">
        <v>0.0</v>
      </c>
      <c r="L401" s="2" t="s">
        <v>25</v>
      </c>
      <c r="M401" s="2" t="s">
        <v>45</v>
      </c>
      <c r="N401" s="2">
        <v>7.0</v>
      </c>
      <c r="O401" s="2">
        <v>4.0</v>
      </c>
      <c r="P401" s="2">
        <v>3.0</v>
      </c>
      <c r="Q401" s="2">
        <v>29.0</v>
      </c>
      <c r="R401" s="2" t="s">
        <v>27</v>
      </c>
      <c r="S401" s="2">
        <v>2292.0</v>
      </c>
      <c r="T401" s="2">
        <v>193.0</v>
      </c>
      <c r="U401" s="2" t="s">
        <v>46</v>
      </c>
    </row>
    <row r="402" ht="15.75" customHeight="1">
      <c r="A402" s="2" t="s">
        <v>21</v>
      </c>
      <c r="B402" s="2">
        <v>1785.0</v>
      </c>
      <c r="C402" s="2" t="s">
        <v>69</v>
      </c>
      <c r="D402" s="2" t="s">
        <v>23</v>
      </c>
      <c r="E402" s="3">
        <v>5.0</v>
      </c>
      <c r="F402" s="4">
        <v>42202.0</v>
      </c>
      <c r="G402" s="2" t="s">
        <v>68</v>
      </c>
      <c r="H402" s="2">
        <v>10.0</v>
      </c>
      <c r="I402" s="2">
        <v>10.0</v>
      </c>
      <c r="J402" s="2">
        <v>0.0</v>
      </c>
      <c r="K402" s="2">
        <v>0.0</v>
      </c>
      <c r="L402" s="2" t="s">
        <v>25</v>
      </c>
      <c r="M402" s="2" t="s">
        <v>45</v>
      </c>
      <c r="N402" s="2">
        <v>7.0</v>
      </c>
      <c r="O402" s="2">
        <v>5.0</v>
      </c>
      <c r="P402" s="2">
        <v>3.0</v>
      </c>
      <c r="Q402" s="2">
        <v>29.0</v>
      </c>
      <c r="R402" s="2" t="s">
        <v>27</v>
      </c>
      <c r="S402" s="2">
        <v>2292.0</v>
      </c>
      <c r="T402" s="2">
        <v>193.0</v>
      </c>
      <c r="U402" s="2" t="s">
        <v>46</v>
      </c>
    </row>
    <row r="403" ht="15.75" customHeight="1">
      <c r="A403" s="2" t="s">
        <v>21</v>
      </c>
      <c r="B403" s="2">
        <v>9418.0</v>
      </c>
      <c r="C403" s="2" t="s">
        <v>134</v>
      </c>
      <c r="D403" s="2" t="s">
        <v>23</v>
      </c>
      <c r="E403" s="3">
        <v>8.0</v>
      </c>
      <c r="F403" s="4">
        <v>42202.0</v>
      </c>
      <c r="G403" s="2" t="s">
        <v>68</v>
      </c>
      <c r="H403" s="2">
        <v>0.0</v>
      </c>
      <c r="I403" s="2">
        <v>0.0</v>
      </c>
      <c r="J403" s="2">
        <v>0.0</v>
      </c>
      <c r="K403" s="2">
        <v>0.0</v>
      </c>
      <c r="L403" s="2" t="s">
        <v>50</v>
      </c>
      <c r="M403" s="2" t="s">
        <v>45</v>
      </c>
      <c r="N403" s="2">
        <v>7.0</v>
      </c>
      <c r="O403" s="2">
        <v>5.0</v>
      </c>
      <c r="P403" s="2">
        <v>3.0</v>
      </c>
      <c r="Q403" s="2">
        <v>29.0</v>
      </c>
      <c r="R403" s="2" t="s">
        <v>27</v>
      </c>
      <c r="S403" s="2">
        <v>2292.0</v>
      </c>
      <c r="T403" s="2">
        <v>193.0</v>
      </c>
      <c r="U403" s="2" t="s">
        <v>46</v>
      </c>
    </row>
    <row r="404" ht="15.75" customHeight="1">
      <c r="A404" s="2" t="s">
        <v>54</v>
      </c>
      <c r="B404" s="2">
        <v>9452.0</v>
      </c>
      <c r="C404" s="2" t="s">
        <v>135</v>
      </c>
      <c r="D404" s="2" t="s">
        <v>23</v>
      </c>
      <c r="E404" s="3">
        <v>8.0</v>
      </c>
      <c r="F404" s="4">
        <v>42203.0</v>
      </c>
      <c r="G404" s="2" t="s">
        <v>68</v>
      </c>
      <c r="H404" s="2">
        <v>174.0</v>
      </c>
      <c r="I404" s="2">
        <v>169.0</v>
      </c>
      <c r="J404" s="2">
        <v>0.0</v>
      </c>
      <c r="K404" s="2">
        <v>5.0</v>
      </c>
      <c r="L404" s="2" t="s">
        <v>50</v>
      </c>
      <c r="M404" s="2" t="s">
        <v>45</v>
      </c>
      <c r="N404" s="2">
        <v>7.0</v>
      </c>
      <c r="O404" s="2">
        <v>6.0</v>
      </c>
      <c r="P404" s="2">
        <v>3.0</v>
      </c>
      <c r="Q404" s="2">
        <v>29.0</v>
      </c>
      <c r="R404" s="2" t="s">
        <v>27</v>
      </c>
      <c r="S404" s="2">
        <v>2292.0</v>
      </c>
      <c r="T404" s="2">
        <v>193.0</v>
      </c>
      <c r="U404" s="2" t="s">
        <v>46</v>
      </c>
    </row>
    <row r="405" ht="15.75" customHeight="1">
      <c r="A405" s="2" t="s">
        <v>54</v>
      </c>
      <c r="B405" s="2">
        <v>95651.0</v>
      </c>
      <c r="C405" s="2" t="s">
        <v>72</v>
      </c>
      <c r="D405" s="2" t="s">
        <v>23</v>
      </c>
      <c r="E405" s="3">
        <v>8.0</v>
      </c>
      <c r="F405" s="4">
        <v>42203.0</v>
      </c>
      <c r="G405" s="2" t="s">
        <v>68</v>
      </c>
      <c r="H405" s="2">
        <v>22.0</v>
      </c>
      <c r="I405" s="2">
        <v>22.0</v>
      </c>
      <c r="J405" s="2">
        <v>0.0</v>
      </c>
      <c r="K405" s="2">
        <v>0.0</v>
      </c>
      <c r="L405" s="2" t="s">
        <v>25</v>
      </c>
      <c r="M405" s="2" t="s">
        <v>45</v>
      </c>
      <c r="N405" s="2">
        <v>7.0</v>
      </c>
      <c r="O405" s="2">
        <v>6.0</v>
      </c>
      <c r="P405" s="2">
        <v>3.0</v>
      </c>
      <c r="Q405" s="2">
        <v>29.0</v>
      </c>
      <c r="R405" s="2" t="s">
        <v>27</v>
      </c>
      <c r="S405" s="2">
        <v>2292.0</v>
      </c>
      <c r="T405" s="2">
        <v>193.0</v>
      </c>
      <c r="U405" s="2" t="s">
        <v>46</v>
      </c>
    </row>
    <row r="406" ht="15.75" customHeight="1">
      <c r="A406" s="2" t="s">
        <v>21</v>
      </c>
      <c r="B406" s="2">
        <v>95652.0</v>
      </c>
      <c r="C406" s="2" t="s">
        <v>72</v>
      </c>
      <c r="D406" s="2" t="s">
        <v>23</v>
      </c>
      <c r="E406" s="3">
        <v>8.0</v>
      </c>
      <c r="F406" s="4">
        <v>42203.0</v>
      </c>
      <c r="G406" s="2" t="s">
        <v>68</v>
      </c>
      <c r="H406" s="2">
        <v>16.0</v>
      </c>
      <c r="I406" s="2">
        <v>16.0</v>
      </c>
      <c r="J406" s="2">
        <v>0.0</v>
      </c>
      <c r="K406" s="2">
        <v>0.0</v>
      </c>
      <c r="L406" s="2" t="s">
        <v>25</v>
      </c>
      <c r="M406" s="2" t="s">
        <v>45</v>
      </c>
      <c r="N406" s="2">
        <v>7.0</v>
      </c>
      <c r="O406" s="2">
        <v>6.0</v>
      </c>
      <c r="P406" s="2">
        <v>3.0</v>
      </c>
      <c r="Q406" s="2">
        <v>29.0</v>
      </c>
      <c r="R406" s="2" t="s">
        <v>27</v>
      </c>
      <c r="S406" s="2">
        <v>2292.0</v>
      </c>
      <c r="T406" s="2">
        <v>193.0</v>
      </c>
      <c r="U406" s="2" t="s">
        <v>46</v>
      </c>
    </row>
    <row r="407" ht="15.75" customHeight="1">
      <c r="A407" s="2" t="s">
        <v>73</v>
      </c>
      <c r="B407" s="2">
        <v>95653.0</v>
      </c>
      <c r="C407" s="2" t="s">
        <v>72</v>
      </c>
      <c r="D407" s="2" t="s">
        <v>23</v>
      </c>
      <c r="E407" s="3">
        <v>8.0</v>
      </c>
      <c r="F407" s="4">
        <v>42203.0</v>
      </c>
      <c r="G407" s="2" t="s">
        <v>68</v>
      </c>
      <c r="H407" s="2">
        <v>17.0</v>
      </c>
      <c r="I407" s="2">
        <v>17.0</v>
      </c>
      <c r="J407" s="2">
        <v>0.0</v>
      </c>
      <c r="K407" s="2">
        <v>0.0</v>
      </c>
      <c r="L407" s="2" t="s">
        <v>25</v>
      </c>
      <c r="M407" s="2" t="s">
        <v>26</v>
      </c>
      <c r="N407" s="2">
        <v>7.0</v>
      </c>
      <c r="O407" s="2">
        <v>6.0</v>
      </c>
      <c r="P407" s="2">
        <v>3.0</v>
      </c>
      <c r="Q407" s="2">
        <v>29.0</v>
      </c>
      <c r="R407" s="2" t="s">
        <v>27</v>
      </c>
      <c r="S407" s="2">
        <v>2292.0</v>
      </c>
      <c r="T407" s="2">
        <v>193.0</v>
      </c>
      <c r="U407" s="2" t="s">
        <v>46</v>
      </c>
    </row>
    <row r="408" ht="15.75" customHeight="1">
      <c r="A408" s="2" t="s">
        <v>21</v>
      </c>
      <c r="B408" s="2">
        <v>9505.0</v>
      </c>
      <c r="C408" s="2" t="s">
        <v>75</v>
      </c>
      <c r="D408" s="2" t="s">
        <v>23</v>
      </c>
      <c r="E408" s="3">
        <v>8.0</v>
      </c>
      <c r="F408" s="4">
        <v>42203.0</v>
      </c>
      <c r="G408" s="2" t="s">
        <v>68</v>
      </c>
      <c r="H408" s="2">
        <v>49.0</v>
      </c>
      <c r="I408" s="2">
        <v>49.0</v>
      </c>
      <c r="J408" s="2">
        <v>0.0</v>
      </c>
      <c r="K408" s="2">
        <v>0.0</v>
      </c>
      <c r="L408" s="2" t="s">
        <v>50</v>
      </c>
      <c r="M408" s="2" t="s">
        <v>26</v>
      </c>
      <c r="N408" s="2">
        <v>7.0</v>
      </c>
      <c r="O408" s="2">
        <v>6.0</v>
      </c>
      <c r="P408" s="2">
        <v>3.0</v>
      </c>
      <c r="Q408" s="2">
        <v>29.0</v>
      </c>
      <c r="R408" s="2" t="s">
        <v>27</v>
      </c>
      <c r="S408" s="2">
        <v>2292.0</v>
      </c>
      <c r="T408" s="2">
        <v>193.0</v>
      </c>
      <c r="U408" s="2" t="s">
        <v>46</v>
      </c>
    </row>
    <row r="409" ht="15.75" customHeight="1">
      <c r="A409" s="2" t="s">
        <v>21</v>
      </c>
      <c r="B409" s="2">
        <v>1785.0</v>
      </c>
      <c r="C409" s="2" t="s">
        <v>61</v>
      </c>
      <c r="D409" s="2" t="s">
        <v>23</v>
      </c>
      <c r="E409" s="3">
        <v>5.0</v>
      </c>
      <c r="F409" s="4">
        <v>42208.0</v>
      </c>
      <c r="G409" s="2" t="s">
        <v>68</v>
      </c>
      <c r="H409" s="2">
        <v>11.0</v>
      </c>
      <c r="I409" s="2">
        <v>11.0</v>
      </c>
      <c r="J409" s="2">
        <v>0.0</v>
      </c>
      <c r="K409" s="2">
        <v>0.0</v>
      </c>
      <c r="L409" s="2" t="s">
        <v>25</v>
      </c>
      <c r="M409" s="2" t="s">
        <v>45</v>
      </c>
      <c r="N409" s="2">
        <v>7.0</v>
      </c>
      <c r="O409" s="2">
        <v>4.0</v>
      </c>
      <c r="P409" s="2">
        <v>4.0</v>
      </c>
      <c r="Q409" s="2">
        <v>30.0</v>
      </c>
      <c r="R409" s="2" t="s">
        <v>27</v>
      </c>
      <c r="S409" s="2">
        <v>2292.0</v>
      </c>
      <c r="T409" s="2">
        <v>193.0</v>
      </c>
      <c r="U409" s="2" t="s">
        <v>46</v>
      </c>
    </row>
    <row r="410" ht="15.75" customHeight="1">
      <c r="A410" s="2" t="s">
        <v>21</v>
      </c>
      <c r="B410" s="2">
        <v>1785.0</v>
      </c>
      <c r="C410" s="2" t="s">
        <v>69</v>
      </c>
      <c r="D410" s="2" t="s">
        <v>23</v>
      </c>
      <c r="E410" s="3">
        <v>5.0</v>
      </c>
      <c r="F410" s="4">
        <v>42209.0</v>
      </c>
      <c r="G410" s="2" t="s">
        <v>68</v>
      </c>
      <c r="H410" s="2">
        <v>11.0</v>
      </c>
      <c r="I410" s="2">
        <v>11.0</v>
      </c>
      <c r="J410" s="2">
        <v>0.0</v>
      </c>
      <c r="K410" s="2">
        <v>0.0</v>
      </c>
      <c r="L410" s="2" t="s">
        <v>25</v>
      </c>
      <c r="M410" s="2" t="s">
        <v>45</v>
      </c>
      <c r="N410" s="2">
        <v>7.0</v>
      </c>
      <c r="O410" s="2">
        <v>5.0</v>
      </c>
      <c r="P410" s="2">
        <v>4.0</v>
      </c>
      <c r="Q410" s="2">
        <v>30.0</v>
      </c>
      <c r="R410" s="2" t="s">
        <v>27</v>
      </c>
      <c r="S410" s="2">
        <v>2292.0</v>
      </c>
      <c r="T410" s="2">
        <v>193.0</v>
      </c>
      <c r="U410" s="2" t="s">
        <v>46</v>
      </c>
    </row>
    <row r="411" ht="15.75" customHeight="1">
      <c r="A411" s="2" t="s">
        <v>21</v>
      </c>
      <c r="B411" s="2">
        <v>9418.0</v>
      </c>
      <c r="C411" s="2" t="s">
        <v>134</v>
      </c>
      <c r="D411" s="2" t="s">
        <v>23</v>
      </c>
      <c r="E411" s="3">
        <v>8.0</v>
      </c>
      <c r="F411" s="4">
        <v>42209.0</v>
      </c>
      <c r="G411" s="2" t="s">
        <v>68</v>
      </c>
      <c r="H411" s="2">
        <v>0.0</v>
      </c>
      <c r="I411" s="2">
        <v>0.0</v>
      </c>
      <c r="J411" s="2">
        <v>0.0</v>
      </c>
      <c r="K411" s="2">
        <v>0.0</v>
      </c>
      <c r="L411" s="2" t="s">
        <v>50</v>
      </c>
      <c r="M411" s="2" t="s">
        <v>45</v>
      </c>
      <c r="N411" s="2">
        <v>7.0</v>
      </c>
      <c r="O411" s="2">
        <v>5.0</v>
      </c>
      <c r="P411" s="2">
        <v>4.0</v>
      </c>
      <c r="Q411" s="2">
        <v>30.0</v>
      </c>
      <c r="R411" s="2" t="s">
        <v>27</v>
      </c>
      <c r="S411" s="2">
        <v>2292.0</v>
      </c>
      <c r="T411" s="2">
        <v>193.0</v>
      </c>
      <c r="U411" s="2" t="s">
        <v>46</v>
      </c>
    </row>
    <row r="412" ht="15.75" customHeight="1">
      <c r="A412" s="2" t="s">
        <v>54</v>
      </c>
      <c r="B412" s="2">
        <v>9452.0</v>
      </c>
      <c r="C412" s="2" t="s">
        <v>135</v>
      </c>
      <c r="D412" s="2" t="s">
        <v>23</v>
      </c>
      <c r="E412" s="3">
        <v>8.0</v>
      </c>
      <c r="F412" s="4">
        <v>42210.0</v>
      </c>
      <c r="G412" s="2" t="s">
        <v>68</v>
      </c>
      <c r="H412" s="2">
        <v>174.0</v>
      </c>
      <c r="I412" s="2">
        <v>174.0</v>
      </c>
      <c r="J412" s="2">
        <v>0.0</v>
      </c>
      <c r="K412" s="2">
        <v>0.0</v>
      </c>
      <c r="L412" s="2" t="s">
        <v>50</v>
      </c>
      <c r="M412" s="2" t="s">
        <v>45</v>
      </c>
      <c r="N412" s="2">
        <v>7.0</v>
      </c>
      <c r="O412" s="2">
        <v>6.0</v>
      </c>
      <c r="P412" s="2">
        <v>4.0</v>
      </c>
      <c r="Q412" s="2">
        <v>30.0</v>
      </c>
      <c r="R412" s="2" t="s">
        <v>27</v>
      </c>
      <c r="S412" s="2">
        <v>2292.0</v>
      </c>
      <c r="T412" s="2">
        <v>193.0</v>
      </c>
      <c r="U412" s="2" t="s">
        <v>46</v>
      </c>
    </row>
    <row r="413" ht="15.75" customHeight="1">
      <c r="A413" s="2" t="s">
        <v>21</v>
      </c>
      <c r="B413" s="2">
        <v>9547.0</v>
      </c>
      <c r="C413" s="2" t="s">
        <v>75</v>
      </c>
      <c r="D413" s="2" t="s">
        <v>23</v>
      </c>
      <c r="E413" s="3">
        <v>8.0</v>
      </c>
      <c r="F413" s="4">
        <v>42210.0</v>
      </c>
      <c r="G413" s="2" t="s">
        <v>68</v>
      </c>
      <c r="H413" s="2">
        <v>4.0</v>
      </c>
      <c r="I413" s="2">
        <v>4.0</v>
      </c>
      <c r="J413" s="2">
        <v>0.0</v>
      </c>
      <c r="K413" s="2">
        <v>0.0</v>
      </c>
      <c r="L413" s="2" t="s">
        <v>25</v>
      </c>
      <c r="M413" s="2" t="s">
        <v>45</v>
      </c>
      <c r="N413" s="2">
        <v>7.0</v>
      </c>
      <c r="O413" s="2">
        <v>6.0</v>
      </c>
      <c r="P413" s="2">
        <v>4.0</v>
      </c>
      <c r="Q413" s="2">
        <v>30.0</v>
      </c>
      <c r="R413" s="2" t="s">
        <v>27</v>
      </c>
      <c r="S413" s="2">
        <v>2292.0</v>
      </c>
      <c r="T413" s="2">
        <v>193.0</v>
      </c>
      <c r="U413" s="2" t="s">
        <v>46</v>
      </c>
    </row>
    <row r="414" ht="15.75" customHeight="1">
      <c r="A414" s="2" t="s">
        <v>21</v>
      </c>
      <c r="B414" s="2">
        <v>9513.0</v>
      </c>
      <c r="C414" s="2" t="s">
        <v>75</v>
      </c>
      <c r="D414" s="2" t="s">
        <v>23</v>
      </c>
      <c r="E414" s="3">
        <v>8.0</v>
      </c>
      <c r="F414" s="4">
        <v>42211.0</v>
      </c>
      <c r="G414" s="2" t="s">
        <v>68</v>
      </c>
      <c r="H414" s="2">
        <v>79.0</v>
      </c>
      <c r="I414" s="2">
        <v>79.0</v>
      </c>
      <c r="J414" s="2">
        <v>0.0</v>
      </c>
      <c r="K414" s="2">
        <v>0.0</v>
      </c>
      <c r="L414" s="2" t="s">
        <v>50</v>
      </c>
      <c r="M414" s="2" t="s">
        <v>26</v>
      </c>
      <c r="N414" s="2">
        <v>7.0</v>
      </c>
      <c r="O414" s="2">
        <v>0.0</v>
      </c>
      <c r="P414" s="2">
        <v>5.0</v>
      </c>
      <c r="Q414" s="2">
        <v>31.0</v>
      </c>
      <c r="R414" s="2" t="s">
        <v>27</v>
      </c>
      <c r="S414" s="2">
        <v>2292.0</v>
      </c>
      <c r="T414" s="2">
        <v>193.0</v>
      </c>
      <c r="U414" s="2" t="s">
        <v>46</v>
      </c>
    </row>
    <row r="415" ht="15.75" customHeight="1">
      <c r="A415" s="2" t="s">
        <v>21</v>
      </c>
      <c r="B415" s="2">
        <v>9418.0</v>
      </c>
      <c r="C415" s="2" t="s">
        <v>134</v>
      </c>
      <c r="D415" s="2" t="s">
        <v>23</v>
      </c>
      <c r="E415" s="3">
        <v>8.0</v>
      </c>
      <c r="F415" s="4">
        <v>42216.0</v>
      </c>
      <c r="G415" s="2" t="s">
        <v>68</v>
      </c>
      <c r="H415" s="2">
        <v>0.0</v>
      </c>
      <c r="I415" s="2">
        <v>0.0</v>
      </c>
      <c r="J415" s="2">
        <v>0.0</v>
      </c>
      <c r="K415" s="2">
        <v>0.0</v>
      </c>
      <c r="L415" s="2" t="s">
        <v>50</v>
      </c>
      <c r="M415" s="2" t="s">
        <v>45</v>
      </c>
      <c r="N415" s="2">
        <v>7.0</v>
      </c>
      <c r="O415" s="2">
        <v>5.0</v>
      </c>
      <c r="P415" s="2">
        <v>5.0</v>
      </c>
      <c r="Q415" s="2">
        <v>31.0</v>
      </c>
      <c r="R415" s="2" t="s">
        <v>27</v>
      </c>
      <c r="S415" s="2">
        <v>2292.0</v>
      </c>
      <c r="T415" s="2">
        <v>193.0</v>
      </c>
      <c r="U415" s="2" t="s">
        <v>46</v>
      </c>
    </row>
    <row r="416" ht="15.75" customHeight="1">
      <c r="A416" s="2" t="s">
        <v>54</v>
      </c>
      <c r="B416" s="2">
        <v>9452.0</v>
      </c>
      <c r="C416" s="2" t="s">
        <v>135</v>
      </c>
      <c r="D416" s="2" t="s">
        <v>23</v>
      </c>
      <c r="E416" s="3">
        <v>8.0</v>
      </c>
      <c r="F416" s="4">
        <v>42217.0</v>
      </c>
      <c r="G416" s="2" t="s">
        <v>78</v>
      </c>
      <c r="H416" s="2">
        <v>174.0</v>
      </c>
      <c r="I416" s="2">
        <v>174.0</v>
      </c>
      <c r="J416" s="2">
        <v>0.0</v>
      </c>
      <c r="K416" s="2">
        <v>0.0</v>
      </c>
      <c r="L416" s="2" t="s">
        <v>50</v>
      </c>
      <c r="M416" s="2" t="s">
        <v>45</v>
      </c>
      <c r="N416" s="2">
        <v>8.0</v>
      </c>
      <c r="O416" s="2">
        <v>6.0</v>
      </c>
      <c r="P416" s="2">
        <v>1.0</v>
      </c>
      <c r="Q416" s="2">
        <v>31.0</v>
      </c>
      <c r="R416" s="2" t="s">
        <v>27</v>
      </c>
      <c r="S416" s="2">
        <v>1401.0</v>
      </c>
      <c r="T416" s="2">
        <v>193.0</v>
      </c>
      <c r="U416" s="2" t="s">
        <v>46</v>
      </c>
    </row>
    <row r="417" ht="15.75" customHeight="1">
      <c r="A417" s="2" t="s">
        <v>21</v>
      </c>
      <c r="B417" s="2">
        <v>1127.0</v>
      </c>
      <c r="C417" s="2" t="s">
        <v>77</v>
      </c>
      <c r="D417" s="2" t="s">
        <v>23</v>
      </c>
      <c r="E417" s="3">
        <v>7.0</v>
      </c>
      <c r="F417" s="4">
        <v>42222.0</v>
      </c>
      <c r="G417" s="2" t="s">
        <v>78</v>
      </c>
      <c r="H417" s="2">
        <v>10.0</v>
      </c>
      <c r="I417" s="2">
        <v>10.0</v>
      </c>
      <c r="J417" s="2">
        <v>0.0</v>
      </c>
      <c r="K417" s="2">
        <v>0.0</v>
      </c>
      <c r="L417" s="2" t="s">
        <v>25</v>
      </c>
      <c r="M417" s="2" t="s">
        <v>26</v>
      </c>
      <c r="N417" s="2">
        <v>8.0</v>
      </c>
      <c r="O417" s="2">
        <v>4.0</v>
      </c>
      <c r="P417" s="2">
        <v>2.0</v>
      </c>
      <c r="Q417" s="2">
        <v>32.0</v>
      </c>
      <c r="R417" s="2" t="s">
        <v>27</v>
      </c>
      <c r="S417" s="2">
        <v>1401.0</v>
      </c>
      <c r="T417" s="2">
        <v>193.0</v>
      </c>
      <c r="U417" s="2" t="s">
        <v>46</v>
      </c>
    </row>
    <row r="418" ht="15.75" customHeight="1">
      <c r="A418" s="2" t="s">
        <v>21</v>
      </c>
      <c r="B418" s="2">
        <v>9418.0</v>
      </c>
      <c r="C418" s="2" t="s">
        <v>134</v>
      </c>
      <c r="D418" s="2" t="s">
        <v>23</v>
      </c>
      <c r="E418" s="3">
        <v>8.0</v>
      </c>
      <c r="F418" s="4">
        <v>42223.0</v>
      </c>
      <c r="G418" s="2" t="s">
        <v>78</v>
      </c>
      <c r="H418" s="2">
        <v>0.0</v>
      </c>
      <c r="I418" s="2">
        <v>0.0</v>
      </c>
      <c r="J418" s="2">
        <v>0.0</v>
      </c>
      <c r="K418" s="2">
        <v>0.0</v>
      </c>
      <c r="L418" s="2" t="s">
        <v>50</v>
      </c>
      <c r="M418" s="2" t="s">
        <v>45</v>
      </c>
      <c r="N418" s="2">
        <v>8.0</v>
      </c>
      <c r="O418" s="2">
        <v>5.0</v>
      </c>
      <c r="P418" s="2">
        <v>2.0</v>
      </c>
      <c r="Q418" s="2">
        <v>32.0</v>
      </c>
      <c r="R418" s="2" t="s">
        <v>27</v>
      </c>
      <c r="S418" s="2">
        <v>1401.0</v>
      </c>
      <c r="T418" s="2">
        <v>193.0</v>
      </c>
      <c r="U418" s="2" t="s">
        <v>46</v>
      </c>
    </row>
    <row r="419" ht="15.75" customHeight="1">
      <c r="A419" s="2" t="s">
        <v>54</v>
      </c>
      <c r="B419" s="2">
        <v>9452.0</v>
      </c>
      <c r="C419" s="2" t="s">
        <v>135</v>
      </c>
      <c r="D419" s="2" t="s">
        <v>23</v>
      </c>
      <c r="E419" s="3">
        <v>8.0</v>
      </c>
      <c r="F419" s="4">
        <v>42224.0</v>
      </c>
      <c r="G419" s="2" t="s">
        <v>78</v>
      </c>
      <c r="H419" s="2">
        <v>174.0</v>
      </c>
      <c r="I419" s="2">
        <v>174.0</v>
      </c>
      <c r="J419" s="2">
        <v>0.0</v>
      </c>
      <c r="K419" s="2">
        <v>0.0</v>
      </c>
      <c r="L419" s="2" t="s">
        <v>50</v>
      </c>
      <c r="M419" s="2" t="s">
        <v>45</v>
      </c>
      <c r="N419" s="2">
        <v>8.0</v>
      </c>
      <c r="O419" s="2">
        <v>6.0</v>
      </c>
      <c r="P419" s="2">
        <v>2.0</v>
      </c>
      <c r="Q419" s="2">
        <v>32.0</v>
      </c>
      <c r="R419" s="2" t="s">
        <v>27</v>
      </c>
      <c r="S419" s="2">
        <v>1401.0</v>
      </c>
      <c r="T419" s="2">
        <v>193.0</v>
      </c>
      <c r="U419" s="2" t="s">
        <v>46</v>
      </c>
    </row>
    <row r="420" ht="15.75" customHeight="1">
      <c r="A420" s="2" t="s">
        <v>21</v>
      </c>
      <c r="B420" s="2">
        <v>1129.0</v>
      </c>
      <c r="C420" s="2" t="s">
        <v>79</v>
      </c>
      <c r="D420" s="2" t="s">
        <v>23</v>
      </c>
      <c r="E420" s="3">
        <v>6.0</v>
      </c>
      <c r="F420" s="4">
        <v>42229.0</v>
      </c>
      <c r="G420" s="2" t="s">
        <v>78</v>
      </c>
      <c r="H420" s="2">
        <v>12.0</v>
      </c>
      <c r="I420" s="2">
        <v>12.0</v>
      </c>
      <c r="J420" s="2">
        <v>0.0</v>
      </c>
      <c r="K420" s="2">
        <v>0.0</v>
      </c>
      <c r="L420" s="2" t="s">
        <v>25</v>
      </c>
      <c r="M420" s="2" t="s">
        <v>26</v>
      </c>
      <c r="N420" s="2">
        <v>8.0</v>
      </c>
      <c r="O420" s="2">
        <v>4.0</v>
      </c>
      <c r="P420" s="2">
        <v>3.0</v>
      </c>
      <c r="Q420" s="2">
        <v>33.0</v>
      </c>
      <c r="R420" s="2" t="s">
        <v>27</v>
      </c>
      <c r="S420" s="2">
        <v>1401.0</v>
      </c>
      <c r="T420" s="2">
        <v>193.0</v>
      </c>
      <c r="U420" s="2" t="s">
        <v>46</v>
      </c>
    </row>
    <row r="421" ht="15.75" customHeight="1">
      <c r="A421" s="2" t="s">
        <v>21</v>
      </c>
      <c r="B421" s="2">
        <v>9418.0</v>
      </c>
      <c r="C421" s="2" t="s">
        <v>134</v>
      </c>
      <c r="D421" s="2" t="s">
        <v>23</v>
      </c>
      <c r="E421" s="3">
        <v>8.0</v>
      </c>
      <c r="F421" s="4">
        <v>42230.0</v>
      </c>
      <c r="G421" s="2" t="s">
        <v>78</v>
      </c>
      <c r="H421" s="2">
        <v>0.0</v>
      </c>
      <c r="I421" s="2">
        <v>0.0</v>
      </c>
      <c r="J421" s="2">
        <v>0.0</v>
      </c>
      <c r="K421" s="2">
        <v>0.0</v>
      </c>
      <c r="L421" s="2" t="s">
        <v>50</v>
      </c>
      <c r="M421" s="2" t="s">
        <v>45</v>
      </c>
      <c r="N421" s="2">
        <v>8.0</v>
      </c>
      <c r="O421" s="2">
        <v>5.0</v>
      </c>
      <c r="P421" s="2">
        <v>3.0</v>
      </c>
      <c r="Q421" s="2">
        <v>33.0</v>
      </c>
      <c r="R421" s="2" t="s">
        <v>27</v>
      </c>
      <c r="S421" s="2">
        <v>1401.0</v>
      </c>
      <c r="T421" s="2">
        <v>193.0</v>
      </c>
      <c r="U421" s="2" t="s">
        <v>46</v>
      </c>
    </row>
    <row r="422" ht="15.75" customHeight="1">
      <c r="A422" s="2" t="s">
        <v>54</v>
      </c>
      <c r="B422" s="2">
        <v>9452.0</v>
      </c>
      <c r="C422" s="2" t="s">
        <v>135</v>
      </c>
      <c r="D422" s="2" t="s">
        <v>23</v>
      </c>
      <c r="E422" s="3">
        <v>8.0</v>
      </c>
      <c r="F422" s="4">
        <v>42231.0</v>
      </c>
      <c r="G422" s="2" t="s">
        <v>78</v>
      </c>
      <c r="H422" s="2">
        <v>174.0</v>
      </c>
      <c r="I422" s="2">
        <v>172.0</v>
      </c>
      <c r="J422" s="2">
        <v>0.0</v>
      </c>
      <c r="K422" s="2">
        <v>2.0</v>
      </c>
      <c r="L422" s="2" t="s">
        <v>50</v>
      </c>
      <c r="M422" s="2" t="s">
        <v>45</v>
      </c>
      <c r="N422" s="2">
        <v>8.0</v>
      </c>
      <c r="O422" s="2">
        <v>6.0</v>
      </c>
      <c r="P422" s="2">
        <v>3.0</v>
      </c>
      <c r="Q422" s="2">
        <v>33.0</v>
      </c>
      <c r="R422" s="2" t="s">
        <v>27</v>
      </c>
      <c r="S422" s="2">
        <v>1401.0</v>
      </c>
      <c r="T422" s="2">
        <v>193.0</v>
      </c>
      <c r="U422" s="2" t="s">
        <v>46</v>
      </c>
    </row>
    <row r="423" ht="15.75" customHeight="1">
      <c r="A423" s="2" t="s">
        <v>21</v>
      </c>
      <c r="B423" s="2">
        <v>9418.0</v>
      </c>
      <c r="C423" s="2" t="s">
        <v>134</v>
      </c>
      <c r="D423" s="2" t="s">
        <v>23</v>
      </c>
      <c r="E423" s="3">
        <v>8.0</v>
      </c>
      <c r="F423" s="4">
        <v>42237.0</v>
      </c>
      <c r="G423" s="2" t="s">
        <v>78</v>
      </c>
      <c r="H423" s="2">
        <v>0.0</v>
      </c>
      <c r="I423" s="2">
        <v>0.0</v>
      </c>
      <c r="J423" s="2">
        <v>0.0</v>
      </c>
      <c r="K423" s="2">
        <v>0.0</v>
      </c>
      <c r="L423" s="2" t="s">
        <v>50</v>
      </c>
      <c r="M423" s="2" t="s">
        <v>45</v>
      </c>
      <c r="N423" s="2">
        <v>8.0</v>
      </c>
      <c r="O423" s="2">
        <v>5.0</v>
      </c>
      <c r="P423" s="2">
        <v>4.0</v>
      </c>
      <c r="Q423" s="2">
        <v>34.0</v>
      </c>
      <c r="R423" s="2" t="s">
        <v>27</v>
      </c>
      <c r="S423" s="2">
        <v>1401.0</v>
      </c>
      <c r="T423" s="2">
        <v>193.0</v>
      </c>
      <c r="U423" s="2" t="s">
        <v>46</v>
      </c>
    </row>
    <row r="424" ht="15.75" customHeight="1">
      <c r="A424" s="2" t="s">
        <v>54</v>
      </c>
      <c r="B424" s="2">
        <v>9452.0</v>
      </c>
      <c r="C424" s="2" t="s">
        <v>135</v>
      </c>
      <c r="D424" s="2" t="s">
        <v>23</v>
      </c>
      <c r="E424" s="3">
        <v>8.0</v>
      </c>
      <c r="F424" s="4">
        <v>42238.0</v>
      </c>
      <c r="G424" s="2" t="s">
        <v>78</v>
      </c>
      <c r="H424" s="2">
        <v>174.0</v>
      </c>
      <c r="I424" s="2">
        <v>173.0</v>
      </c>
      <c r="J424" s="2">
        <v>0.0</v>
      </c>
      <c r="K424" s="2">
        <v>1.0</v>
      </c>
      <c r="L424" s="2" t="s">
        <v>50</v>
      </c>
      <c r="M424" s="2" t="s">
        <v>45</v>
      </c>
      <c r="N424" s="2">
        <v>8.0</v>
      </c>
      <c r="O424" s="2">
        <v>6.0</v>
      </c>
      <c r="P424" s="2">
        <v>4.0</v>
      </c>
      <c r="Q424" s="2">
        <v>34.0</v>
      </c>
      <c r="R424" s="2" t="s">
        <v>27</v>
      </c>
      <c r="S424" s="2">
        <v>1401.0</v>
      </c>
      <c r="T424" s="2">
        <v>193.0</v>
      </c>
      <c r="U424" s="2" t="s">
        <v>46</v>
      </c>
    </row>
    <row r="425" ht="15.75" customHeight="1">
      <c r="A425" s="2" t="s">
        <v>21</v>
      </c>
      <c r="B425" s="2">
        <v>9418.0</v>
      </c>
      <c r="C425" s="2" t="s">
        <v>134</v>
      </c>
      <c r="D425" s="2" t="s">
        <v>23</v>
      </c>
      <c r="E425" s="3">
        <v>8.0</v>
      </c>
      <c r="F425" s="4">
        <v>42244.0</v>
      </c>
      <c r="G425" s="2" t="s">
        <v>78</v>
      </c>
      <c r="H425" s="2">
        <v>0.0</v>
      </c>
      <c r="I425" s="2">
        <v>0.0</v>
      </c>
      <c r="J425" s="2">
        <v>0.0</v>
      </c>
      <c r="K425" s="2">
        <v>0.0</v>
      </c>
      <c r="L425" s="2" t="s">
        <v>50</v>
      </c>
      <c r="M425" s="2" t="s">
        <v>45</v>
      </c>
      <c r="N425" s="2">
        <v>8.0</v>
      </c>
      <c r="O425" s="2">
        <v>5.0</v>
      </c>
      <c r="P425" s="2">
        <v>5.0</v>
      </c>
      <c r="Q425" s="2">
        <v>35.0</v>
      </c>
      <c r="R425" s="2" t="s">
        <v>27</v>
      </c>
      <c r="S425" s="2">
        <v>1401.0</v>
      </c>
      <c r="T425" s="2">
        <v>193.0</v>
      </c>
      <c r="U425" s="2" t="s">
        <v>46</v>
      </c>
    </row>
    <row r="426" ht="15.75" customHeight="1">
      <c r="A426" s="2" t="s">
        <v>54</v>
      </c>
      <c r="B426" s="2">
        <v>9452.0</v>
      </c>
      <c r="C426" s="2" t="s">
        <v>135</v>
      </c>
      <c r="D426" s="2" t="s">
        <v>23</v>
      </c>
      <c r="E426" s="3">
        <v>8.0</v>
      </c>
      <c r="F426" s="4">
        <v>42245.0</v>
      </c>
      <c r="G426" s="2" t="s">
        <v>78</v>
      </c>
      <c r="H426" s="2">
        <v>174.0</v>
      </c>
      <c r="I426" s="2">
        <v>172.0</v>
      </c>
      <c r="J426" s="2">
        <v>0.0</v>
      </c>
      <c r="K426" s="2">
        <v>2.0</v>
      </c>
      <c r="L426" s="2" t="s">
        <v>50</v>
      </c>
      <c r="M426" s="2" t="s">
        <v>45</v>
      </c>
      <c r="N426" s="2">
        <v>8.0</v>
      </c>
      <c r="O426" s="2">
        <v>6.0</v>
      </c>
      <c r="P426" s="2">
        <v>5.0</v>
      </c>
      <c r="Q426" s="2">
        <v>35.0</v>
      </c>
      <c r="R426" s="2" t="s">
        <v>27</v>
      </c>
      <c r="S426" s="2">
        <v>1401.0</v>
      </c>
      <c r="T426" s="2">
        <v>193.0</v>
      </c>
      <c r="U426" s="2" t="s">
        <v>46</v>
      </c>
    </row>
    <row r="427" ht="15.75" customHeight="1">
      <c r="A427" s="2" t="s">
        <v>21</v>
      </c>
      <c r="B427" s="2">
        <v>9418.0</v>
      </c>
      <c r="C427" s="2" t="s">
        <v>134</v>
      </c>
      <c r="D427" s="2" t="s">
        <v>23</v>
      </c>
      <c r="E427" s="3">
        <v>8.0</v>
      </c>
      <c r="F427" s="4">
        <v>42251.0</v>
      </c>
      <c r="G427" s="2" t="s">
        <v>82</v>
      </c>
      <c r="H427" s="2">
        <v>0.0</v>
      </c>
      <c r="I427" s="2">
        <v>0.0</v>
      </c>
      <c r="J427" s="2">
        <v>0.0</v>
      </c>
      <c r="K427" s="2">
        <v>0.0</v>
      </c>
      <c r="L427" s="2" t="s">
        <v>50</v>
      </c>
      <c r="M427" s="2" t="s">
        <v>45</v>
      </c>
      <c r="N427" s="2">
        <v>9.0</v>
      </c>
      <c r="O427" s="2">
        <v>5.0</v>
      </c>
      <c r="P427" s="2">
        <v>1.0</v>
      </c>
      <c r="Q427" s="2">
        <v>36.0</v>
      </c>
      <c r="R427" s="2" t="s">
        <v>31</v>
      </c>
      <c r="S427" s="2">
        <v>696.0</v>
      </c>
      <c r="T427" s="2">
        <v>193.0</v>
      </c>
      <c r="U427" s="2" t="s">
        <v>46</v>
      </c>
    </row>
    <row r="428" ht="15.75" customHeight="1">
      <c r="A428" s="2" t="s">
        <v>54</v>
      </c>
      <c r="B428" s="2">
        <v>9452.0</v>
      </c>
      <c r="C428" s="2" t="s">
        <v>135</v>
      </c>
      <c r="D428" s="2" t="s">
        <v>23</v>
      </c>
      <c r="E428" s="3">
        <v>8.0</v>
      </c>
      <c r="F428" s="4">
        <v>42252.0</v>
      </c>
      <c r="G428" s="2" t="s">
        <v>82</v>
      </c>
      <c r="H428" s="2">
        <v>174.0</v>
      </c>
      <c r="I428" s="2">
        <v>172.0</v>
      </c>
      <c r="J428" s="2">
        <v>0.0</v>
      </c>
      <c r="K428" s="2">
        <v>2.0</v>
      </c>
      <c r="L428" s="2" t="s">
        <v>50</v>
      </c>
      <c r="M428" s="2" t="s">
        <v>45</v>
      </c>
      <c r="N428" s="2">
        <v>9.0</v>
      </c>
      <c r="O428" s="2">
        <v>6.0</v>
      </c>
      <c r="P428" s="2">
        <v>1.0</v>
      </c>
      <c r="Q428" s="2">
        <v>36.0</v>
      </c>
      <c r="R428" s="2" t="s">
        <v>31</v>
      </c>
      <c r="S428" s="2">
        <v>696.0</v>
      </c>
      <c r="T428" s="2">
        <v>193.0</v>
      </c>
      <c r="U428" s="2" t="s">
        <v>46</v>
      </c>
    </row>
    <row r="429" ht="15.75" customHeight="1">
      <c r="A429" s="2" t="s">
        <v>21</v>
      </c>
      <c r="B429" s="2">
        <v>1127.0</v>
      </c>
      <c r="C429" s="2" t="s">
        <v>77</v>
      </c>
      <c r="D429" s="2" t="s">
        <v>23</v>
      </c>
      <c r="E429" s="3">
        <v>7.0</v>
      </c>
      <c r="F429" s="4">
        <v>42257.0</v>
      </c>
      <c r="G429" s="2" t="s">
        <v>82</v>
      </c>
      <c r="H429" s="2">
        <v>12.0</v>
      </c>
      <c r="I429" s="2">
        <v>12.0</v>
      </c>
      <c r="J429" s="2">
        <v>0.0</v>
      </c>
      <c r="K429" s="2">
        <v>0.0</v>
      </c>
      <c r="L429" s="2" t="s">
        <v>25</v>
      </c>
      <c r="M429" s="2" t="s">
        <v>26</v>
      </c>
      <c r="N429" s="2">
        <v>9.0</v>
      </c>
      <c r="O429" s="2">
        <v>4.0</v>
      </c>
      <c r="P429" s="2">
        <v>2.0</v>
      </c>
      <c r="Q429" s="2">
        <v>37.0</v>
      </c>
      <c r="R429" s="2" t="s">
        <v>31</v>
      </c>
      <c r="S429" s="2">
        <v>696.0</v>
      </c>
      <c r="T429" s="2">
        <v>193.0</v>
      </c>
      <c r="U429" s="2" t="s">
        <v>46</v>
      </c>
    </row>
    <row r="430" ht="15.75" customHeight="1">
      <c r="A430" s="2" t="s">
        <v>21</v>
      </c>
      <c r="B430" s="2">
        <v>9418.0</v>
      </c>
      <c r="C430" s="2" t="s">
        <v>134</v>
      </c>
      <c r="D430" s="2" t="s">
        <v>23</v>
      </c>
      <c r="E430" s="3">
        <v>8.0</v>
      </c>
      <c r="F430" s="4">
        <v>42258.0</v>
      </c>
      <c r="G430" s="2" t="s">
        <v>82</v>
      </c>
      <c r="H430" s="2">
        <v>0.0</v>
      </c>
      <c r="I430" s="2">
        <v>0.0</v>
      </c>
      <c r="J430" s="2">
        <v>0.0</v>
      </c>
      <c r="K430" s="2">
        <v>0.0</v>
      </c>
      <c r="L430" s="2" t="s">
        <v>50</v>
      </c>
      <c r="M430" s="2" t="s">
        <v>45</v>
      </c>
      <c r="N430" s="2">
        <v>9.0</v>
      </c>
      <c r="O430" s="2">
        <v>5.0</v>
      </c>
      <c r="P430" s="2">
        <v>2.0</v>
      </c>
      <c r="Q430" s="2">
        <v>37.0</v>
      </c>
      <c r="R430" s="2" t="s">
        <v>31</v>
      </c>
      <c r="S430" s="2">
        <v>696.0</v>
      </c>
      <c r="T430" s="2">
        <v>193.0</v>
      </c>
      <c r="U430" s="2" t="s">
        <v>46</v>
      </c>
    </row>
    <row r="431" ht="15.75" customHeight="1">
      <c r="A431" s="2" t="s">
        <v>54</v>
      </c>
      <c r="B431" s="2">
        <v>9452.0</v>
      </c>
      <c r="C431" s="2" t="s">
        <v>135</v>
      </c>
      <c r="D431" s="2" t="s">
        <v>23</v>
      </c>
      <c r="E431" s="3">
        <v>8.0</v>
      </c>
      <c r="F431" s="4">
        <v>42259.0</v>
      </c>
      <c r="G431" s="2" t="s">
        <v>82</v>
      </c>
      <c r="H431" s="2">
        <v>174.0</v>
      </c>
      <c r="I431" s="2">
        <v>173.0</v>
      </c>
      <c r="J431" s="2">
        <v>0.0</v>
      </c>
      <c r="K431" s="2">
        <v>1.0</v>
      </c>
      <c r="L431" s="2" t="s">
        <v>50</v>
      </c>
      <c r="M431" s="2" t="s">
        <v>45</v>
      </c>
      <c r="N431" s="2">
        <v>9.0</v>
      </c>
      <c r="O431" s="2">
        <v>6.0</v>
      </c>
      <c r="P431" s="2">
        <v>2.0</v>
      </c>
      <c r="Q431" s="2">
        <v>37.0</v>
      </c>
      <c r="R431" s="2" t="s">
        <v>31</v>
      </c>
      <c r="S431" s="2">
        <v>696.0</v>
      </c>
      <c r="T431" s="2">
        <v>193.0</v>
      </c>
      <c r="U431" s="2" t="s">
        <v>46</v>
      </c>
    </row>
    <row r="432" ht="15.75" customHeight="1">
      <c r="A432" s="2" t="s">
        <v>21</v>
      </c>
      <c r="B432" s="2">
        <v>1127.0</v>
      </c>
      <c r="C432" s="2" t="s">
        <v>77</v>
      </c>
      <c r="D432" s="2" t="s">
        <v>23</v>
      </c>
      <c r="E432" s="3">
        <v>7.0</v>
      </c>
      <c r="F432" s="4">
        <v>42264.0</v>
      </c>
      <c r="G432" s="2" t="s">
        <v>82</v>
      </c>
      <c r="H432" s="2">
        <v>11.0</v>
      </c>
      <c r="I432" s="2">
        <v>11.0</v>
      </c>
      <c r="J432" s="2">
        <v>0.0</v>
      </c>
      <c r="K432" s="2">
        <v>0.0</v>
      </c>
      <c r="L432" s="2" t="s">
        <v>25</v>
      </c>
      <c r="M432" s="2" t="s">
        <v>26</v>
      </c>
      <c r="N432" s="2">
        <v>9.0</v>
      </c>
      <c r="O432" s="2">
        <v>4.0</v>
      </c>
      <c r="P432" s="2">
        <v>3.0</v>
      </c>
      <c r="Q432" s="2">
        <v>38.0</v>
      </c>
      <c r="R432" s="2" t="s">
        <v>31</v>
      </c>
      <c r="S432" s="2">
        <v>696.0</v>
      </c>
      <c r="T432" s="2">
        <v>193.0</v>
      </c>
      <c r="U432" s="2" t="s">
        <v>46</v>
      </c>
    </row>
    <row r="433" ht="15.75" customHeight="1">
      <c r="A433" s="2" t="s">
        <v>21</v>
      </c>
      <c r="B433" s="2">
        <v>9418.0</v>
      </c>
      <c r="C433" s="2" t="s">
        <v>134</v>
      </c>
      <c r="D433" s="2" t="s">
        <v>23</v>
      </c>
      <c r="E433" s="3">
        <v>8.0</v>
      </c>
      <c r="F433" s="4">
        <v>42265.0</v>
      </c>
      <c r="G433" s="2" t="s">
        <v>82</v>
      </c>
      <c r="H433" s="2">
        <v>0.0</v>
      </c>
      <c r="I433" s="2">
        <v>0.0</v>
      </c>
      <c r="J433" s="2">
        <v>0.0</v>
      </c>
      <c r="K433" s="2">
        <v>0.0</v>
      </c>
      <c r="L433" s="2" t="s">
        <v>50</v>
      </c>
      <c r="M433" s="2" t="s">
        <v>45</v>
      </c>
      <c r="N433" s="2">
        <v>9.0</v>
      </c>
      <c r="O433" s="2">
        <v>5.0</v>
      </c>
      <c r="P433" s="2">
        <v>3.0</v>
      </c>
      <c r="Q433" s="2">
        <v>38.0</v>
      </c>
      <c r="R433" s="2" t="s">
        <v>31</v>
      </c>
      <c r="S433" s="2">
        <v>696.0</v>
      </c>
      <c r="T433" s="2">
        <v>193.0</v>
      </c>
      <c r="U433" s="2" t="s">
        <v>46</v>
      </c>
    </row>
    <row r="434" ht="15.75" customHeight="1">
      <c r="A434" s="2" t="s">
        <v>54</v>
      </c>
      <c r="B434" s="2">
        <v>9452.0</v>
      </c>
      <c r="C434" s="2" t="s">
        <v>135</v>
      </c>
      <c r="D434" s="2" t="s">
        <v>23</v>
      </c>
      <c r="E434" s="3">
        <v>8.0</v>
      </c>
      <c r="F434" s="4">
        <v>42266.0</v>
      </c>
      <c r="G434" s="2" t="s">
        <v>82</v>
      </c>
      <c r="H434" s="2">
        <v>174.0</v>
      </c>
      <c r="I434" s="2">
        <v>173.0</v>
      </c>
      <c r="J434" s="2">
        <v>0.0</v>
      </c>
      <c r="K434" s="2">
        <v>1.0</v>
      </c>
      <c r="L434" s="2" t="s">
        <v>50</v>
      </c>
      <c r="M434" s="2" t="s">
        <v>45</v>
      </c>
      <c r="N434" s="2">
        <v>9.0</v>
      </c>
      <c r="O434" s="2">
        <v>6.0</v>
      </c>
      <c r="P434" s="2">
        <v>3.0</v>
      </c>
      <c r="Q434" s="2">
        <v>38.0</v>
      </c>
      <c r="R434" s="2" t="s">
        <v>31</v>
      </c>
      <c r="S434" s="2">
        <v>696.0</v>
      </c>
      <c r="T434" s="2">
        <v>193.0</v>
      </c>
      <c r="U434" s="2" t="s">
        <v>46</v>
      </c>
    </row>
    <row r="435" ht="15.75" customHeight="1">
      <c r="A435" s="2" t="s">
        <v>54</v>
      </c>
      <c r="B435" s="2">
        <v>1136.0</v>
      </c>
      <c r="C435" s="2" t="s">
        <v>84</v>
      </c>
      <c r="D435" s="2" t="s">
        <v>23</v>
      </c>
      <c r="E435" s="3">
        <v>8.0</v>
      </c>
      <c r="F435" s="4">
        <v>42269.0</v>
      </c>
      <c r="G435" s="2" t="s">
        <v>82</v>
      </c>
      <c r="H435" s="2">
        <v>14.0</v>
      </c>
      <c r="I435" s="2">
        <v>14.0</v>
      </c>
      <c r="J435" s="2">
        <v>0.0</v>
      </c>
      <c r="K435" s="2">
        <v>0.0</v>
      </c>
      <c r="L435" s="2" t="s">
        <v>25</v>
      </c>
      <c r="M435" s="2" t="s">
        <v>26</v>
      </c>
      <c r="N435" s="2">
        <v>9.0</v>
      </c>
      <c r="O435" s="2">
        <v>2.0</v>
      </c>
      <c r="P435" s="2">
        <v>4.0</v>
      </c>
      <c r="Q435" s="2">
        <v>39.0</v>
      </c>
      <c r="R435" s="2" t="s">
        <v>31</v>
      </c>
      <c r="S435" s="2">
        <v>696.0</v>
      </c>
      <c r="T435" s="2">
        <v>193.0</v>
      </c>
      <c r="U435" s="2" t="s">
        <v>46</v>
      </c>
    </row>
    <row r="436" ht="15.75" customHeight="1">
      <c r="A436" s="2" t="s">
        <v>21</v>
      </c>
      <c r="B436" s="2">
        <v>9418.0</v>
      </c>
      <c r="C436" s="2" t="s">
        <v>134</v>
      </c>
      <c r="D436" s="2" t="s">
        <v>23</v>
      </c>
      <c r="E436" s="3">
        <v>8.0</v>
      </c>
      <c r="F436" s="4">
        <v>42272.0</v>
      </c>
      <c r="G436" s="2" t="s">
        <v>82</v>
      </c>
      <c r="H436" s="2">
        <v>0.0</v>
      </c>
      <c r="I436" s="2">
        <v>0.0</v>
      </c>
      <c r="J436" s="2">
        <v>0.0</v>
      </c>
      <c r="K436" s="2">
        <v>0.0</v>
      </c>
      <c r="L436" s="2" t="s">
        <v>50</v>
      </c>
      <c r="M436" s="2" t="s">
        <v>45</v>
      </c>
      <c r="N436" s="2">
        <v>9.0</v>
      </c>
      <c r="O436" s="2">
        <v>5.0</v>
      </c>
      <c r="P436" s="2">
        <v>4.0</v>
      </c>
      <c r="Q436" s="2">
        <v>39.0</v>
      </c>
      <c r="R436" s="2" t="s">
        <v>31</v>
      </c>
      <c r="S436" s="2">
        <v>696.0</v>
      </c>
      <c r="T436" s="2">
        <v>193.0</v>
      </c>
      <c r="U436" s="2" t="s">
        <v>46</v>
      </c>
    </row>
    <row r="437" ht="15.75" customHeight="1">
      <c r="A437" s="2" t="s">
        <v>54</v>
      </c>
      <c r="B437" s="2">
        <v>9452.0</v>
      </c>
      <c r="C437" s="2" t="s">
        <v>135</v>
      </c>
      <c r="D437" s="2" t="s">
        <v>23</v>
      </c>
      <c r="E437" s="3">
        <v>8.0</v>
      </c>
      <c r="F437" s="4">
        <v>42273.0</v>
      </c>
      <c r="G437" s="2" t="s">
        <v>82</v>
      </c>
      <c r="H437" s="2">
        <v>174.0</v>
      </c>
      <c r="I437" s="2">
        <v>172.0</v>
      </c>
      <c r="J437" s="2">
        <v>0.0</v>
      </c>
      <c r="K437" s="2">
        <v>2.0</v>
      </c>
      <c r="L437" s="2" t="s">
        <v>50</v>
      </c>
      <c r="M437" s="2" t="s">
        <v>45</v>
      </c>
      <c r="N437" s="2">
        <v>9.0</v>
      </c>
      <c r="O437" s="2">
        <v>6.0</v>
      </c>
      <c r="P437" s="2">
        <v>4.0</v>
      </c>
      <c r="Q437" s="2">
        <v>39.0</v>
      </c>
      <c r="R437" s="2" t="s">
        <v>31</v>
      </c>
      <c r="S437" s="2">
        <v>696.0</v>
      </c>
      <c r="T437" s="2">
        <v>193.0</v>
      </c>
      <c r="U437" s="2" t="s">
        <v>46</v>
      </c>
    </row>
    <row r="438" ht="15.75" customHeight="1">
      <c r="A438" s="2" t="s">
        <v>21</v>
      </c>
      <c r="B438" s="2">
        <v>1131.0</v>
      </c>
      <c r="C438" s="2" t="s">
        <v>85</v>
      </c>
      <c r="D438" s="2" t="s">
        <v>23</v>
      </c>
      <c r="E438" s="3">
        <v>5.0</v>
      </c>
      <c r="F438" s="4">
        <v>42279.0</v>
      </c>
      <c r="G438" s="2" t="s">
        <v>86</v>
      </c>
      <c r="H438" s="2">
        <v>19.0</v>
      </c>
      <c r="I438" s="2">
        <v>19.0</v>
      </c>
      <c r="J438" s="2">
        <v>0.0</v>
      </c>
      <c r="K438" s="2">
        <v>0.0</v>
      </c>
      <c r="L438" s="2" t="s">
        <v>25</v>
      </c>
      <c r="M438" s="2" t="s">
        <v>26</v>
      </c>
      <c r="N438" s="2">
        <v>10.0</v>
      </c>
      <c r="O438" s="2">
        <v>5.0</v>
      </c>
      <c r="P438" s="2">
        <v>1.0</v>
      </c>
      <c r="Q438" s="2">
        <v>40.0</v>
      </c>
      <c r="R438" s="2" t="s">
        <v>31</v>
      </c>
      <c r="S438" s="2">
        <v>870.0</v>
      </c>
      <c r="T438" s="2">
        <v>193.0</v>
      </c>
      <c r="U438" s="2" t="s">
        <v>46</v>
      </c>
    </row>
    <row r="439" ht="15.75" customHeight="1">
      <c r="A439" s="2" t="s">
        <v>21</v>
      </c>
      <c r="B439" s="2">
        <v>9418.0</v>
      </c>
      <c r="C439" s="2" t="s">
        <v>134</v>
      </c>
      <c r="D439" s="2" t="s">
        <v>23</v>
      </c>
      <c r="E439" s="3">
        <v>8.0</v>
      </c>
      <c r="F439" s="4">
        <v>42279.0</v>
      </c>
      <c r="G439" s="2" t="s">
        <v>86</v>
      </c>
      <c r="H439" s="2">
        <v>0.0</v>
      </c>
      <c r="I439" s="2">
        <v>0.0</v>
      </c>
      <c r="J439" s="2">
        <v>0.0</v>
      </c>
      <c r="K439" s="2">
        <v>0.0</v>
      </c>
      <c r="L439" s="2" t="s">
        <v>50</v>
      </c>
      <c r="M439" s="2" t="s">
        <v>45</v>
      </c>
      <c r="N439" s="2">
        <v>10.0</v>
      </c>
      <c r="O439" s="2">
        <v>5.0</v>
      </c>
      <c r="P439" s="2">
        <v>1.0</v>
      </c>
      <c r="Q439" s="2">
        <v>40.0</v>
      </c>
      <c r="R439" s="2" t="s">
        <v>31</v>
      </c>
      <c r="S439" s="2">
        <v>870.0</v>
      </c>
      <c r="T439" s="2">
        <v>193.0</v>
      </c>
      <c r="U439" s="2" t="s">
        <v>46</v>
      </c>
    </row>
    <row r="440" ht="15.75" customHeight="1">
      <c r="A440" s="2" t="s">
        <v>54</v>
      </c>
      <c r="B440" s="2">
        <v>9452.0</v>
      </c>
      <c r="C440" s="2" t="s">
        <v>135</v>
      </c>
      <c r="D440" s="2" t="s">
        <v>23</v>
      </c>
      <c r="E440" s="3">
        <v>8.0</v>
      </c>
      <c r="F440" s="4">
        <v>42280.0</v>
      </c>
      <c r="G440" s="2" t="s">
        <v>86</v>
      </c>
      <c r="H440" s="2">
        <v>174.0</v>
      </c>
      <c r="I440" s="2">
        <v>174.0</v>
      </c>
      <c r="J440" s="2">
        <v>0.0</v>
      </c>
      <c r="K440" s="2">
        <v>0.0</v>
      </c>
      <c r="L440" s="2" t="s">
        <v>50</v>
      </c>
      <c r="M440" s="2" t="s">
        <v>45</v>
      </c>
      <c r="N440" s="2">
        <v>10.0</v>
      </c>
      <c r="O440" s="2">
        <v>6.0</v>
      </c>
      <c r="P440" s="2">
        <v>1.0</v>
      </c>
      <c r="Q440" s="2">
        <v>40.0</v>
      </c>
      <c r="R440" s="2" t="s">
        <v>31</v>
      </c>
      <c r="S440" s="2">
        <v>870.0</v>
      </c>
      <c r="T440" s="2">
        <v>193.0</v>
      </c>
      <c r="U440" s="2" t="s">
        <v>46</v>
      </c>
    </row>
    <row r="441" ht="15.75" customHeight="1">
      <c r="A441" s="2" t="s">
        <v>21</v>
      </c>
      <c r="B441" s="2">
        <v>1785.0</v>
      </c>
      <c r="C441" s="2" t="s">
        <v>88</v>
      </c>
      <c r="D441" s="2" t="s">
        <v>23</v>
      </c>
      <c r="E441" s="3">
        <v>3.0</v>
      </c>
      <c r="F441" s="4">
        <v>42286.0</v>
      </c>
      <c r="G441" s="2" t="s">
        <v>86</v>
      </c>
      <c r="H441" s="2">
        <v>9.0</v>
      </c>
      <c r="I441" s="2">
        <v>9.0</v>
      </c>
      <c r="J441" s="2">
        <v>0.0</v>
      </c>
      <c r="K441" s="2">
        <v>0.0</v>
      </c>
      <c r="L441" s="2" t="s">
        <v>25</v>
      </c>
      <c r="M441" s="2" t="s">
        <v>45</v>
      </c>
      <c r="N441" s="2">
        <v>10.0</v>
      </c>
      <c r="O441" s="2">
        <v>5.0</v>
      </c>
      <c r="P441" s="2">
        <v>2.0</v>
      </c>
      <c r="Q441" s="2">
        <v>41.0</v>
      </c>
      <c r="R441" s="2" t="s">
        <v>31</v>
      </c>
      <c r="S441" s="2">
        <v>870.0</v>
      </c>
      <c r="T441" s="2">
        <v>193.0</v>
      </c>
      <c r="U441" s="2" t="s">
        <v>46</v>
      </c>
    </row>
    <row r="442" ht="15.75" customHeight="1">
      <c r="A442" s="2" t="s">
        <v>21</v>
      </c>
      <c r="B442" s="2">
        <v>9418.0</v>
      </c>
      <c r="C442" s="2" t="s">
        <v>134</v>
      </c>
      <c r="D442" s="2" t="s">
        <v>23</v>
      </c>
      <c r="E442" s="3">
        <v>8.0</v>
      </c>
      <c r="F442" s="4">
        <v>42286.0</v>
      </c>
      <c r="G442" s="2" t="s">
        <v>86</v>
      </c>
      <c r="H442" s="2">
        <v>0.0</v>
      </c>
      <c r="I442" s="2">
        <v>0.0</v>
      </c>
      <c r="J442" s="2">
        <v>0.0</v>
      </c>
      <c r="K442" s="2">
        <v>0.0</v>
      </c>
      <c r="L442" s="2" t="s">
        <v>50</v>
      </c>
      <c r="M442" s="2" t="s">
        <v>45</v>
      </c>
      <c r="N442" s="2">
        <v>10.0</v>
      </c>
      <c r="O442" s="2">
        <v>5.0</v>
      </c>
      <c r="P442" s="2">
        <v>2.0</v>
      </c>
      <c r="Q442" s="2">
        <v>41.0</v>
      </c>
      <c r="R442" s="2" t="s">
        <v>31</v>
      </c>
      <c r="S442" s="2">
        <v>870.0</v>
      </c>
      <c r="T442" s="2">
        <v>193.0</v>
      </c>
      <c r="U442" s="2" t="s">
        <v>46</v>
      </c>
    </row>
    <row r="443" ht="15.75" customHeight="1">
      <c r="A443" s="2" t="s">
        <v>21</v>
      </c>
      <c r="B443" s="2">
        <v>94181.0</v>
      </c>
      <c r="C443" s="2" t="s">
        <v>136</v>
      </c>
      <c r="D443" s="2" t="s">
        <v>23</v>
      </c>
      <c r="E443" s="3">
        <v>8.0</v>
      </c>
      <c r="F443" s="4">
        <v>42286.0</v>
      </c>
      <c r="G443" s="2" t="s">
        <v>86</v>
      </c>
      <c r="H443" s="2">
        <v>0.0</v>
      </c>
      <c r="I443" s="2">
        <v>0.0</v>
      </c>
      <c r="J443" s="2">
        <v>0.0</v>
      </c>
      <c r="K443" s="2">
        <v>0.0</v>
      </c>
      <c r="L443" s="2" t="s">
        <v>50</v>
      </c>
      <c r="M443" s="2" t="s">
        <v>45</v>
      </c>
      <c r="N443" s="2">
        <v>10.0</v>
      </c>
      <c r="O443" s="2">
        <v>5.0</v>
      </c>
      <c r="P443" s="2">
        <v>2.0</v>
      </c>
      <c r="Q443" s="2">
        <v>41.0</v>
      </c>
      <c r="R443" s="2" t="s">
        <v>31</v>
      </c>
      <c r="S443" s="2">
        <v>870.0</v>
      </c>
      <c r="T443" s="2">
        <v>193.0</v>
      </c>
      <c r="U443" s="2" t="s">
        <v>46</v>
      </c>
    </row>
    <row r="444" ht="15.75" customHeight="1">
      <c r="A444" s="2" t="s">
        <v>54</v>
      </c>
      <c r="B444" s="2">
        <v>9452.0</v>
      </c>
      <c r="C444" s="2" t="s">
        <v>135</v>
      </c>
      <c r="D444" s="2" t="s">
        <v>23</v>
      </c>
      <c r="E444" s="3">
        <v>8.0</v>
      </c>
      <c r="F444" s="4">
        <v>42287.0</v>
      </c>
      <c r="G444" s="2" t="s">
        <v>86</v>
      </c>
      <c r="H444" s="2">
        <v>174.0</v>
      </c>
      <c r="I444" s="2">
        <v>168.0</v>
      </c>
      <c r="J444" s="2">
        <v>0.0</v>
      </c>
      <c r="K444" s="2">
        <v>6.0</v>
      </c>
      <c r="L444" s="2" t="s">
        <v>50</v>
      </c>
      <c r="M444" s="2" t="s">
        <v>45</v>
      </c>
      <c r="N444" s="2">
        <v>10.0</v>
      </c>
      <c r="O444" s="2">
        <v>6.0</v>
      </c>
      <c r="P444" s="2">
        <v>2.0</v>
      </c>
      <c r="Q444" s="2">
        <v>41.0</v>
      </c>
      <c r="R444" s="2" t="s">
        <v>31</v>
      </c>
      <c r="S444" s="2">
        <v>870.0</v>
      </c>
      <c r="T444" s="2">
        <v>193.0</v>
      </c>
      <c r="U444" s="2" t="s">
        <v>46</v>
      </c>
    </row>
    <row r="445" ht="15.75" customHeight="1">
      <c r="A445" s="2" t="s">
        <v>21</v>
      </c>
      <c r="B445" s="2">
        <v>94181.0</v>
      </c>
      <c r="C445" s="2" t="s">
        <v>90</v>
      </c>
      <c r="D445" s="2" t="s">
        <v>23</v>
      </c>
      <c r="E445" s="3">
        <v>8.0</v>
      </c>
      <c r="F445" s="4">
        <v>42288.0</v>
      </c>
      <c r="G445" s="2" t="s">
        <v>86</v>
      </c>
      <c r="H445" s="2">
        <v>2.0</v>
      </c>
      <c r="I445" s="2">
        <v>2.0</v>
      </c>
      <c r="J445" s="2">
        <v>0.0</v>
      </c>
      <c r="K445" s="2">
        <v>0.0</v>
      </c>
      <c r="L445" s="2" t="s">
        <v>25</v>
      </c>
      <c r="M445" s="2" t="s">
        <v>45</v>
      </c>
      <c r="N445" s="2">
        <v>10.0</v>
      </c>
      <c r="O445" s="2">
        <v>0.0</v>
      </c>
      <c r="P445" s="2">
        <v>3.0</v>
      </c>
      <c r="Q445" s="2">
        <v>42.0</v>
      </c>
      <c r="R445" s="2" t="s">
        <v>31</v>
      </c>
      <c r="S445" s="2">
        <v>870.0</v>
      </c>
      <c r="T445" s="2">
        <v>193.0</v>
      </c>
      <c r="U445" s="2" t="s">
        <v>46</v>
      </c>
    </row>
    <row r="446" ht="15.75" customHeight="1">
      <c r="A446" s="2" t="s">
        <v>54</v>
      </c>
      <c r="B446" s="2">
        <v>912.0</v>
      </c>
      <c r="C446" s="2" t="s">
        <v>91</v>
      </c>
      <c r="D446" s="2" t="s">
        <v>23</v>
      </c>
      <c r="E446" s="3">
        <v>8.0</v>
      </c>
      <c r="F446" s="4">
        <v>42291.0</v>
      </c>
      <c r="G446" s="2" t="s">
        <v>86</v>
      </c>
      <c r="H446" s="2">
        <v>34.0</v>
      </c>
      <c r="I446" s="2">
        <v>34.0</v>
      </c>
      <c r="J446" s="2">
        <v>0.0</v>
      </c>
      <c r="K446" s="2">
        <v>0.0</v>
      </c>
      <c r="L446" s="2" t="s">
        <v>25</v>
      </c>
      <c r="M446" s="2" t="s">
        <v>26</v>
      </c>
      <c r="N446" s="2">
        <v>10.0</v>
      </c>
      <c r="O446" s="2">
        <v>3.0</v>
      </c>
      <c r="P446" s="2">
        <v>3.0</v>
      </c>
      <c r="Q446" s="2">
        <v>42.0</v>
      </c>
      <c r="R446" s="2" t="s">
        <v>31</v>
      </c>
      <c r="S446" s="2">
        <v>870.0</v>
      </c>
      <c r="T446" s="2">
        <v>193.0</v>
      </c>
      <c r="U446" s="2" t="s">
        <v>46</v>
      </c>
    </row>
    <row r="447" ht="15.75" customHeight="1">
      <c r="A447" s="2" t="s">
        <v>21</v>
      </c>
      <c r="B447" s="2">
        <v>1137.0</v>
      </c>
      <c r="C447" s="2" t="s">
        <v>92</v>
      </c>
      <c r="D447" s="2" t="s">
        <v>23</v>
      </c>
      <c r="E447" s="3">
        <v>8.0</v>
      </c>
      <c r="F447" s="4">
        <v>42291.0</v>
      </c>
      <c r="G447" s="2" t="s">
        <v>86</v>
      </c>
      <c r="H447" s="2">
        <v>19.0</v>
      </c>
      <c r="I447" s="2">
        <v>19.0</v>
      </c>
      <c r="J447" s="2">
        <v>0.0</v>
      </c>
      <c r="K447" s="2">
        <v>0.0</v>
      </c>
      <c r="L447" s="2" t="s">
        <v>25</v>
      </c>
      <c r="M447" s="2" t="s">
        <v>26</v>
      </c>
      <c r="N447" s="2">
        <v>10.0</v>
      </c>
      <c r="O447" s="2">
        <v>3.0</v>
      </c>
      <c r="P447" s="2">
        <v>3.0</v>
      </c>
      <c r="Q447" s="2">
        <v>42.0</v>
      </c>
      <c r="R447" s="2" t="s">
        <v>31</v>
      </c>
      <c r="S447" s="2">
        <v>870.0</v>
      </c>
      <c r="T447" s="2">
        <v>193.0</v>
      </c>
      <c r="U447" s="2" t="s">
        <v>46</v>
      </c>
    </row>
    <row r="448" ht="15.75" customHeight="1">
      <c r="A448" s="2" t="s">
        <v>21</v>
      </c>
      <c r="B448" s="2">
        <v>1129.0</v>
      </c>
      <c r="C448" s="2" t="s">
        <v>79</v>
      </c>
      <c r="D448" s="2" t="s">
        <v>23</v>
      </c>
      <c r="E448" s="3">
        <v>6.0</v>
      </c>
      <c r="F448" s="4">
        <v>42292.0</v>
      </c>
      <c r="G448" s="2" t="s">
        <v>86</v>
      </c>
      <c r="H448" s="2">
        <v>12.0</v>
      </c>
      <c r="I448" s="2">
        <v>10.0</v>
      </c>
      <c r="J448" s="2">
        <v>0.0</v>
      </c>
      <c r="K448" s="2">
        <v>2.0</v>
      </c>
      <c r="L448" s="2" t="s">
        <v>25</v>
      </c>
      <c r="M448" s="2" t="s">
        <v>26</v>
      </c>
      <c r="N448" s="2">
        <v>10.0</v>
      </c>
      <c r="O448" s="2">
        <v>4.0</v>
      </c>
      <c r="P448" s="2">
        <v>3.0</v>
      </c>
      <c r="Q448" s="2">
        <v>42.0</v>
      </c>
      <c r="R448" s="2" t="s">
        <v>31</v>
      </c>
      <c r="S448" s="2">
        <v>870.0</v>
      </c>
      <c r="T448" s="2">
        <v>193.0</v>
      </c>
      <c r="U448" s="2" t="s">
        <v>46</v>
      </c>
    </row>
    <row r="449" ht="15.75" customHeight="1">
      <c r="A449" s="2" t="s">
        <v>21</v>
      </c>
      <c r="B449" s="2">
        <v>9418.0</v>
      </c>
      <c r="C449" s="2" t="s">
        <v>134</v>
      </c>
      <c r="D449" s="2" t="s">
        <v>23</v>
      </c>
      <c r="E449" s="3">
        <v>8.0</v>
      </c>
      <c r="F449" s="4">
        <v>42293.0</v>
      </c>
      <c r="G449" s="2" t="s">
        <v>86</v>
      </c>
      <c r="H449" s="2">
        <v>0.0</v>
      </c>
      <c r="I449" s="2">
        <v>0.0</v>
      </c>
      <c r="J449" s="2">
        <v>0.0</v>
      </c>
      <c r="K449" s="2">
        <v>0.0</v>
      </c>
      <c r="L449" s="2" t="s">
        <v>50</v>
      </c>
      <c r="M449" s="2" t="s">
        <v>45</v>
      </c>
      <c r="N449" s="2">
        <v>10.0</v>
      </c>
      <c r="O449" s="2">
        <v>5.0</v>
      </c>
      <c r="P449" s="2">
        <v>3.0</v>
      </c>
      <c r="Q449" s="2">
        <v>42.0</v>
      </c>
      <c r="R449" s="2" t="s">
        <v>31</v>
      </c>
      <c r="S449" s="2">
        <v>870.0</v>
      </c>
      <c r="T449" s="2">
        <v>193.0</v>
      </c>
      <c r="U449" s="2" t="s">
        <v>46</v>
      </c>
    </row>
    <row r="450" ht="15.75" customHeight="1">
      <c r="A450" s="2" t="s">
        <v>54</v>
      </c>
      <c r="B450" s="2">
        <v>9452.0</v>
      </c>
      <c r="C450" s="2" t="s">
        <v>135</v>
      </c>
      <c r="D450" s="2" t="s">
        <v>23</v>
      </c>
      <c r="E450" s="3">
        <v>8.0</v>
      </c>
      <c r="F450" s="4">
        <v>42294.0</v>
      </c>
      <c r="G450" s="2" t="s">
        <v>86</v>
      </c>
      <c r="H450" s="2">
        <v>174.0</v>
      </c>
      <c r="I450" s="2">
        <v>173.0</v>
      </c>
      <c r="J450" s="2">
        <v>0.0</v>
      </c>
      <c r="K450" s="2">
        <v>1.0</v>
      </c>
      <c r="L450" s="2" t="s">
        <v>50</v>
      </c>
      <c r="M450" s="2" t="s">
        <v>45</v>
      </c>
      <c r="N450" s="2">
        <v>10.0</v>
      </c>
      <c r="O450" s="2">
        <v>6.0</v>
      </c>
      <c r="P450" s="2">
        <v>3.0</v>
      </c>
      <c r="Q450" s="2">
        <v>42.0</v>
      </c>
      <c r="R450" s="2" t="s">
        <v>31</v>
      </c>
      <c r="S450" s="2">
        <v>870.0</v>
      </c>
      <c r="T450" s="2">
        <v>193.0</v>
      </c>
      <c r="U450" s="2" t="s">
        <v>46</v>
      </c>
    </row>
    <row r="451" ht="15.75" customHeight="1">
      <c r="A451" s="2" t="s">
        <v>21</v>
      </c>
      <c r="B451" s="2">
        <v>9418.0</v>
      </c>
      <c r="C451" s="2" t="s">
        <v>134</v>
      </c>
      <c r="D451" s="2" t="s">
        <v>23</v>
      </c>
      <c r="E451" s="3">
        <v>8.0</v>
      </c>
      <c r="F451" s="4">
        <v>42300.0</v>
      </c>
      <c r="G451" s="2" t="s">
        <v>86</v>
      </c>
      <c r="H451" s="2">
        <v>0.0</v>
      </c>
      <c r="I451" s="2">
        <v>0.0</v>
      </c>
      <c r="J451" s="2">
        <v>0.0</v>
      </c>
      <c r="K451" s="2">
        <v>0.0</v>
      </c>
      <c r="L451" s="2" t="s">
        <v>50</v>
      </c>
      <c r="M451" s="2" t="s">
        <v>45</v>
      </c>
      <c r="N451" s="2">
        <v>10.0</v>
      </c>
      <c r="O451" s="2">
        <v>5.0</v>
      </c>
      <c r="P451" s="2">
        <v>4.0</v>
      </c>
      <c r="Q451" s="2">
        <v>43.0</v>
      </c>
      <c r="R451" s="2" t="s">
        <v>31</v>
      </c>
      <c r="S451" s="2">
        <v>870.0</v>
      </c>
      <c r="T451" s="2">
        <v>193.0</v>
      </c>
      <c r="U451" s="2" t="s">
        <v>46</v>
      </c>
    </row>
    <row r="452" ht="15.75" customHeight="1">
      <c r="A452" s="2" t="s">
        <v>54</v>
      </c>
      <c r="B452" s="2">
        <v>9452.0</v>
      </c>
      <c r="C452" s="2" t="s">
        <v>135</v>
      </c>
      <c r="D452" s="2" t="s">
        <v>23</v>
      </c>
      <c r="E452" s="3">
        <v>8.0</v>
      </c>
      <c r="F452" s="4">
        <v>42301.0</v>
      </c>
      <c r="G452" s="2" t="s">
        <v>86</v>
      </c>
      <c r="H452" s="2">
        <v>174.0</v>
      </c>
      <c r="I452" s="2">
        <v>173.0</v>
      </c>
      <c r="J452" s="2">
        <v>0.0</v>
      </c>
      <c r="K452" s="2">
        <v>1.0</v>
      </c>
      <c r="L452" s="2" t="s">
        <v>50</v>
      </c>
      <c r="M452" s="2" t="s">
        <v>45</v>
      </c>
      <c r="N452" s="2">
        <v>10.0</v>
      </c>
      <c r="O452" s="2">
        <v>6.0</v>
      </c>
      <c r="P452" s="2">
        <v>4.0</v>
      </c>
      <c r="Q452" s="2">
        <v>43.0</v>
      </c>
      <c r="R452" s="2" t="s">
        <v>31</v>
      </c>
      <c r="S452" s="2">
        <v>870.0</v>
      </c>
      <c r="T452" s="2">
        <v>193.0</v>
      </c>
      <c r="U452" s="2" t="s">
        <v>46</v>
      </c>
    </row>
    <row r="453" ht="15.75" customHeight="1">
      <c r="A453" s="2" t="s">
        <v>21</v>
      </c>
      <c r="B453" s="2">
        <v>9418.0</v>
      </c>
      <c r="C453" s="2" t="s">
        <v>134</v>
      </c>
      <c r="D453" s="2" t="s">
        <v>23</v>
      </c>
      <c r="E453" s="3">
        <v>8.0</v>
      </c>
      <c r="F453" s="4">
        <v>42307.0</v>
      </c>
      <c r="G453" s="2" t="s">
        <v>86</v>
      </c>
      <c r="H453" s="2">
        <v>0.0</v>
      </c>
      <c r="I453" s="2">
        <v>0.0</v>
      </c>
      <c r="J453" s="2">
        <v>0.0</v>
      </c>
      <c r="K453" s="2">
        <v>0.0</v>
      </c>
      <c r="L453" s="2" t="s">
        <v>50</v>
      </c>
      <c r="M453" s="2" t="s">
        <v>45</v>
      </c>
      <c r="N453" s="2">
        <v>10.0</v>
      </c>
      <c r="O453" s="2">
        <v>5.0</v>
      </c>
      <c r="P453" s="2">
        <v>5.0</v>
      </c>
      <c r="Q453" s="2">
        <v>44.0</v>
      </c>
      <c r="R453" s="2" t="s">
        <v>31</v>
      </c>
      <c r="S453" s="2">
        <v>870.0</v>
      </c>
      <c r="T453" s="2">
        <v>193.0</v>
      </c>
      <c r="U453" s="2" t="s">
        <v>46</v>
      </c>
    </row>
    <row r="454" ht="15.75" customHeight="1">
      <c r="A454" s="2" t="s">
        <v>54</v>
      </c>
      <c r="B454" s="2">
        <v>9452.0</v>
      </c>
      <c r="C454" s="2" t="s">
        <v>135</v>
      </c>
      <c r="D454" s="2" t="s">
        <v>23</v>
      </c>
      <c r="E454" s="3">
        <v>8.0</v>
      </c>
      <c r="F454" s="4">
        <v>42308.0</v>
      </c>
      <c r="G454" s="2" t="s">
        <v>86</v>
      </c>
      <c r="H454" s="2">
        <v>174.0</v>
      </c>
      <c r="I454" s="2">
        <v>174.0</v>
      </c>
      <c r="J454" s="2">
        <v>0.0</v>
      </c>
      <c r="K454" s="2">
        <v>0.0</v>
      </c>
      <c r="L454" s="2" t="s">
        <v>50</v>
      </c>
      <c r="M454" s="2" t="s">
        <v>45</v>
      </c>
      <c r="N454" s="2">
        <v>10.0</v>
      </c>
      <c r="O454" s="2">
        <v>6.0</v>
      </c>
      <c r="P454" s="2">
        <v>5.0</v>
      </c>
      <c r="Q454" s="2">
        <v>44.0</v>
      </c>
      <c r="R454" s="2" t="s">
        <v>31</v>
      </c>
      <c r="S454" s="2">
        <v>870.0</v>
      </c>
      <c r="T454" s="2">
        <v>193.0</v>
      </c>
      <c r="U454" s="2" t="s">
        <v>46</v>
      </c>
    </row>
    <row r="455" ht="15.75" customHeight="1">
      <c r="A455" s="2" t="s">
        <v>21</v>
      </c>
      <c r="B455" s="2">
        <v>1129.0</v>
      </c>
      <c r="C455" s="2" t="s">
        <v>79</v>
      </c>
      <c r="D455" s="2" t="s">
        <v>23</v>
      </c>
      <c r="E455" s="3">
        <v>6.0</v>
      </c>
      <c r="F455" s="4">
        <v>42313.0</v>
      </c>
      <c r="G455" s="2" t="s">
        <v>94</v>
      </c>
      <c r="H455" s="2">
        <v>12.0</v>
      </c>
      <c r="I455" s="2">
        <v>12.0</v>
      </c>
      <c r="J455" s="2">
        <v>0.0</v>
      </c>
      <c r="K455" s="2">
        <v>0.0</v>
      </c>
      <c r="L455" s="2" t="s">
        <v>25</v>
      </c>
      <c r="M455" s="2" t="s">
        <v>26</v>
      </c>
      <c r="N455" s="2">
        <v>11.0</v>
      </c>
      <c r="O455" s="2">
        <v>4.0</v>
      </c>
      <c r="P455" s="2">
        <v>1.0</v>
      </c>
      <c r="Q455" s="2">
        <v>45.0</v>
      </c>
      <c r="R455" s="2" t="s">
        <v>31</v>
      </c>
      <c r="S455" s="2">
        <v>696.0</v>
      </c>
      <c r="T455" s="2">
        <v>193.0</v>
      </c>
      <c r="U455" s="2" t="s">
        <v>46</v>
      </c>
    </row>
    <row r="456" ht="15.75" customHeight="1">
      <c r="A456" s="2" t="s">
        <v>21</v>
      </c>
      <c r="B456" s="2">
        <v>9418.0</v>
      </c>
      <c r="C456" s="2" t="s">
        <v>134</v>
      </c>
      <c r="D456" s="2" t="s">
        <v>23</v>
      </c>
      <c r="E456" s="3">
        <v>8.0</v>
      </c>
      <c r="F456" s="4">
        <v>42314.0</v>
      </c>
      <c r="G456" s="2" t="s">
        <v>94</v>
      </c>
      <c r="H456" s="2">
        <v>0.0</v>
      </c>
      <c r="I456" s="2">
        <v>0.0</v>
      </c>
      <c r="J456" s="2">
        <v>0.0</v>
      </c>
      <c r="K456" s="2">
        <v>0.0</v>
      </c>
      <c r="L456" s="2" t="s">
        <v>50</v>
      </c>
      <c r="M456" s="2" t="s">
        <v>45</v>
      </c>
      <c r="N456" s="2">
        <v>11.0</v>
      </c>
      <c r="O456" s="2">
        <v>5.0</v>
      </c>
      <c r="P456" s="2">
        <v>1.0</v>
      </c>
      <c r="Q456" s="2">
        <v>45.0</v>
      </c>
      <c r="R456" s="2" t="s">
        <v>31</v>
      </c>
      <c r="S456" s="2">
        <v>696.0</v>
      </c>
      <c r="T456" s="2">
        <v>193.0</v>
      </c>
      <c r="U456" s="2" t="s">
        <v>46</v>
      </c>
    </row>
    <row r="457" ht="15.75" customHeight="1">
      <c r="A457" s="2" t="s">
        <v>54</v>
      </c>
      <c r="B457" s="2">
        <v>9452.0</v>
      </c>
      <c r="C457" s="2" t="s">
        <v>135</v>
      </c>
      <c r="D457" s="2" t="s">
        <v>23</v>
      </c>
      <c r="E457" s="3">
        <v>8.0</v>
      </c>
      <c r="F457" s="4">
        <v>42315.0</v>
      </c>
      <c r="G457" s="2" t="s">
        <v>94</v>
      </c>
      <c r="H457" s="2">
        <v>174.0</v>
      </c>
      <c r="I457" s="2">
        <v>168.0</v>
      </c>
      <c r="J457" s="2">
        <v>0.0</v>
      </c>
      <c r="K457" s="2">
        <v>6.0</v>
      </c>
      <c r="L457" s="2" t="s">
        <v>50</v>
      </c>
      <c r="M457" s="2" t="s">
        <v>45</v>
      </c>
      <c r="N457" s="2">
        <v>11.0</v>
      </c>
      <c r="O457" s="2">
        <v>6.0</v>
      </c>
      <c r="P457" s="2">
        <v>1.0</v>
      </c>
      <c r="Q457" s="2">
        <v>45.0</v>
      </c>
      <c r="R457" s="2" t="s">
        <v>31</v>
      </c>
      <c r="S457" s="2">
        <v>696.0</v>
      </c>
      <c r="T457" s="2">
        <v>193.0</v>
      </c>
      <c r="U457" s="2" t="s">
        <v>46</v>
      </c>
    </row>
    <row r="458" ht="15.75" customHeight="1">
      <c r="A458" s="2" t="s">
        <v>54</v>
      </c>
      <c r="B458" s="2">
        <v>932.0</v>
      </c>
      <c r="C458" s="2" t="s">
        <v>95</v>
      </c>
      <c r="D458" s="2" t="s">
        <v>23</v>
      </c>
      <c r="E458" s="3">
        <v>4.0</v>
      </c>
      <c r="F458" s="4">
        <v>42320.0</v>
      </c>
      <c r="G458" s="2" t="s">
        <v>94</v>
      </c>
      <c r="H458" s="2">
        <v>25.0</v>
      </c>
      <c r="I458" s="2">
        <v>25.0</v>
      </c>
      <c r="J458" s="2">
        <v>0.0</v>
      </c>
      <c r="K458" s="2">
        <v>0.0</v>
      </c>
      <c r="L458" s="2" t="s">
        <v>25</v>
      </c>
      <c r="M458" s="2" t="s">
        <v>26</v>
      </c>
      <c r="N458" s="2">
        <v>11.0</v>
      </c>
      <c r="O458" s="2">
        <v>4.0</v>
      </c>
      <c r="P458" s="2">
        <v>2.0</v>
      </c>
      <c r="Q458" s="2">
        <v>46.0</v>
      </c>
      <c r="R458" s="2" t="s">
        <v>31</v>
      </c>
      <c r="S458" s="2">
        <v>696.0</v>
      </c>
      <c r="T458" s="2">
        <v>193.0</v>
      </c>
      <c r="U458" s="2" t="s">
        <v>46</v>
      </c>
    </row>
    <row r="459" ht="15.75" customHeight="1">
      <c r="A459" s="2" t="s">
        <v>21</v>
      </c>
      <c r="B459" s="2">
        <v>9418.0</v>
      </c>
      <c r="C459" s="2" t="s">
        <v>134</v>
      </c>
      <c r="D459" s="2" t="s">
        <v>23</v>
      </c>
      <c r="E459" s="3">
        <v>8.0</v>
      </c>
      <c r="F459" s="4">
        <v>42321.0</v>
      </c>
      <c r="G459" s="2" t="s">
        <v>94</v>
      </c>
      <c r="H459" s="2">
        <v>0.0</v>
      </c>
      <c r="I459" s="2">
        <v>0.0</v>
      </c>
      <c r="J459" s="2">
        <v>0.0</v>
      </c>
      <c r="K459" s="2">
        <v>0.0</v>
      </c>
      <c r="L459" s="2" t="s">
        <v>50</v>
      </c>
      <c r="M459" s="2" t="s">
        <v>45</v>
      </c>
      <c r="N459" s="2">
        <v>11.0</v>
      </c>
      <c r="O459" s="2">
        <v>5.0</v>
      </c>
      <c r="P459" s="2">
        <v>2.0</v>
      </c>
      <c r="Q459" s="2">
        <v>46.0</v>
      </c>
      <c r="R459" s="2" t="s">
        <v>31</v>
      </c>
      <c r="S459" s="2">
        <v>696.0</v>
      </c>
      <c r="T459" s="2">
        <v>193.0</v>
      </c>
      <c r="U459" s="2" t="s">
        <v>46</v>
      </c>
    </row>
    <row r="460" ht="15.75" customHeight="1">
      <c r="A460" s="2" t="s">
        <v>54</v>
      </c>
      <c r="B460" s="2">
        <v>9452.0</v>
      </c>
      <c r="C460" s="2" t="s">
        <v>135</v>
      </c>
      <c r="D460" s="2" t="s">
        <v>23</v>
      </c>
      <c r="E460" s="3">
        <v>8.0</v>
      </c>
      <c r="F460" s="4">
        <v>42322.0</v>
      </c>
      <c r="G460" s="2" t="s">
        <v>94</v>
      </c>
      <c r="H460" s="2">
        <v>174.0</v>
      </c>
      <c r="I460" s="2">
        <v>169.0</v>
      </c>
      <c r="J460" s="2">
        <v>0.0</v>
      </c>
      <c r="K460" s="2">
        <v>5.0</v>
      </c>
      <c r="L460" s="2" t="s">
        <v>50</v>
      </c>
      <c r="M460" s="2" t="s">
        <v>45</v>
      </c>
      <c r="N460" s="2">
        <v>11.0</v>
      </c>
      <c r="O460" s="2">
        <v>6.0</v>
      </c>
      <c r="P460" s="2">
        <v>2.0</v>
      </c>
      <c r="Q460" s="2">
        <v>46.0</v>
      </c>
      <c r="R460" s="2" t="s">
        <v>31</v>
      </c>
      <c r="S460" s="2">
        <v>696.0</v>
      </c>
      <c r="T460" s="2">
        <v>193.0</v>
      </c>
      <c r="U460" s="2" t="s">
        <v>46</v>
      </c>
    </row>
    <row r="461" ht="15.75" customHeight="1">
      <c r="A461" s="2" t="s">
        <v>21</v>
      </c>
      <c r="B461" s="2">
        <v>9418.0</v>
      </c>
      <c r="C461" s="2" t="s">
        <v>134</v>
      </c>
      <c r="D461" s="2" t="s">
        <v>23</v>
      </c>
      <c r="E461" s="3">
        <v>8.0</v>
      </c>
      <c r="F461" s="4">
        <v>42328.0</v>
      </c>
      <c r="G461" s="2" t="s">
        <v>94</v>
      </c>
      <c r="H461" s="2">
        <v>0.0</v>
      </c>
      <c r="I461" s="2">
        <v>0.0</v>
      </c>
      <c r="J461" s="2">
        <v>0.0</v>
      </c>
      <c r="K461" s="2">
        <v>0.0</v>
      </c>
      <c r="L461" s="2" t="s">
        <v>50</v>
      </c>
      <c r="M461" s="2" t="s">
        <v>45</v>
      </c>
      <c r="N461" s="2">
        <v>11.0</v>
      </c>
      <c r="O461" s="2">
        <v>5.0</v>
      </c>
      <c r="P461" s="2">
        <v>3.0</v>
      </c>
      <c r="Q461" s="2">
        <v>47.0</v>
      </c>
      <c r="R461" s="2" t="s">
        <v>31</v>
      </c>
      <c r="S461" s="2">
        <v>696.0</v>
      </c>
      <c r="T461" s="2">
        <v>193.0</v>
      </c>
      <c r="U461" s="2" t="s">
        <v>46</v>
      </c>
    </row>
    <row r="462" ht="15.75" customHeight="1">
      <c r="A462" s="2" t="s">
        <v>54</v>
      </c>
      <c r="B462" s="2">
        <v>9452.0</v>
      </c>
      <c r="C462" s="2" t="s">
        <v>135</v>
      </c>
      <c r="D462" s="2" t="s">
        <v>23</v>
      </c>
      <c r="E462" s="3">
        <v>8.0</v>
      </c>
      <c r="F462" s="4">
        <v>42329.0</v>
      </c>
      <c r="G462" s="2" t="s">
        <v>94</v>
      </c>
      <c r="H462" s="2">
        <v>174.0</v>
      </c>
      <c r="I462" s="2">
        <v>174.0</v>
      </c>
      <c r="J462" s="2">
        <v>0.0</v>
      </c>
      <c r="K462" s="2">
        <v>0.0</v>
      </c>
      <c r="L462" s="2" t="s">
        <v>50</v>
      </c>
      <c r="M462" s="2" t="s">
        <v>45</v>
      </c>
      <c r="N462" s="2">
        <v>11.0</v>
      </c>
      <c r="O462" s="2">
        <v>6.0</v>
      </c>
      <c r="P462" s="2">
        <v>3.0</v>
      </c>
      <c r="Q462" s="2">
        <v>47.0</v>
      </c>
      <c r="R462" s="2" t="s">
        <v>31</v>
      </c>
      <c r="S462" s="2">
        <v>696.0</v>
      </c>
      <c r="T462" s="2">
        <v>193.0</v>
      </c>
      <c r="U462" s="2" t="s">
        <v>46</v>
      </c>
    </row>
    <row r="463" ht="15.75" customHeight="1">
      <c r="A463" s="2" t="s">
        <v>21</v>
      </c>
      <c r="B463" s="2">
        <v>9418.0</v>
      </c>
      <c r="C463" s="2" t="s">
        <v>134</v>
      </c>
      <c r="D463" s="2" t="s">
        <v>23</v>
      </c>
      <c r="E463" s="3">
        <v>8.0</v>
      </c>
      <c r="F463" s="4">
        <v>42335.0</v>
      </c>
      <c r="G463" s="2" t="s">
        <v>94</v>
      </c>
      <c r="H463" s="2">
        <v>0.0</v>
      </c>
      <c r="I463" s="2">
        <v>0.0</v>
      </c>
      <c r="J463" s="2">
        <v>0.0</v>
      </c>
      <c r="K463" s="2">
        <v>0.0</v>
      </c>
      <c r="L463" s="2" t="s">
        <v>50</v>
      </c>
      <c r="M463" s="2" t="s">
        <v>45</v>
      </c>
      <c r="N463" s="2">
        <v>11.0</v>
      </c>
      <c r="O463" s="2">
        <v>5.0</v>
      </c>
      <c r="P463" s="2">
        <v>4.0</v>
      </c>
      <c r="Q463" s="2">
        <v>48.0</v>
      </c>
      <c r="R463" s="2" t="s">
        <v>31</v>
      </c>
      <c r="S463" s="2">
        <v>696.0</v>
      </c>
      <c r="T463" s="2">
        <v>193.0</v>
      </c>
      <c r="U463" s="2" t="s">
        <v>46</v>
      </c>
    </row>
    <row r="464" ht="15.75" customHeight="1">
      <c r="A464" s="2" t="s">
        <v>54</v>
      </c>
      <c r="B464" s="2">
        <v>9452.0</v>
      </c>
      <c r="C464" s="2" t="s">
        <v>135</v>
      </c>
      <c r="D464" s="2" t="s">
        <v>23</v>
      </c>
      <c r="E464" s="3">
        <v>8.0</v>
      </c>
      <c r="F464" s="4">
        <v>42336.0</v>
      </c>
      <c r="G464" s="2" t="s">
        <v>94</v>
      </c>
      <c r="H464" s="2">
        <v>174.0</v>
      </c>
      <c r="I464" s="2">
        <v>173.0</v>
      </c>
      <c r="J464" s="2">
        <v>0.0</v>
      </c>
      <c r="K464" s="2">
        <v>1.0</v>
      </c>
      <c r="L464" s="2" t="s">
        <v>50</v>
      </c>
      <c r="M464" s="2" t="s">
        <v>45</v>
      </c>
      <c r="N464" s="2">
        <v>11.0</v>
      </c>
      <c r="O464" s="2">
        <v>6.0</v>
      </c>
      <c r="P464" s="2">
        <v>4.0</v>
      </c>
      <c r="Q464" s="2">
        <v>48.0</v>
      </c>
      <c r="R464" s="2" t="s">
        <v>31</v>
      </c>
      <c r="S464" s="2">
        <v>696.0</v>
      </c>
      <c r="T464" s="2">
        <v>193.0</v>
      </c>
      <c r="U464" s="2" t="s">
        <v>46</v>
      </c>
    </row>
    <row r="465" ht="15.75" customHeight="1">
      <c r="A465" s="2" t="s">
        <v>21</v>
      </c>
      <c r="B465" s="2">
        <v>9418.0</v>
      </c>
      <c r="C465" s="2" t="s">
        <v>134</v>
      </c>
      <c r="D465" s="2" t="s">
        <v>23</v>
      </c>
      <c r="E465" s="3">
        <v>8.0</v>
      </c>
      <c r="F465" s="4">
        <v>42342.0</v>
      </c>
      <c r="G465" s="2" t="s">
        <v>137</v>
      </c>
      <c r="H465" s="2">
        <v>0.0</v>
      </c>
      <c r="I465" s="2">
        <v>0.0</v>
      </c>
      <c r="J465" s="2">
        <v>0.0</v>
      </c>
      <c r="K465" s="2">
        <v>0.0</v>
      </c>
      <c r="L465" s="2" t="s">
        <v>50</v>
      </c>
      <c r="M465" s="2" t="s">
        <v>45</v>
      </c>
      <c r="N465" s="2">
        <v>12.0</v>
      </c>
      <c r="O465" s="2">
        <v>5.0</v>
      </c>
      <c r="P465" s="2">
        <v>1.0</v>
      </c>
      <c r="Q465" s="2">
        <v>49.0</v>
      </c>
      <c r="R465" s="2" t="s">
        <v>27</v>
      </c>
      <c r="S465" s="2">
        <v>1050.0</v>
      </c>
      <c r="T465" s="2">
        <v>193.0</v>
      </c>
      <c r="U465" s="2" t="s">
        <v>46</v>
      </c>
    </row>
    <row r="466" ht="15.75" customHeight="1">
      <c r="A466" s="2" t="s">
        <v>54</v>
      </c>
      <c r="B466" s="2">
        <v>9452.0</v>
      </c>
      <c r="C466" s="2" t="s">
        <v>135</v>
      </c>
      <c r="D466" s="2" t="s">
        <v>23</v>
      </c>
      <c r="E466" s="3">
        <v>8.0</v>
      </c>
      <c r="F466" s="4">
        <v>42343.0</v>
      </c>
      <c r="G466" s="2" t="s">
        <v>137</v>
      </c>
      <c r="H466" s="2">
        <v>0.0</v>
      </c>
      <c r="I466" s="2">
        <v>0.0</v>
      </c>
      <c r="J466" s="2">
        <v>0.0</v>
      </c>
      <c r="K466" s="2">
        <v>0.0</v>
      </c>
      <c r="L466" s="2" t="s">
        <v>50</v>
      </c>
      <c r="M466" s="2" t="s">
        <v>45</v>
      </c>
      <c r="N466" s="2">
        <v>12.0</v>
      </c>
      <c r="O466" s="2">
        <v>6.0</v>
      </c>
      <c r="P466" s="2">
        <v>1.0</v>
      </c>
      <c r="Q466" s="2">
        <v>49.0</v>
      </c>
      <c r="R466" s="2" t="s">
        <v>27</v>
      </c>
      <c r="S466" s="2">
        <v>1050.0</v>
      </c>
      <c r="T466" s="2">
        <v>193.0</v>
      </c>
      <c r="U466" s="2" t="s">
        <v>46</v>
      </c>
    </row>
    <row r="467" ht="15.75" customHeight="1">
      <c r="A467" s="2" t="s">
        <v>54</v>
      </c>
      <c r="B467" s="2">
        <v>94521.0</v>
      </c>
      <c r="C467" s="2" t="s">
        <v>138</v>
      </c>
      <c r="D467" s="2" t="s">
        <v>23</v>
      </c>
      <c r="E467" s="3">
        <v>8.0</v>
      </c>
      <c r="F467" s="4">
        <v>42343.0</v>
      </c>
      <c r="G467" s="2" t="s">
        <v>137</v>
      </c>
      <c r="H467" s="2">
        <v>174.0</v>
      </c>
      <c r="I467" s="2">
        <v>168.0</v>
      </c>
      <c r="J467" s="2">
        <v>0.0</v>
      </c>
      <c r="K467" s="2">
        <v>6.0</v>
      </c>
      <c r="L467" s="2" t="s">
        <v>50</v>
      </c>
      <c r="M467" s="2" t="s">
        <v>45</v>
      </c>
      <c r="N467" s="2">
        <v>12.0</v>
      </c>
      <c r="O467" s="2">
        <v>6.0</v>
      </c>
      <c r="P467" s="2">
        <v>1.0</v>
      </c>
      <c r="Q467" s="2">
        <v>49.0</v>
      </c>
      <c r="R467" s="2" t="s">
        <v>27</v>
      </c>
      <c r="S467" s="2">
        <v>1050.0</v>
      </c>
      <c r="T467" s="2">
        <v>193.0</v>
      </c>
      <c r="U467" s="2" t="s">
        <v>46</v>
      </c>
    </row>
    <row r="468" ht="15.75" customHeight="1">
      <c r="A468" s="2" t="s">
        <v>21</v>
      </c>
      <c r="B468" s="2">
        <v>9418.0</v>
      </c>
      <c r="C468" s="2" t="s">
        <v>134</v>
      </c>
      <c r="D468" s="2" t="s">
        <v>23</v>
      </c>
      <c r="E468" s="3">
        <v>8.0</v>
      </c>
      <c r="F468" s="4">
        <v>42349.0</v>
      </c>
      <c r="G468" s="2" t="s">
        <v>137</v>
      </c>
      <c r="H468" s="2">
        <v>0.0</v>
      </c>
      <c r="I468" s="2">
        <v>0.0</v>
      </c>
      <c r="J468" s="2">
        <v>0.0</v>
      </c>
      <c r="K468" s="2">
        <v>0.0</v>
      </c>
      <c r="L468" s="2" t="s">
        <v>50</v>
      </c>
      <c r="M468" s="2" t="s">
        <v>45</v>
      </c>
      <c r="N468" s="2">
        <v>12.0</v>
      </c>
      <c r="O468" s="2">
        <v>5.0</v>
      </c>
      <c r="P468" s="2">
        <v>2.0</v>
      </c>
      <c r="Q468" s="2">
        <v>50.0</v>
      </c>
      <c r="R468" s="2" t="s">
        <v>27</v>
      </c>
      <c r="S468" s="2">
        <v>1050.0</v>
      </c>
      <c r="T468" s="2">
        <v>193.0</v>
      </c>
      <c r="U468" s="2" t="s">
        <v>46</v>
      </c>
    </row>
    <row r="469" ht="15.75" customHeight="1">
      <c r="A469" s="2" t="s">
        <v>21</v>
      </c>
      <c r="B469" s="2">
        <v>9244.0</v>
      </c>
      <c r="C469" s="2" t="s">
        <v>134</v>
      </c>
      <c r="D469" s="2" t="s">
        <v>23</v>
      </c>
      <c r="E469" s="3">
        <v>8.0</v>
      </c>
      <c r="F469" s="4">
        <v>42350.0</v>
      </c>
      <c r="G469" s="2" t="s">
        <v>137</v>
      </c>
      <c r="H469" s="2">
        <v>177.0</v>
      </c>
      <c r="I469" s="2">
        <v>177.0</v>
      </c>
      <c r="J469" s="2">
        <v>0.0</v>
      </c>
      <c r="K469" s="2">
        <v>0.0</v>
      </c>
      <c r="L469" s="2" t="s">
        <v>50</v>
      </c>
      <c r="M469" s="2" t="s">
        <v>45</v>
      </c>
      <c r="N469" s="2">
        <v>12.0</v>
      </c>
      <c r="O469" s="2">
        <v>6.0</v>
      </c>
      <c r="P469" s="2">
        <v>2.0</v>
      </c>
      <c r="Q469" s="2">
        <v>50.0</v>
      </c>
      <c r="R469" s="2" t="s">
        <v>27</v>
      </c>
      <c r="S469" s="2">
        <v>1050.0</v>
      </c>
      <c r="T469" s="2">
        <v>193.0</v>
      </c>
      <c r="U469" s="2" t="s">
        <v>46</v>
      </c>
    </row>
    <row r="470" ht="15.75" customHeight="1">
      <c r="A470" s="2" t="s">
        <v>54</v>
      </c>
      <c r="B470" s="2">
        <v>9434.0</v>
      </c>
      <c r="C470" s="2" t="s">
        <v>139</v>
      </c>
      <c r="D470" s="2" t="s">
        <v>23</v>
      </c>
      <c r="E470" s="3">
        <v>8.0</v>
      </c>
      <c r="F470" s="4">
        <v>42350.0</v>
      </c>
      <c r="G470" s="2" t="s">
        <v>137</v>
      </c>
      <c r="H470" s="2">
        <v>174.0</v>
      </c>
      <c r="I470" s="2">
        <v>171.0</v>
      </c>
      <c r="J470" s="2">
        <v>0.0</v>
      </c>
      <c r="K470" s="2">
        <v>3.0</v>
      </c>
      <c r="L470" s="2" t="s">
        <v>50</v>
      </c>
      <c r="M470" s="2" t="s">
        <v>45</v>
      </c>
      <c r="N470" s="2">
        <v>12.0</v>
      </c>
      <c r="O470" s="2">
        <v>6.0</v>
      </c>
      <c r="P470" s="2">
        <v>2.0</v>
      </c>
      <c r="Q470" s="2">
        <v>50.0</v>
      </c>
      <c r="R470" s="2" t="s">
        <v>27</v>
      </c>
      <c r="S470" s="2">
        <v>1050.0</v>
      </c>
      <c r="T470" s="2">
        <v>193.0</v>
      </c>
      <c r="U470" s="2" t="s">
        <v>46</v>
      </c>
    </row>
    <row r="471" ht="15.75" customHeight="1">
      <c r="A471" s="2" t="s">
        <v>21</v>
      </c>
      <c r="B471" s="2">
        <v>9418.0</v>
      </c>
      <c r="C471" s="2" t="s">
        <v>134</v>
      </c>
      <c r="D471" s="2" t="s">
        <v>23</v>
      </c>
      <c r="E471" s="3">
        <v>8.0</v>
      </c>
      <c r="F471" s="4">
        <v>42356.0</v>
      </c>
      <c r="G471" s="2" t="s">
        <v>137</v>
      </c>
      <c r="H471" s="2">
        <v>0.0</v>
      </c>
      <c r="I471" s="2">
        <v>0.0</v>
      </c>
      <c r="J471" s="2">
        <v>0.0</v>
      </c>
      <c r="K471" s="2">
        <v>0.0</v>
      </c>
      <c r="L471" s="2" t="s">
        <v>50</v>
      </c>
      <c r="M471" s="2" t="s">
        <v>45</v>
      </c>
      <c r="N471" s="2">
        <v>12.0</v>
      </c>
      <c r="O471" s="2">
        <v>5.0</v>
      </c>
      <c r="P471" s="2">
        <v>3.0</v>
      </c>
      <c r="Q471" s="2">
        <v>51.0</v>
      </c>
      <c r="R471" s="2" t="s">
        <v>27</v>
      </c>
      <c r="S471" s="2">
        <v>1050.0</v>
      </c>
      <c r="T471" s="2">
        <v>193.0</v>
      </c>
      <c r="U471" s="2" t="s">
        <v>46</v>
      </c>
    </row>
    <row r="472" ht="15.75" customHeight="1">
      <c r="A472" s="2" t="s">
        <v>21</v>
      </c>
      <c r="B472" s="2">
        <v>9244.0</v>
      </c>
      <c r="C472" s="2" t="s">
        <v>134</v>
      </c>
      <c r="D472" s="2" t="s">
        <v>23</v>
      </c>
      <c r="E472" s="3">
        <v>8.0</v>
      </c>
      <c r="F472" s="4">
        <v>42357.0</v>
      </c>
      <c r="G472" s="2" t="s">
        <v>137</v>
      </c>
      <c r="H472" s="2">
        <v>177.0</v>
      </c>
      <c r="I472" s="2">
        <v>175.0</v>
      </c>
      <c r="J472" s="2">
        <v>0.0</v>
      </c>
      <c r="K472" s="2">
        <v>2.0</v>
      </c>
      <c r="L472" s="2" t="s">
        <v>50</v>
      </c>
      <c r="M472" s="2" t="s">
        <v>45</v>
      </c>
      <c r="N472" s="2">
        <v>12.0</v>
      </c>
      <c r="O472" s="2">
        <v>6.0</v>
      </c>
      <c r="P472" s="2">
        <v>3.0</v>
      </c>
      <c r="Q472" s="2">
        <v>51.0</v>
      </c>
      <c r="R472" s="2" t="s">
        <v>27</v>
      </c>
      <c r="S472" s="2">
        <v>1050.0</v>
      </c>
      <c r="T472" s="2">
        <v>193.0</v>
      </c>
      <c r="U472" s="2" t="s">
        <v>46</v>
      </c>
    </row>
    <row r="473" ht="15.75" customHeight="1">
      <c r="A473" s="2" t="s">
        <v>54</v>
      </c>
      <c r="B473" s="2">
        <v>9434.0</v>
      </c>
      <c r="C473" s="2" t="s">
        <v>139</v>
      </c>
      <c r="D473" s="2" t="s">
        <v>23</v>
      </c>
      <c r="E473" s="3">
        <v>8.0</v>
      </c>
      <c r="F473" s="4">
        <v>42357.0</v>
      </c>
      <c r="G473" s="2" t="s">
        <v>137</v>
      </c>
      <c r="H473" s="2">
        <v>174.0</v>
      </c>
      <c r="I473" s="2">
        <v>171.0</v>
      </c>
      <c r="J473" s="2">
        <v>0.0</v>
      </c>
      <c r="K473" s="2">
        <v>3.0</v>
      </c>
      <c r="L473" s="2" t="s">
        <v>50</v>
      </c>
      <c r="M473" s="2" t="s">
        <v>45</v>
      </c>
      <c r="N473" s="2">
        <v>12.0</v>
      </c>
      <c r="O473" s="2">
        <v>6.0</v>
      </c>
      <c r="P473" s="2">
        <v>3.0</v>
      </c>
      <c r="Q473" s="2">
        <v>51.0</v>
      </c>
      <c r="R473" s="2" t="s">
        <v>27</v>
      </c>
      <c r="S473" s="2">
        <v>1050.0</v>
      </c>
      <c r="T473" s="2">
        <v>193.0</v>
      </c>
      <c r="U473" s="2" t="s">
        <v>46</v>
      </c>
    </row>
    <row r="474" ht="15.75" customHeight="1">
      <c r="A474" s="2" t="s">
        <v>21</v>
      </c>
      <c r="B474" s="2">
        <v>9418.0</v>
      </c>
      <c r="C474" s="2" t="s">
        <v>134</v>
      </c>
      <c r="D474" s="2" t="s">
        <v>23</v>
      </c>
      <c r="E474" s="3">
        <v>8.0</v>
      </c>
      <c r="F474" s="4">
        <v>42363.0</v>
      </c>
      <c r="G474" s="2" t="s">
        <v>137</v>
      </c>
      <c r="H474" s="2">
        <v>0.0</v>
      </c>
      <c r="I474" s="2">
        <v>0.0</v>
      </c>
      <c r="J474" s="2">
        <v>0.0</v>
      </c>
      <c r="K474" s="2">
        <v>0.0</v>
      </c>
      <c r="L474" s="2" t="s">
        <v>50</v>
      </c>
      <c r="M474" s="2" t="s">
        <v>45</v>
      </c>
      <c r="N474" s="2">
        <v>12.0</v>
      </c>
      <c r="O474" s="2">
        <v>5.0</v>
      </c>
      <c r="P474" s="2">
        <v>4.0</v>
      </c>
      <c r="Q474" s="2">
        <v>52.0</v>
      </c>
      <c r="R474" s="2" t="s">
        <v>27</v>
      </c>
      <c r="S474" s="2">
        <v>1050.0</v>
      </c>
      <c r="T474" s="2">
        <v>193.0</v>
      </c>
      <c r="U474" s="2" t="s">
        <v>46</v>
      </c>
    </row>
    <row r="475" ht="15.75" customHeight="1">
      <c r="A475" s="2" t="s">
        <v>21</v>
      </c>
      <c r="B475" s="2">
        <v>9244.0</v>
      </c>
      <c r="C475" s="2" t="s">
        <v>134</v>
      </c>
      <c r="D475" s="2" t="s">
        <v>23</v>
      </c>
      <c r="E475" s="3">
        <v>8.0</v>
      </c>
      <c r="F475" s="4">
        <v>42364.0</v>
      </c>
      <c r="G475" s="2" t="s">
        <v>137</v>
      </c>
      <c r="H475" s="2">
        <v>177.0</v>
      </c>
      <c r="I475" s="2">
        <v>177.0</v>
      </c>
      <c r="J475" s="2">
        <v>0.0</v>
      </c>
      <c r="K475" s="2">
        <v>0.0</v>
      </c>
      <c r="L475" s="2" t="s">
        <v>50</v>
      </c>
      <c r="M475" s="2" t="s">
        <v>45</v>
      </c>
      <c r="N475" s="2">
        <v>12.0</v>
      </c>
      <c r="O475" s="2">
        <v>6.0</v>
      </c>
      <c r="P475" s="2">
        <v>4.0</v>
      </c>
      <c r="Q475" s="2">
        <v>52.0</v>
      </c>
      <c r="R475" s="2" t="s">
        <v>27</v>
      </c>
      <c r="S475" s="2">
        <v>1050.0</v>
      </c>
      <c r="T475" s="2">
        <v>193.0</v>
      </c>
      <c r="U475" s="2" t="s">
        <v>46</v>
      </c>
    </row>
    <row r="476" ht="15.75" customHeight="1">
      <c r="A476" s="2" t="s">
        <v>54</v>
      </c>
      <c r="B476" s="2">
        <v>9434.0</v>
      </c>
      <c r="C476" s="2" t="s">
        <v>139</v>
      </c>
      <c r="D476" s="2" t="s">
        <v>23</v>
      </c>
      <c r="E476" s="3">
        <v>8.0</v>
      </c>
      <c r="F476" s="4">
        <v>42364.0</v>
      </c>
      <c r="G476" s="2" t="s">
        <v>137</v>
      </c>
      <c r="H476" s="2">
        <v>174.0</v>
      </c>
      <c r="I476" s="2">
        <v>173.0</v>
      </c>
      <c r="J476" s="2">
        <v>0.0</v>
      </c>
      <c r="K476" s="2">
        <v>1.0</v>
      </c>
      <c r="L476" s="2" t="s">
        <v>50</v>
      </c>
      <c r="M476" s="2" t="s">
        <v>45</v>
      </c>
      <c r="N476" s="2">
        <v>12.0</v>
      </c>
      <c r="O476" s="2">
        <v>6.0</v>
      </c>
      <c r="P476" s="2">
        <v>4.0</v>
      </c>
      <c r="Q476" s="2">
        <v>52.0</v>
      </c>
      <c r="R476" s="2" t="s">
        <v>27</v>
      </c>
      <c r="S476" s="2">
        <v>1050.0</v>
      </c>
      <c r="T476" s="2">
        <v>193.0</v>
      </c>
      <c r="U476" s="2" t="s">
        <v>46</v>
      </c>
    </row>
    <row r="477" ht="15.75" customHeight="1">
      <c r="A477" s="2" t="s">
        <v>21</v>
      </c>
      <c r="B477" s="2">
        <v>9418.0</v>
      </c>
      <c r="C477" s="2" t="s">
        <v>134</v>
      </c>
      <c r="D477" s="2" t="s">
        <v>23</v>
      </c>
      <c r="E477" s="3">
        <v>8.0</v>
      </c>
      <c r="F477" s="4">
        <v>42370.0</v>
      </c>
      <c r="G477" s="2" t="s">
        <v>100</v>
      </c>
      <c r="H477" s="2">
        <v>0.0</v>
      </c>
      <c r="I477" s="2">
        <v>0.0</v>
      </c>
      <c r="J477" s="2">
        <v>0.0</v>
      </c>
      <c r="K477" s="2">
        <v>0.0</v>
      </c>
      <c r="L477" s="2" t="s">
        <v>50</v>
      </c>
      <c r="M477" s="2" t="s">
        <v>45</v>
      </c>
      <c r="N477" s="2">
        <v>1.0</v>
      </c>
      <c r="O477" s="2">
        <v>5.0</v>
      </c>
      <c r="P477" s="2">
        <v>1.0</v>
      </c>
      <c r="Q477" s="2">
        <v>1.0</v>
      </c>
      <c r="R477" s="2" t="s">
        <v>27</v>
      </c>
      <c r="S477" s="2">
        <v>1755.0</v>
      </c>
      <c r="T477" s="2">
        <v>239.0</v>
      </c>
      <c r="U477" s="2" t="s">
        <v>101</v>
      </c>
    </row>
    <row r="478" ht="15.75" customHeight="1">
      <c r="A478" s="2" t="s">
        <v>21</v>
      </c>
      <c r="B478" s="2">
        <v>9244.0</v>
      </c>
      <c r="C478" s="2" t="s">
        <v>134</v>
      </c>
      <c r="D478" s="2" t="s">
        <v>23</v>
      </c>
      <c r="E478" s="3">
        <v>8.0</v>
      </c>
      <c r="F478" s="4">
        <v>42371.0</v>
      </c>
      <c r="G478" s="2" t="s">
        <v>100</v>
      </c>
      <c r="H478" s="2">
        <v>177.0</v>
      </c>
      <c r="I478" s="2">
        <v>177.0</v>
      </c>
      <c r="J478" s="2">
        <v>0.0</v>
      </c>
      <c r="K478" s="2">
        <v>0.0</v>
      </c>
      <c r="L478" s="2" t="s">
        <v>50</v>
      </c>
      <c r="M478" s="2" t="s">
        <v>45</v>
      </c>
      <c r="N478" s="2">
        <v>1.0</v>
      </c>
      <c r="O478" s="2">
        <v>6.0</v>
      </c>
      <c r="P478" s="2">
        <v>1.0</v>
      </c>
      <c r="Q478" s="2">
        <v>1.0</v>
      </c>
      <c r="R478" s="2" t="s">
        <v>27</v>
      </c>
      <c r="S478" s="2">
        <v>1755.0</v>
      </c>
      <c r="T478" s="2">
        <v>239.0</v>
      </c>
      <c r="U478" s="2" t="s">
        <v>101</v>
      </c>
    </row>
    <row r="479" ht="15.75" customHeight="1">
      <c r="A479" s="2" t="s">
        <v>54</v>
      </c>
      <c r="B479" s="2">
        <v>9434.0</v>
      </c>
      <c r="C479" s="2" t="s">
        <v>139</v>
      </c>
      <c r="D479" s="2" t="s">
        <v>23</v>
      </c>
      <c r="E479" s="3">
        <v>8.0</v>
      </c>
      <c r="F479" s="4">
        <v>42371.0</v>
      </c>
      <c r="G479" s="2" t="s">
        <v>100</v>
      </c>
      <c r="H479" s="2">
        <v>174.0</v>
      </c>
      <c r="I479" s="2">
        <v>171.0</v>
      </c>
      <c r="J479" s="2">
        <v>0.0</v>
      </c>
      <c r="K479" s="2">
        <v>3.0</v>
      </c>
      <c r="L479" s="2" t="s">
        <v>50</v>
      </c>
      <c r="M479" s="2" t="s">
        <v>45</v>
      </c>
      <c r="N479" s="2">
        <v>1.0</v>
      </c>
      <c r="O479" s="2">
        <v>6.0</v>
      </c>
      <c r="P479" s="2">
        <v>1.0</v>
      </c>
      <c r="Q479" s="2">
        <v>1.0</v>
      </c>
      <c r="R479" s="2" t="s">
        <v>27</v>
      </c>
      <c r="S479" s="2">
        <v>1755.0</v>
      </c>
      <c r="T479" s="2">
        <v>239.0</v>
      </c>
      <c r="U479" s="2" t="s">
        <v>101</v>
      </c>
    </row>
    <row r="480" ht="15.75" customHeight="1">
      <c r="A480" s="2" t="s">
        <v>21</v>
      </c>
      <c r="B480" s="2">
        <v>9418.0</v>
      </c>
      <c r="C480" s="2" t="s">
        <v>134</v>
      </c>
      <c r="D480" s="2" t="s">
        <v>23</v>
      </c>
      <c r="E480" s="3">
        <v>8.0</v>
      </c>
      <c r="F480" s="4">
        <v>42377.0</v>
      </c>
      <c r="G480" s="2" t="s">
        <v>100</v>
      </c>
      <c r="H480" s="2">
        <v>0.0</v>
      </c>
      <c r="I480" s="2">
        <v>0.0</v>
      </c>
      <c r="J480" s="2">
        <v>0.0</v>
      </c>
      <c r="K480" s="2">
        <v>0.0</v>
      </c>
      <c r="L480" s="2" t="s">
        <v>50</v>
      </c>
      <c r="M480" s="2" t="s">
        <v>45</v>
      </c>
      <c r="N480" s="2">
        <v>1.0</v>
      </c>
      <c r="O480" s="2">
        <v>5.0</v>
      </c>
      <c r="P480" s="2">
        <v>2.0</v>
      </c>
      <c r="Q480" s="2">
        <v>2.0</v>
      </c>
      <c r="R480" s="2" t="s">
        <v>27</v>
      </c>
      <c r="S480" s="2">
        <v>1755.0</v>
      </c>
      <c r="T480" s="2">
        <v>239.0</v>
      </c>
      <c r="U480" s="2" t="s">
        <v>101</v>
      </c>
    </row>
    <row r="481" ht="15.75" customHeight="1">
      <c r="A481" s="2" t="s">
        <v>21</v>
      </c>
      <c r="B481" s="2">
        <v>9244.0</v>
      </c>
      <c r="C481" s="2" t="s">
        <v>134</v>
      </c>
      <c r="D481" s="2" t="s">
        <v>23</v>
      </c>
      <c r="E481" s="3">
        <v>8.0</v>
      </c>
      <c r="F481" s="4">
        <v>42378.0</v>
      </c>
      <c r="G481" s="2" t="s">
        <v>100</v>
      </c>
      <c r="H481" s="2">
        <v>177.0</v>
      </c>
      <c r="I481" s="2">
        <v>177.0</v>
      </c>
      <c r="J481" s="2">
        <v>0.0</v>
      </c>
      <c r="K481" s="2">
        <v>0.0</v>
      </c>
      <c r="L481" s="2" t="s">
        <v>50</v>
      </c>
      <c r="M481" s="2" t="s">
        <v>45</v>
      </c>
      <c r="N481" s="2">
        <v>1.0</v>
      </c>
      <c r="O481" s="2">
        <v>6.0</v>
      </c>
      <c r="P481" s="2">
        <v>2.0</v>
      </c>
      <c r="Q481" s="2">
        <v>2.0</v>
      </c>
      <c r="R481" s="2" t="s">
        <v>27</v>
      </c>
      <c r="S481" s="2">
        <v>1755.0</v>
      </c>
      <c r="T481" s="2">
        <v>239.0</v>
      </c>
      <c r="U481" s="2" t="s">
        <v>101</v>
      </c>
    </row>
    <row r="482" ht="15.75" customHeight="1">
      <c r="A482" s="2" t="s">
        <v>54</v>
      </c>
      <c r="B482" s="2">
        <v>9434.0</v>
      </c>
      <c r="C482" s="2" t="s">
        <v>139</v>
      </c>
      <c r="D482" s="2" t="s">
        <v>23</v>
      </c>
      <c r="E482" s="3">
        <v>8.0</v>
      </c>
      <c r="F482" s="4">
        <v>42378.0</v>
      </c>
      <c r="G482" s="2" t="s">
        <v>100</v>
      </c>
      <c r="H482" s="2">
        <v>174.0</v>
      </c>
      <c r="I482" s="2">
        <v>172.0</v>
      </c>
      <c r="J482" s="2">
        <v>0.0</v>
      </c>
      <c r="K482" s="2">
        <v>2.0</v>
      </c>
      <c r="L482" s="2" t="s">
        <v>50</v>
      </c>
      <c r="M482" s="2" t="s">
        <v>45</v>
      </c>
      <c r="N482" s="2">
        <v>1.0</v>
      </c>
      <c r="O482" s="2">
        <v>6.0</v>
      </c>
      <c r="P482" s="2">
        <v>2.0</v>
      </c>
      <c r="Q482" s="2">
        <v>2.0</v>
      </c>
      <c r="R482" s="2" t="s">
        <v>27</v>
      </c>
      <c r="S482" s="2">
        <v>1755.0</v>
      </c>
      <c r="T482" s="2">
        <v>239.0</v>
      </c>
      <c r="U482" s="2" t="s">
        <v>101</v>
      </c>
    </row>
    <row r="483" ht="15.75" customHeight="1">
      <c r="A483" s="2" t="s">
        <v>21</v>
      </c>
      <c r="B483" s="2">
        <v>9418.0</v>
      </c>
      <c r="C483" s="2" t="s">
        <v>134</v>
      </c>
      <c r="D483" s="2" t="s">
        <v>23</v>
      </c>
      <c r="E483" s="3">
        <v>8.0</v>
      </c>
      <c r="F483" s="4">
        <v>42384.0</v>
      </c>
      <c r="G483" s="2" t="s">
        <v>100</v>
      </c>
      <c r="H483" s="2">
        <v>0.0</v>
      </c>
      <c r="I483" s="2">
        <v>0.0</v>
      </c>
      <c r="J483" s="2">
        <v>0.0</v>
      </c>
      <c r="K483" s="2">
        <v>0.0</v>
      </c>
      <c r="L483" s="2" t="s">
        <v>50</v>
      </c>
      <c r="M483" s="2" t="s">
        <v>45</v>
      </c>
      <c r="N483" s="2">
        <v>1.0</v>
      </c>
      <c r="O483" s="2">
        <v>5.0</v>
      </c>
      <c r="P483" s="2">
        <v>3.0</v>
      </c>
      <c r="Q483" s="2">
        <v>3.0</v>
      </c>
      <c r="R483" s="2" t="s">
        <v>27</v>
      </c>
      <c r="S483" s="2">
        <v>1755.0</v>
      </c>
      <c r="T483" s="2">
        <v>239.0</v>
      </c>
      <c r="U483" s="2" t="s">
        <v>101</v>
      </c>
    </row>
    <row r="484" ht="15.75" customHeight="1">
      <c r="A484" s="2" t="s">
        <v>21</v>
      </c>
      <c r="B484" s="2">
        <v>9244.0</v>
      </c>
      <c r="C484" s="2" t="s">
        <v>134</v>
      </c>
      <c r="D484" s="2" t="s">
        <v>23</v>
      </c>
      <c r="E484" s="3">
        <v>8.0</v>
      </c>
      <c r="F484" s="4">
        <v>42385.0</v>
      </c>
      <c r="G484" s="2" t="s">
        <v>100</v>
      </c>
      <c r="H484" s="2">
        <v>177.0</v>
      </c>
      <c r="I484" s="2">
        <v>175.0</v>
      </c>
      <c r="J484" s="2">
        <v>0.0</v>
      </c>
      <c r="K484" s="2">
        <v>2.0</v>
      </c>
      <c r="L484" s="2" t="s">
        <v>50</v>
      </c>
      <c r="M484" s="2" t="s">
        <v>45</v>
      </c>
      <c r="N484" s="2">
        <v>1.0</v>
      </c>
      <c r="O484" s="2">
        <v>6.0</v>
      </c>
      <c r="P484" s="2">
        <v>3.0</v>
      </c>
      <c r="Q484" s="2">
        <v>3.0</v>
      </c>
      <c r="R484" s="2" t="s">
        <v>27</v>
      </c>
      <c r="S484" s="2">
        <v>1755.0</v>
      </c>
      <c r="T484" s="2">
        <v>239.0</v>
      </c>
      <c r="U484" s="2" t="s">
        <v>101</v>
      </c>
    </row>
    <row r="485" ht="15.75" customHeight="1">
      <c r="A485" s="2" t="s">
        <v>54</v>
      </c>
      <c r="B485" s="2">
        <v>9434.0</v>
      </c>
      <c r="C485" s="2" t="s">
        <v>139</v>
      </c>
      <c r="D485" s="2" t="s">
        <v>23</v>
      </c>
      <c r="E485" s="3">
        <v>8.0</v>
      </c>
      <c r="F485" s="4">
        <v>42385.0</v>
      </c>
      <c r="G485" s="2" t="s">
        <v>100</v>
      </c>
      <c r="H485" s="2">
        <v>174.0</v>
      </c>
      <c r="I485" s="2">
        <v>170.0</v>
      </c>
      <c r="J485" s="2">
        <v>0.0</v>
      </c>
      <c r="K485" s="2">
        <v>4.0</v>
      </c>
      <c r="L485" s="2" t="s">
        <v>50</v>
      </c>
      <c r="M485" s="2" t="s">
        <v>45</v>
      </c>
      <c r="N485" s="2">
        <v>1.0</v>
      </c>
      <c r="O485" s="2">
        <v>6.0</v>
      </c>
      <c r="P485" s="2">
        <v>3.0</v>
      </c>
      <c r="Q485" s="2">
        <v>3.0</v>
      </c>
      <c r="R485" s="2" t="s">
        <v>27</v>
      </c>
      <c r="S485" s="2">
        <v>1755.0</v>
      </c>
      <c r="T485" s="2">
        <v>239.0</v>
      </c>
      <c r="U485" s="2" t="s">
        <v>101</v>
      </c>
    </row>
    <row r="486" ht="15.75" customHeight="1">
      <c r="A486" s="2" t="s">
        <v>21</v>
      </c>
      <c r="B486" s="2">
        <v>1137.0</v>
      </c>
      <c r="C486" s="2" t="s">
        <v>92</v>
      </c>
      <c r="D486" s="2" t="s">
        <v>23</v>
      </c>
      <c r="E486" s="3">
        <v>8.0</v>
      </c>
      <c r="F486" s="4">
        <v>42388.0</v>
      </c>
      <c r="G486" s="2" t="s">
        <v>100</v>
      </c>
      <c r="H486" s="2">
        <v>10.0</v>
      </c>
      <c r="I486" s="2">
        <v>10.0</v>
      </c>
      <c r="J486" s="2">
        <v>0.0</v>
      </c>
      <c r="K486" s="2">
        <v>0.0</v>
      </c>
      <c r="L486" s="2" t="s">
        <v>25</v>
      </c>
      <c r="M486" s="2" t="s">
        <v>26</v>
      </c>
      <c r="N486" s="2">
        <v>1.0</v>
      </c>
      <c r="O486" s="2">
        <v>2.0</v>
      </c>
      <c r="P486" s="2">
        <v>4.0</v>
      </c>
      <c r="Q486" s="2">
        <v>4.0</v>
      </c>
      <c r="R486" s="2" t="s">
        <v>27</v>
      </c>
      <c r="S486" s="2">
        <v>1755.0</v>
      </c>
      <c r="T486" s="2">
        <v>239.0</v>
      </c>
      <c r="U486" s="2" t="s">
        <v>101</v>
      </c>
    </row>
    <row r="487" ht="15.75" customHeight="1">
      <c r="A487" s="2" t="s">
        <v>21</v>
      </c>
      <c r="B487" s="2">
        <v>9418.0</v>
      </c>
      <c r="C487" s="2" t="s">
        <v>134</v>
      </c>
      <c r="D487" s="2" t="s">
        <v>23</v>
      </c>
      <c r="E487" s="3">
        <v>8.0</v>
      </c>
      <c r="F487" s="4">
        <v>42391.0</v>
      </c>
      <c r="G487" s="2" t="s">
        <v>100</v>
      </c>
      <c r="H487" s="2">
        <v>0.0</v>
      </c>
      <c r="I487" s="2">
        <v>0.0</v>
      </c>
      <c r="J487" s="2">
        <v>0.0</v>
      </c>
      <c r="K487" s="2">
        <v>0.0</v>
      </c>
      <c r="L487" s="2" t="s">
        <v>50</v>
      </c>
      <c r="M487" s="2" t="s">
        <v>45</v>
      </c>
      <c r="N487" s="2">
        <v>1.0</v>
      </c>
      <c r="O487" s="2">
        <v>5.0</v>
      </c>
      <c r="P487" s="2">
        <v>4.0</v>
      </c>
      <c r="Q487" s="2">
        <v>4.0</v>
      </c>
      <c r="R487" s="2" t="s">
        <v>27</v>
      </c>
      <c r="S487" s="2">
        <v>1755.0</v>
      </c>
      <c r="T487" s="2">
        <v>239.0</v>
      </c>
      <c r="U487" s="2" t="s">
        <v>101</v>
      </c>
    </row>
    <row r="488" ht="15.75" customHeight="1">
      <c r="A488" s="2" t="s">
        <v>21</v>
      </c>
      <c r="B488" s="2">
        <v>9244.0</v>
      </c>
      <c r="C488" s="2" t="s">
        <v>134</v>
      </c>
      <c r="D488" s="2" t="s">
        <v>23</v>
      </c>
      <c r="E488" s="3">
        <v>8.0</v>
      </c>
      <c r="F488" s="4">
        <v>42392.0</v>
      </c>
      <c r="G488" s="2" t="s">
        <v>100</v>
      </c>
      <c r="H488" s="2">
        <v>177.0</v>
      </c>
      <c r="I488" s="2">
        <v>177.0</v>
      </c>
      <c r="J488" s="2">
        <v>0.0</v>
      </c>
      <c r="K488" s="2">
        <v>0.0</v>
      </c>
      <c r="L488" s="2" t="s">
        <v>50</v>
      </c>
      <c r="M488" s="2" t="s">
        <v>45</v>
      </c>
      <c r="N488" s="2">
        <v>1.0</v>
      </c>
      <c r="O488" s="2">
        <v>6.0</v>
      </c>
      <c r="P488" s="2">
        <v>4.0</v>
      </c>
      <c r="Q488" s="2">
        <v>4.0</v>
      </c>
      <c r="R488" s="2" t="s">
        <v>27</v>
      </c>
      <c r="S488" s="2">
        <v>1755.0</v>
      </c>
      <c r="T488" s="2">
        <v>239.0</v>
      </c>
      <c r="U488" s="2" t="s">
        <v>101</v>
      </c>
    </row>
    <row r="489" ht="15.75" customHeight="1">
      <c r="A489" s="2" t="s">
        <v>54</v>
      </c>
      <c r="B489" s="2">
        <v>9434.0</v>
      </c>
      <c r="C489" s="2" t="s">
        <v>139</v>
      </c>
      <c r="D489" s="2" t="s">
        <v>23</v>
      </c>
      <c r="E489" s="3">
        <v>8.0</v>
      </c>
      <c r="F489" s="4">
        <v>42392.0</v>
      </c>
      <c r="G489" s="2" t="s">
        <v>100</v>
      </c>
      <c r="H489" s="2">
        <v>174.0</v>
      </c>
      <c r="I489" s="2">
        <v>170.0</v>
      </c>
      <c r="J489" s="2">
        <v>0.0</v>
      </c>
      <c r="K489" s="2">
        <v>4.0</v>
      </c>
      <c r="L489" s="2" t="s">
        <v>50</v>
      </c>
      <c r="M489" s="2" t="s">
        <v>45</v>
      </c>
      <c r="N489" s="2">
        <v>1.0</v>
      </c>
      <c r="O489" s="2">
        <v>6.0</v>
      </c>
      <c r="P489" s="2">
        <v>4.0</v>
      </c>
      <c r="Q489" s="2">
        <v>4.0</v>
      </c>
      <c r="R489" s="2" t="s">
        <v>27</v>
      </c>
      <c r="S489" s="2">
        <v>1755.0</v>
      </c>
      <c r="T489" s="2">
        <v>239.0</v>
      </c>
      <c r="U489" s="2" t="s">
        <v>101</v>
      </c>
    </row>
    <row r="490" ht="15.75" customHeight="1">
      <c r="A490" s="2" t="s">
        <v>21</v>
      </c>
      <c r="B490" s="2">
        <v>1137.0</v>
      </c>
      <c r="C490" s="2" t="s">
        <v>92</v>
      </c>
      <c r="D490" s="2" t="s">
        <v>23</v>
      </c>
      <c r="E490" s="3">
        <v>8.0</v>
      </c>
      <c r="F490" s="4">
        <v>42394.0</v>
      </c>
      <c r="G490" s="2" t="s">
        <v>100</v>
      </c>
      <c r="H490" s="2">
        <v>12.0</v>
      </c>
      <c r="I490" s="2">
        <v>12.0</v>
      </c>
      <c r="J490" s="2">
        <v>0.0</v>
      </c>
      <c r="K490" s="2">
        <v>0.0</v>
      </c>
      <c r="L490" s="2" t="s">
        <v>25</v>
      </c>
      <c r="M490" s="2" t="s">
        <v>26</v>
      </c>
      <c r="N490" s="2">
        <v>1.0</v>
      </c>
      <c r="O490" s="2">
        <v>1.0</v>
      </c>
      <c r="P490" s="2">
        <v>5.0</v>
      </c>
      <c r="Q490" s="2">
        <v>5.0</v>
      </c>
      <c r="R490" s="2" t="s">
        <v>27</v>
      </c>
      <c r="S490" s="2">
        <v>1755.0</v>
      </c>
      <c r="T490" s="2">
        <v>239.0</v>
      </c>
      <c r="U490" s="2" t="s">
        <v>101</v>
      </c>
    </row>
    <row r="491" ht="15.75" customHeight="1">
      <c r="A491" s="2" t="s">
        <v>21</v>
      </c>
      <c r="B491" s="2">
        <v>9418.0</v>
      </c>
      <c r="C491" s="2" t="s">
        <v>134</v>
      </c>
      <c r="D491" s="2" t="s">
        <v>23</v>
      </c>
      <c r="E491" s="3">
        <v>8.0</v>
      </c>
      <c r="F491" s="4">
        <v>42398.0</v>
      </c>
      <c r="G491" s="2" t="s">
        <v>100</v>
      </c>
      <c r="H491" s="2">
        <v>0.0</v>
      </c>
      <c r="I491" s="2">
        <v>0.0</v>
      </c>
      <c r="J491" s="2">
        <v>0.0</v>
      </c>
      <c r="K491" s="2">
        <v>0.0</v>
      </c>
      <c r="L491" s="2" t="s">
        <v>50</v>
      </c>
      <c r="M491" s="2" t="s">
        <v>45</v>
      </c>
      <c r="N491" s="2">
        <v>1.0</v>
      </c>
      <c r="O491" s="2">
        <v>5.0</v>
      </c>
      <c r="P491" s="2">
        <v>5.0</v>
      </c>
      <c r="Q491" s="2">
        <v>5.0</v>
      </c>
      <c r="R491" s="2" t="s">
        <v>27</v>
      </c>
      <c r="S491" s="2">
        <v>1755.0</v>
      </c>
      <c r="T491" s="2">
        <v>239.0</v>
      </c>
      <c r="U491" s="2" t="s">
        <v>101</v>
      </c>
    </row>
    <row r="492" ht="15.75" customHeight="1">
      <c r="A492" s="2" t="s">
        <v>21</v>
      </c>
      <c r="B492" s="2">
        <v>9244.0</v>
      </c>
      <c r="C492" s="2" t="s">
        <v>134</v>
      </c>
      <c r="D492" s="2" t="s">
        <v>23</v>
      </c>
      <c r="E492" s="3">
        <v>8.0</v>
      </c>
      <c r="F492" s="4">
        <v>42399.0</v>
      </c>
      <c r="G492" s="2" t="s">
        <v>100</v>
      </c>
      <c r="H492" s="2">
        <v>177.0</v>
      </c>
      <c r="I492" s="2">
        <v>176.0</v>
      </c>
      <c r="J492" s="2">
        <v>0.0</v>
      </c>
      <c r="K492" s="2">
        <v>1.0</v>
      </c>
      <c r="L492" s="2" t="s">
        <v>50</v>
      </c>
      <c r="M492" s="2" t="s">
        <v>45</v>
      </c>
      <c r="N492" s="2">
        <v>1.0</v>
      </c>
      <c r="O492" s="2">
        <v>6.0</v>
      </c>
      <c r="P492" s="2">
        <v>5.0</v>
      </c>
      <c r="Q492" s="2">
        <v>5.0</v>
      </c>
      <c r="R492" s="2" t="s">
        <v>27</v>
      </c>
      <c r="S492" s="2">
        <v>1755.0</v>
      </c>
      <c r="T492" s="2">
        <v>239.0</v>
      </c>
      <c r="U492" s="2" t="s">
        <v>101</v>
      </c>
    </row>
    <row r="493" ht="15.75" customHeight="1">
      <c r="A493" s="2" t="s">
        <v>54</v>
      </c>
      <c r="B493" s="2">
        <v>9434.0</v>
      </c>
      <c r="C493" s="2" t="s">
        <v>139</v>
      </c>
      <c r="D493" s="2" t="s">
        <v>23</v>
      </c>
      <c r="E493" s="3">
        <v>8.0</v>
      </c>
      <c r="F493" s="4">
        <v>42399.0</v>
      </c>
      <c r="G493" s="2" t="s">
        <v>100</v>
      </c>
      <c r="H493" s="2">
        <v>174.0</v>
      </c>
      <c r="I493" s="2">
        <v>173.0</v>
      </c>
      <c r="J493" s="2">
        <v>0.0</v>
      </c>
      <c r="K493" s="2">
        <v>1.0</v>
      </c>
      <c r="L493" s="2" t="s">
        <v>50</v>
      </c>
      <c r="M493" s="2" t="s">
        <v>45</v>
      </c>
      <c r="N493" s="2">
        <v>1.0</v>
      </c>
      <c r="O493" s="2">
        <v>6.0</v>
      </c>
      <c r="P493" s="2">
        <v>5.0</v>
      </c>
      <c r="Q493" s="2">
        <v>5.0</v>
      </c>
      <c r="R493" s="2" t="s">
        <v>27</v>
      </c>
      <c r="S493" s="2">
        <v>1755.0</v>
      </c>
      <c r="T493" s="2">
        <v>239.0</v>
      </c>
      <c r="U493" s="2" t="s">
        <v>101</v>
      </c>
    </row>
    <row r="494" ht="15.75" customHeight="1">
      <c r="A494" s="2" t="s">
        <v>21</v>
      </c>
      <c r="B494" s="2">
        <v>1137.0</v>
      </c>
      <c r="C494" s="2" t="s">
        <v>92</v>
      </c>
      <c r="D494" s="2" t="s">
        <v>23</v>
      </c>
      <c r="E494" s="3">
        <v>8.0</v>
      </c>
      <c r="F494" s="4">
        <v>42401.0</v>
      </c>
      <c r="G494" s="2" t="s">
        <v>103</v>
      </c>
      <c r="H494" s="2">
        <v>20.0</v>
      </c>
      <c r="I494" s="2">
        <v>20.0</v>
      </c>
      <c r="J494" s="2">
        <v>0.0</v>
      </c>
      <c r="K494" s="2">
        <v>0.0</v>
      </c>
      <c r="L494" s="2" t="s">
        <v>25</v>
      </c>
      <c r="M494" s="2" t="s">
        <v>26</v>
      </c>
      <c r="N494" s="2">
        <v>2.0</v>
      </c>
      <c r="O494" s="2">
        <v>1.0</v>
      </c>
      <c r="P494" s="2">
        <v>1.0</v>
      </c>
      <c r="Q494" s="2">
        <v>6.0</v>
      </c>
      <c r="R494" s="2" t="s">
        <v>27</v>
      </c>
      <c r="S494" s="2">
        <v>1758.0</v>
      </c>
      <c r="T494" s="2">
        <v>239.0</v>
      </c>
      <c r="U494" s="2" t="s">
        <v>101</v>
      </c>
    </row>
    <row r="495" ht="15.75" customHeight="1">
      <c r="A495" s="2" t="s">
        <v>21</v>
      </c>
      <c r="B495" s="2">
        <v>9418.0</v>
      </c>
      <c r="C495" s="2" t="s">
        <v>134</v>
      </c>
      <c r="D495" s="2" t="s">
        <v>23</v>
      </c>
      <c r="E495" s="3">
        <v>8.0</v>
      </c>
      <c r="F495" s="4">
        <v>42405.0</v>
      </c>
      <c r="G495" s="2" t="s">
        <v>103</v>
      </c>
      <c r="H495" s="2">
        <v>0.0</v>
      </c>
      <c r="I495" s="2">
        <v>0.0</v>
      </c>
      <c r="J495" s="2">
        <v>0.0</v>
      </c>
      <c r="K495" s="2">
        <v>0.0</v>
      </c>
      <c r="L495" s="2" t="s">
        <v>50</v>
      </c>
      <c r="M495" s="2" t="s">
        <v>45</v>
      </c>
      <c r="N495" s="2">
        <v>2.0</v>
      </c>
      <c r="O495" s="2">
        <v>5.0</v>
      </c>
      <c r="P495" s="2">
        <v>1.0</v>
      </c>
      <c r="Q495" s="2">
        <v>6.0</v>
      </c>
      <c r="R495" s="2" t="s">
        <v>27</v>
      </c>
      <c r="S495" s="2">
        <v>1758.0</v>
      </c>
      <c r="T495" s="2">
        <v>239.0</v>
      </c>
      <c r="U495" s="2" t="s">
        <v>101</v>
      </c>
    </row>
    <row r="496" ht="15.75" customHeight="1">
      <c r="A496" s="2" t="s">
        <v>21</v>
      </c>
      <c r="B496" s="2">
        <v>9244.0</v>
      </c>
      <c r="C496" s="2" t="s">
        <v>134</v>
      </c>
      <c r="D496" s="2" t="s">
        <v>23</v>
      </c>
      <c r="E496" s="3">
        <v>8.0</v>
      </c>
      <c r="F496" s="4">
        <v>42406.0</v>
      </c>
      <c r="G496" s="2" t="s">
        <v>103</v>
      </c>
      <c r="H496" s="2">
        <v>177.0</v>
      </c>
      <c r="I496" s="2">
        <v>175.0</v>
      </c>
      <c r="J496" s="2">
        <v>0.0</v>
      </c>
      <c r="K496" s="2">
        <v>2.0</v>
      </c>
      <c r="L496" s="2" t="s">
        <v>50</v>
      </c>
      <c r="M496" s="2" t="s">
        <v>45</v>
      </c>
      <c r="N496" s="2">
        <v>2.0</v>
      </c>
      <c r="O496" s="2">
        <v>6.0</v>
      </c>
      <c r="P496" s="2">
        <v>1.0</v>
      </c>
      <c r="Q496" s="2">
        <v>6.0</v>
      </c>
      <c r="R496" s="2" t="s">
        <v>27</v>
      </c>
      <c r="S496" s="2">
        <v>1758.0</v>
      </c>
      <c r="T496" s="2">
        <v>239.0</v>
      </c>
      <c r="U496" s="2" t="s">
        <v>101</v>
      </c>
    </row>
    <row r="497" ht="15.75" customHeight="1">
      <c r="A497" s="2" t="s">
        <v>54</v>
      </c>
      <c r="B497" s="2">
        <v>9434.0</v>
      </c>
      <c r="C497" s="2" t="s">
        <v>139</v>
      </c>
      <c r="D497" s="2" t="s">
        <v>23</v>
      </c>
      <c r="E497" s="3">
        <v>8.0</v>
      </c>
      <c r="F497" s="4">
        <v>42406.0</v>
      </c>
      <c r="G497" s="2" t="s">
        <v>103</v>
      </c>
      <c r="H497" s="2">
        <v>174.0</v>
      </c>
      <c r="I497" s="2">
        <v>166.0</v>
      </c>
      <c r="J497" s="2">
        <v>0.0</v>
      </c>
      <c r="K497" s="2">
        <v>8.0</v>
      </c>
      <c r="L497" s="2" t="s">
        <v>50</v>
      </c>
      <c r="M497" s="2" t="s">
        <v>45</v>
      </c>
      <c r="N497" s="2">
        <v>2.0</v>
      </c>
      <c r="O497" s="2">
        <v>6.0</v>
      </c>
      <c r="P497" s="2">
        <v>1.0</v>
      </c>
      <c r="Q497" s="2">
        <v>6.0</v>
      </c>
      <c r="R497" s="2" t="s">
        <v>27</v>
      </c>
      <c r="S497" s="2">
        <v>1758.0</v>
      </c>
      <c r="T497" s="2">
        <v>239.0</v>
      </c>
      <c r="U497" s="2" t="s">
        <v>101</v>
      </c>
    </row>
    <row r="498" ht="15.75" customHeight="1">
      <c r="A498" s="2" t="s">
        <v>21</v>
      </c>
      <c r="B498" s="2">
        <v>9418.0</v>
      </c>
      <c r="C498" s="2" t="s">
        <v>134</v>
      </c>
      <c r="D498" s="2" t="s">
        <v>23</v>
      </c>
      <c r="E498" s="3">
        <v>8.0</v>
      </c>
      <c r="F498" s="4">
        <v>42412.0</v>
      </c>
      <c r="G498" s="2" t="s">
        <v>103</v>
      </c>
      <c r="H498" s="2">
        <v>0.0</v>
      </c>
      <c r="I498" s="2">
        <v>0.0</v>
      </c>
      <c r="J498" s="2">
        <v>0.0</v>
      </c>
      <c r="K498" s="2">
        <v>0.0</v>
      </c>
      <c r="L498" s="2" t="s">
        <v>50</v>
      </c>
      <c r="M498" s="2" t="s">
        <v>45</v>
      </c>
      <c r="N498" s="2">
        <v>2.0</v>
      </c>
      <c r="O498" s="2">
        <v>5.0</v>
      </c>
      <c r="P498" s="2">
        <v>2.0</v>
      </c>
      <c r="Q498" s="2">
        <v>7.0</v>
      </c>
      <c r="R498" s="2" t="s">
        <v>27</v>
      </c>
      <c r="S498" s="2">
        <v>1758.0</v>
      </c>
      <c r="T498" s="2">
        <v>239.0</v>
      </c>
      <c r="U498" s="2" t="s">
        <v>101</v>
      </c>
    </row>
    <row r="499" ht="15.75" customHeight="1">
      <c r="A499" s="2" t="s">
        <v>21</v>
      </c>
      <c r="B499" s="2">
        <v>1137.0</v>
      </c>
      <c r="C499" s="2" t="s">
        <v>92</v>
      </c>
      <c r="D499" s="2" t="s">
        <v>23</v>
      </c>
      <c r="E499" s="3">
        <v>8.0</v>
      </c>
      <c r="F499" s="4">
        <v>42412.0</v>
      </c>
      <c r="G499" s="2" t="s">
        <v>103</v>
      </c>
      <c r="H499" s="2">
        <v>15.0</v>
      </c>
      <c r="I499" s="2">
        <v>15.0</v>
      </c>
      <c r="J499" s="2">
        <v>0.0</v>
      </c>
      <c r="K499" s="2">
        <v>0.0</v>
      </c>
      <c r="L499" s="2" t="s">
        <v>25</v>
      </c>
      <c r="M499" s="2" t="s">
        <v>26</v>
      </c>
      <c r="N499" s="2">
        <v>2.0</v>
      </c>
      <c r="O499" s="2">
        <v>5.0</v>
      </c>
      <c r="P499" s="2">
        <v>2.0</v>
      </c>
      <c r="Q499" s="2">
        <v>7.0</v>
      </c>
      <c r="R499" s="2" t="s">
        <v>27</v>
      </c>
      <c r="S499" s="2">
        <v>1758.0</v>
      </c>
      <c r="T499" s="2">
        <v>239.0</v>
      </c>
      <c r="U499" s="2" t="s">
        <v>101</v>
      </c>
    </row>
    <row r="500" ht="15.75" customHeight="1">
      <c r="A500" s="2" t="s">
        <v>21</v>
      </c>
      <c r="B500" s="2">
        <v>9244.0</v>
      </c>
      <c r="C500" s="2" t="s">
        <v>134</v>
      </c>
      <c r="D500" s="2" t="s">
        <v>23</v>
      </c>
      <c r="E500" s="3">
        <v>8.0</v>
      </c>
      <c r="F500" s="4">
        <v>42413.0</v>
      </c>
      <c r="G500" s="2" t="s">
        <v>103</v>
      </c>
      <c r="H500" s="2">
        <v>177.0</v>
      </c>
      <c r="I500" s="2">
        <v>176.0</v>
      </c>
      <c r="J500" s="2">
        <v>0.0</v>
      </c>
      <c r="K500" s="2">
        <v>1.0</v>
      </c>
      <c r="L500" s="2" t="s">
        <v>50</v>
      </c>
      <c r="M500" s="2" t="s">
        <v>45</v>
      </c>
      <c r="N500" s="2">
        <v>2.0</v>
      </c>
      <c r="O500" s="2">
        <v>6.0</v>
      </c>
      <c r="P500" s="2">
        <v>2.0</v>
      </c>
      <c r="Q500" s="2">
        <v>7.0</v>
      </c>
      <c r="R500" s="2" t="s">
        <v>27</v>
      </c>
      <c r="S500" s="2">
        <v>1758.0</v>
      </c>
      <c r="T500" s="2">
        <v>239.0</v>
      </c>
      <c r="U500" s="2" t="s">
        <v>101</v>
      </c>
    </row>
    <row r="501" ht="15.75" customHeight="1">
      <c r="A501" s="2" t="s">
        <v>54</v>
      </c>
      <c r="B501" s="2">
        <v>9434.0</v>
      </c>
      <c r="C501" s="2" t="s">
        <v>139</v>
      </c>
      <c r="D501" s="2" t="s">
        <v>23</v>
      </c>
      <c r="E501" s="3">
        <v>8.0</v>
      </c>
      <c r="F501" s="4">
        <v>42413.0</v>
      </c>
      <c r="G501" s="2" t="s">
        <v>103</v>
      </c>
      <c r="H501" s="2">
        <v>174.0</v>
      </c>
      <c r="I501" s="2">
        <v>174.0</v>
      </c>
      <c r="J501" s="2">
        <v>0.0</v>
      </c>
      <c r="K501" s="2">
        <v>0.0</v>
      </c>
      <c r="L501" s="2" t="s">
        <v>50</v>
      </c>
      <c r="M501" s="2" t="s">
        <v>45</v>
      </c>
      <c r="N501" s="2">
        <v>2.0</v>
      </c>
      <c r="O501" s="2">
        <v>6.0</v>
      </c>
      <c r="P501" s="2">
        <v>2.0</v>
      </c>
      <c r="Q501" s="2">
        <v>7.0</v>
      </c>
      <c r="R501" s="2" t="s">
        <v>27</v>
      </c>
      <c r="S501" s="2">
        <v>1758.0</v>
      </c>
      <c r="T501" s="2">
        <v>239.0</v>
      </c>
      <c r="U501" s="2" t="s">
        <v>101</v>
      </c>
    </row>
    <row r="502" ht="15.75" customHeight="1">
      <c r="A502" s="2" t="s">
        <v>21</v>
      </c>
      <c r="B502" s="2">
        <v>1137.0</v>
      </c>
      <c r="C502" s="2" t="s">
        <v>92</v>
      </c>
      <c r="D502" s="2" t="s">
        <v>23</v>
      </c>
      <c r="E502" s="3">
        <v>8.0</v>
      </c>
      <c r="F502" s="4">
        <v>42413.0</v>
      </c>
      <c r="G502" s="2" t="s">
        <v>103</v>
      </c>
      <c r="H502" s="2">
        <v>17.0</v>
      </c>
      <c r="I502" s="2">
        <v>17.0</v>
      </c>
      <c r="J502" s="2">
        <v>0.0</v>
      </c>
      <c r="K502" s="2">
        <v>0.0</v>
      </c>
      <c r="L502" s="2" t="s">
        <v>25</v>
      </c>
      <c r="M502" s="2" t="s">
        <v>26</v>
      </c>
      <c r="N502" s="2">
        <v>2.0</v>
      </c>
      <c r="O502" s="2">
        <v>6.0</v>
      </c>
      <c r="P502" s="2">
        <v>2.0</v>
      </c>
      <c r="Q502" s="2">
        <v>7.0</v>
      </c>
      <c r="R502" s="2" t="s">
        <v>27</v>
      </c>
      <c r="S502" s="2">
        <v>1758.0</v>
      </c>
      <c r="T502" s="2">
        <v>239.0</v>
      </c>
      <c r="U502" s="2" t="s">
        <v>101</v>
      </c>
    </row>
    <row r="503" ht="15.75" customHeight="1">
      <c r="A503" s="2" t="s">
        <v>21</v>
      </c>
      <c r="B503" s="2">
        <v>903.0</v>
      </c>
      <c r="C503" s="2" t="s">
        <v>104</v>
      </c>
      <c r="D503" s="2" t="s">
        <v>23</v>
      </c>
      <c r="E503" s="3">
        <v>8.0</v>
      </c>
      <c r="F503" s="4">
        <v>42417.0</v>
      </c>
      <c r="G503" s="2" t="s">
        <v>103</v>
      </c>
      <c r="H503" s="2">
        <v>2.0</v>
      </c>
      <c r="I503" s="2">
        <v>2.0</v>
      </c>
      <c r="J503" s="2">
        <v>0.0</v>
      </c>
      <c r="K503" s="2">
        <v>0.0</v>
      </c>
      <c r="L503" s="2" t="s">
        <v>25</v>
      </c>
      <c r="M503" s="2" t="s">
        <v>26</v>
      </c>
      <c r="N503" s="2">
        <v>2.0</v>
      </c>
      <c r="O503" s="2">
        <v>3.0</v>
      </c>
      <c r="P503" s="2">
        <v>3.0</v>
      </c>
      <c r="Q503" s="2">
        <v>8.0</v>
      </c>
      <c r="R503" s="2" t="s">
        <v>27</v>
      </c>
      <c r="S503" s="2">
        <v>1758.0</v>
      </c>
      <c r="T503" s="2">
        <v>239.0</v>
      </c>
      <c r="U503" s="2" t="s">
        <v>101</v>
      </c>
    </row>
    <row r="504" ht="15.75" customHeight="1">
      <c r="A504" s="2" t="s">
        <v>21</v>
      </c>
      <c r="B504" s="2">
        <v>9244.0</v>
      </c>
      <c r="C504" s="2" t="s">
        <v>134</v>
      </c>
      <c r="D504" s="2" t="s">
        <v>23</v>
      </c>
      <c r="E504" s="3">
        <v>8.0</v>
      </c>
      <c r="F504" s="4">
        <v>42420.0</v>
      </c>
      <c r="G504" s="2" t="s">
        <v>103</v>
      </c>
      <c r="H504" s="2">
        <v>177.0</v>
      </c>
      <c r="I504" s="2">
        <v>175.0</v>
      </c>
      <c r="J504" s="2">
        <v>0.0</v>
      </c>
      <c r="K504" s="2">
        <v>2.0</v>
      </c>
      <c r="L504" s="2" t="s">
        <v>50</v>
      </c>
      <c r="M504" s="2" t="s">
        <v>45</v>
      </c>
      <c r="N504" s="2">
        <v>2.0</v>
      </c>
      <c r="O504" s="2">
        <v>6.0</v>
      </c>
      <c r="P504" s="2">
        <v>3.0</v>
      </c>
      <c r="Q504" s="2">
        <v>8.0</v>
      </c>
      <c r="R504" s="2" t="s">
        <v>27</v>
      </c>
      <c r="S504" s="2">
        <v>1758.0</v>
      </c>
      <c r="T504" s="2">
        <v>239.0</v>
      </c>
      <c r="U504" s="2" t="s">
        <v>101</v>
      </c>
    </row>
    <row r="505" ht="15.75" customHeight="1">
      <c r="A505" s="2" t="s">
        <v>54</v>
      </c>
      <c r="B505" s="2">
        <v>9434.0</v>
      </c>
      <c r="C505" s="2" t="s">
        <v>139</v>
      </c>
      <c r="D505" s="2" t="s">
        <v>23</v>
      </c>
      <c r="E505" s="3">
        <v>8.0</v>
      </c>
      <c r="F505" s="4">
        <v>42420.0</v>
      </c>
      <c r="G505" s="2" t="s">
        <v>103</v>
      </c>
      <c r="H505" s="2">
        <v>174.0</v>
      </c>
      <c r="I505" s="2">
        <v>173.0</v>
      </c>
      <c r="J505" s="2">
        <v>0.0</v>
      </c>
      <c r="K505" s="2">
        <v>1.0</v>
      </c>
      <c r="L505" s="2" t="s">
        <v>50</v>
      </c>
      <c r="M505" s="2" t="s">
        <v>45</v>
      </c>
      <c r="N505" s="2">
        <v>2.0</v>
      </c>
      <c r="O505" s="2">
        <v>6.0</v>
      </c>
      <c r="P505" s="2">
        <v>3.0</v>
      </c>
      <c r="Q505" s="2">
        <v>8.0</v>
      </c>
      <c r="R505" s="2" t="s">
        <v>27</v>
      </c>
      <c r="S505" s="2">
        <v>1758.0</v>
      </c>
      <c r="T505" s="2">
        <v>239.0</v>
      </c>
      <c r="U505" s="2" t="s">
        <v>101</v>
      </c>
    </row>
    <row r="506" ht="15.75" customHeight="1">
      <c r="A506" s="2" t="s">
        <v>21</v>
      </c>
      <c r="B506" s="2">
        <v>1137.0</v>
      </c>
      <c r="C506" s="2" t="s">
        <v>92</v>
      </c>
      <c r="D506" s="2" t="s">
        <v>23</v>
      </c>
      <c r="E506" s="3">
        <v>8.0</v>
      </c>
      <c r="F506" s="4">
        <v>42420.0</v>
      </c>
      <c r="G506" s="2" t="s">
        <v>103</v>
      </c>
      <c r="H506" s="2">
        <v>30.0</v>
      </c>
      <c r="I506" s="2">
        <v>30.0</v>
      </c>
      <c r="J506" s="2">
        <v>0.0</v>
      </c>
      <c r="K506" s="2">
        <v>0.0</v>
      </c>
      <c r="L506" s="2" t="s">
        <v>25</v>
      </c>
      <c r="M506" s="2" t="s">
        <v>26</v>
      </c>
      <c r="N506" s="2">
        <v>2.0</v>
      </c>
      <c r="O506" s="2">
        <v>6.0</v>
      </c>
      <c r="P506" s="2">
        <v>3.0</v>
      </c>
      <c r="Q506" s="2">
        <v>8.0</v>
      </c>
      <c r="R506" s="2" t="s">
        <v>27</v>
      </c>
      <c r="S506" s="2">
        <v>1758.0</v>
      </c>
      <c r="T506" s="2">
        <v>239.0</v>
      </c>
      <c r="U506" s="2" t="s">
        <v>101</v>
      </c>
    </row>
    <row r="507" ht="15.75" customHeight="1">
      <c r="A507" s="2" t="s">
        <v>21</v>
      </c>
      <c r="B507" s="2">
        <v>9244.0</v>
      </c>
      <c r="C507" s="2" t="s">
        <v>134</v>
      </c>
      <c r="D507" s="2" t="s">
        <v>23</v>
      </c>
      <c r="E507" s="3">
        <v>8.0</v>
      </c>
      <c r="F507" s="4">
        <v>42427.0</v>
      </c>
      <c r="G507" s="2" t="s">
        <v>103</v>
      </c>
      <c r="H507" s="2">
        <v>177.0</v>
      </c>
      <c r="I507" s="2">
        <v>170.0</v>
      </c>
      <c r="J507" s="2">
        <v>0.0</v>
      </c>
      <c r="K507" s="2">
        <v>7.0</v>
      </c>
      <c r="L507" s="2" t="s">
        <v>50</v>
      </c>
      <c r="M507" s="2" t="s">
        <v>45</v>
      </c>
      <c r="N507" s="2">
        <v>2.0</v>
      </c>
      <c r="O507" s="2">
        <v>6.0</v>
      </c>
      <c r="P507" s="2">
        <v>4.0</v>
      </c>
      <c r="Q507" s="2">
        <v>9.0</v>
      </c>
      <c r="R507" s="2" t="s">
        <v>27</v>
      </c>
      <c r="S507" s="2">
        <v>1758.0</v>
      </c>
      <c r="T507" s="2">
        <v>239.0</v>
      </c>
      <c r="U507" s="2" t="s">
        <v>101</v>
      </c>
    </row>
    <row r="508" ht="15.75" customHeight="1">
      <c r="A508" s="2" t="s">
        <v>54</v>
      </c>
      <c r="B508" s="2">
        <v>9434.0</v>
      </c>
      <c r="C508" s="2" t="s">
        <v>139</v>
      </c>
      <c r="D508" s="2" t="s">
        <v>23</v>
      </c>
      <c r="E508" s="3">
        <v>8.0</v>
      </c>
      <c r="F508" s="4">
        <v>42427.0</v>
      </c>
      <c r="G508" s="2" t="s">
        <v>103</v>
      </c>
      <c r="H508" s="2">
        <v>174.0</v>
      </c>
      <c r="I508" s="2">
        <v>167.0</v>
      </c>
      <c r="J508" s="2">
        <v>0.0</v>
      </c>
      <c r="K508" s="2">
        <v>7.0</v>
      </c>
      <c r="L508" s="2" t="s">
        <v>50</v>
      </c>
      <c r="M508" s="2" t="s">
        <v>45</v>
      </c>
      <c r="N508" s="2">
        <v>2.0</v>
      </c>
      <c r="O508" s="2">
        <v>6.0</v>
      </c>
      <c r="P508" s="2">
        <v>4.0</v>
      </c>
      <c r="Q508" s="2">
        <v>9.0</v>
      </c>
      <c r="R508" s="2" t="s">
        <v>27</v>
      </c>
      <c r="S508" s="2">
        <v>1758.0</v>
      </c>
      <c r="T508" s="2">
        <v>239.0</v>
      </c>
      <c r="U508" s="2" t="s">
        <v>101</v>
      </c>
    </row>
    <row r="509" ht="15.75" customHeight="1">
      <c r="A509" s="2" t="s">
        <v>21</v>
      </c>
      <c r="B509" s="2">
        <v>9244.0</v>
      </c>
      <c r="C509" s="2" t="s">
        <v>134</v>
      </c>
      <c r="D509" s="2" t="s">
        <v>23</v>
      </c>
      <c r="E509" s="3">
        <v>8.0</v>
      </c>
      <c r="F509" s="4">
        <v>42434.0</v>
      </c>
      <c r="G509" s="2" t="s">
        <v>140</v>
      </c>
      <c r="H509" s="2">
        <v>177.0</v>
      </c>
      <c r="I509" s="2">
        <v>174.0</v>
      </c>
      <c r="J509" s="2">
        <v>0.0</v>
      </c>
      <c r="K509" s="2">
        <v>3.0</v>
      </c>
      <c r="L509" s="2" t="s">
        <v>50</v>
      </c>
      <c r="M509" s="2" t="s">
        <v>45</v>
      </c>
      <c r="N509" s="2">
        <v>3.0</v>
      </c>
      <c r="O509" s="2">
        <v>6.0</v>
      </c>
      <c r="P509" s="2">
        <v>1.0</v>
      </c>
      <c r="Q509" s="2">
        <v>10.0</v>
      </c>
      <c r="R509" s="2" t="s">
        <v>31</v>
      </c>
      <c r="S509" s="2">
        <v>2112.0</v>
      </c>
      <c r="T509" s="2">
        <v>239.0</v>
      </c>
      <c r="U509" s="2" t="s">
        <v>101</v>
      </c>
    </row>
    <row r="510" ht="15.75" customHeight="1">
      <c r="A510" s="2" t="s">
        <v>54</v>
      </c>
      <c r="B510" s="2">
        <v>9434.0</v>
      </c>
      <c r="C510" s="2" t="s">
        <v>139</v>
      </c>
      <c r="D510" s="2" t="s">
        <v>23</v>
      </c>
      <c r="E510" s="3">
        <v>8.0</v>
      </c>
      <c r="F510" s="4">
        <v>42434.0</v>
      </c>
      <c r="G510" s="2" t="s">
        <v>140</v>
      </c>
      <c r="H510" s="2">
        <v>174.0</v>
      </c>
      <c r="I510" s="2">
        <v>174.0</v>
      </c>
      <c r="J510" s="2">
        <v>0.0</v>
      </c>
      <c r="K510" s="2">
        <v>0.0</v>
      </c>
      <c r="L510" s="2" t="s">
        <v>50</v>
      </c>
      <c r="M510" s="2" t="s">
        <v>45</v>
      </c>
      <c r="N510" s="2">
        <v>3.0</v>
      </c>
      <c r="O510" s="2">
        <v>6.0</v>
      </c>
      <c r="P510" s="2">
        <v>1.0</v>
      </c>
      <c r="Q510" s="2">
        <v>10.0</v>
      </c>
      <c r="R510" s="2" t="s">
        <v>31</v>
      </c>
      <c r="S510" s="2">
        <v>2112.0</v>
      </c>
      <c r="T510" s="2">
        <v>239.0</v>
      </c>
      <c r="U510" s="2" t="s">
        <v>101</v>
      </c>
    </row>
    <row r="511" ht="15.75" customHeight="1">
      <c r="A511" s="2" t="s">
        <v>21</v>
      </c>
      <c r="B511" s="2">
        <v>9244.0</v>
      </c>
      <c r="C511" s="2" t="s">
        <v>134</v>
      </c>
      <c r="D511" s="2" t="s">
        <v>23</v>
      </c>
      <c r="E511" s="3">
        <v>8.0</v>
      </c>
      <c r="F511" s="4">
        <v>42441.0</v>
      </c>
      <c r="G511" s="2" t="s">
        <v>140</v>
      </c>
      <c r="H511" s="2">
        <v>177.0</v>
      </c>
      <c r="I511" s="2">
        <v>170.0</v>
      </c>
      <c r="J511" s="2">
        <v>0.0</v>
      </c>
      <c r="K511" s="2">
        <v>7.0</v>
      </c>
      <c r="L511" s="2" t="s">
        <v>50</v>
      </c>
      <c r="M511" s="2" t="s">
        <v>45</v>
      </c>
      <c r="N511" s="2">
        <v>3.0</v>
      </c>
      <c r="O511" s="2">
        <v>6.0</v>
      </c>
      <c r="P511" s="2">
        <v>2.0</v>
      </c>
      <c r="Q511" s="2">
        <v>11.0</v>
      </c>
      <c r="R511" s="2" t="s">
        <v>31</v>
      </c>
      <c r="S511" s="2">
        <v>2112.0</v>
      </c>
      <c r="T511" s="2">
        <v>239.0</v>
      </c>
      <c r="U511" s="2" t="s">
        <v>101</v>
      </c>
    </row>
    <row r="512" ht="15.75" customHeight="1">
      <c r="A512" s="2" t="s">
        <v>54</v>
      </c>
      <c r="B512" s="2">
        <v>9434.0</v>
      </c>
      <c r="C512" s="2" t="s">
        <v>139</v>
      </c>
      <c r="D512" s="2" t="s">
        <v>23</v>
      </c>
      <c r="E512" s="3">
        <v>8.0</v>
      </c>
      <c r="F512" s="4">
        <v>42441.0</v>
      </c>
      <c r="G512" s="2" t="s">
        <v>140</v>
      </c>
      <c r="H512" s="2">
        <v>174.0</v>
      </c>
      <c r="I512" s="2">
        <v>174.0</v>
      </c>
      <c r="J512" s="2">
        <v>0.0</v>
      </c>
      <c r="K512" s="2">
        <v>0.0</v>
      </c>
      <c r="L512" s="2" t="s">
        <v>50</v>
      </c>
      <c r="M512" s="2" t="s">
        <v>45</v>
      </c>
      <c r="N512" s="2">
        <v>3.0</v>
      </c>
      <c r="O512" s="2">
        <v>6.0</v>
      </c>
      <c r="P512" s="2">
        <v>2.0</v>
      </c>
      <c r="Q512" s="2">
        <v>11.0</v>
      </c>
      <c r="R512" s="2" t="s">
        <v>31</v>
      </c>
      <c r="S512" s="2">
        <v>2112.0</v>
      </c>
      <c r="T512" s="2">
        <v>239.0</v>
      </c>
      <c r="U512" s="2" t="s">
        <v>101</v>
      </c>
    </row>
    <row r="513" ht="15.75" customHeight="1">
      <c r="A513" s="2" t="s">
        <v>21</v>
      </c>
      <c r="B513" s="2">
        <v>9244.0</v>
      </c>
      <c r="C513" s="2" t="s">
        <v>134</v>
      </c>
      <c r="D513" s="2" t="s">
        <v>23</v>
      </c>
      <c r="E513" s="3">
        <v>8.0</v>
      </c>
      <c r="F513" s="4">
        <v>42448.0</v>
      </c>
      <c r="G513" s="2" t="s">
        <v>140</v>
      </c>
      <c r="H513" s="2">
        <v>177.0</v>
      </c>
      <c r="I513" s="2">
        <v>173.0</v>
      </c>
      <c r="J513" s="2">
        <v>0.0</v>
      </c>
      <c r="K513" s="2">
        <v>4.0</v>
      </c>
      <c r="L513" s="2" t="s">
        <v>50</v>
      </c>
      <c r="M513" s="2" t="s">
        <v>45</v>
      </c>
      <c r="N513" s="2">
        <v>3.0</v>
      </c>
      <c r="O513" s="2">
        <v>6.0</v>
      </c>
      <c r="P513" s="2">
        <v>3.0</v>
      </c>
      <c r="Q513" s="2">
        <v>12.0</v>
      </c>
      <c r="R513" s="2" t="s">
        <v>31</v>
      </c>
      <c r="S513" s="2">
        <v>2112.0</v>
      </c>
      <c r="T513" s="2">
        <v>239.0</v>
      </c>
      <c r="U513" s="2" t="s">
        <v>101</v>
      </c>
    </row>
    <row r="514" ht="15.75" customHeight="1">
      <c r="A514" s="2" t="s">
        <v>54</v>
      </c>
      <c r="B514" s="2">
        <v>9434.0</v>
      </c>
      <c r="C514" s="2" t="s">
        <v>139</v>
      </c>
      <c r="D514" s="2" t="s">
        <v>23</v>
      </c>
      <c r="E514" s="3">
        <v>8.0</v>
      </c>
      <c r="F514" s="4">
        <v>42448.0</v>
      </c>
      <c r="G514" s="2" t="s">
        <v>140</v>
      </c>
      <c r="H514" s="2">
        <v>174.0</v>
      </c>
      <c r="I514" s="2">
        <v>171.0</v>
      </c>
      <c r="J514" s="2">
        <v>0.0</v>
      </c>
      <c r="K514" s="2">
        <v>3.0</v>
      </c>
      <c r="L514" s="2" t="s">
        <v>50</v>
      </c>
      <c r="M514" s="2" t="s">
        <v>45</v>
      </c>
      <c r="N514" s="2">
        <v>3.0</v>
      </c>
      <c r="O514" s="2">
        <v>6.0</v>
      </c>
      <c r="P514" s="2">
        <v>3.0</v>
      </c>
      <c r="Q514" s="2">
        <v>12.0</v>
      </c>
      <c r="R514" s="2" t="s">
        <v>31</v>
      </c>
      <c r="S514" s="2">
        <v>2112.0</v>
      </c>
      <c r="T514" s="2">
        <v>239.0</v>
      </c>
      <c r="U514" s="2" t="s">
        <v>101</v>
      </c>
    </row>
    <row r="515" ht="15.75" customHeight="1">
      <c r="A515" s="2" t="s">
        <v>21</v>
      </c>
      <c r="B515" s="2">
        <v>9244.0</v>
      </c>
      <c r="C515" s="2" t="s">
        <v>134</v>
      </c>
      <c r="D515" s="2" t="s">
        <v>23</v>
      </c>
      <c r="E515" s="3">
        <v>8.0</v>
      </c>
      <c r="F515" s="4">
        <v>42455.0</v>
      </c>
      <c r="G515" s="2" t="s">
        <v>140</v>
      </c>
      <c r="H515" s="2">
        <v>177.0</v>
      </c>
      <c r="I515" s="2">
        <v>174.0</v>
      </c>
      <c r="J515" s="2">
        <v>0.0</v>
      </c>
      <c r="K515" s="2">
        <v>3.0</v>
      </c>
      <c r="L515" s="2" t="s">
        <v>50</v>
      </c>
      <c r="M515" s="2" t="s">
        <v>45</v>
      </c>
      <c r="N515" s="2">
        <v>3.0</v>
      </c>
      <c r="O515" s="2">
        <v>6.0</v>
      </c>
      <c r="P515" s="2">
        <v>4.0</v>
      </c>
      <c r="Q515" s="2">
        <v>13.0</v>
      </c>
      <c r="R515" s="2" t="s">
        <v>31</v>
      </c>
      <c r="S515" s="2">
        <v>2112.0</v>
      </c>
      <c r="T515" s="2">
        <v>239.0</v>
      </c>
      <c r="U515" s="2" t="s">
        <v>101</v>
      </c>
    </row>
    <row r="516" ht="15.75" customHeight="1">
      <c r="A516" s="2" t="s">
        <v>54</v>
      </c>
      <c r="B516" s="2">
        <v>9434.0</v>
      </c>
      <c r="C516" s="2" t="s">
        <v>139</v>
      </c>
      <c r="D516" s="2" t="s">
        <v>23</v>
      </c>
      <c r="E516" s="3">
        <v>8.0</v>
      </c>
      <c r="F516" s="4">
        <v>42455.0</v>
      </c>
      <c r="G516" s="2" t="s">
        <v>140</v>
      </c>
      <c r="H516" s="2">
        <v>174.0</v>
      </c>
      <c r="I516" s="2">
        <v>166.0</v>
      </c>
      <c r="J516" s="2">
        <v>0.0</v>
      </c>
      <c r="K516" s="2">
        <v>8.0</v>
      </c>
      <c r="L516" s="2" t="s">
        <v>50</v>
      </c>
      <c r="M516" s="2" t="s">
        <v>45</v>
      </c>
      <c r="N516" s="2">
        <v>3.0</v>
      </c>
      <c r="O516" s="2">
        <v>6.0</v>
      </c>
      <c r="P516" s="2">
        <v>4.0</v>
      </c>
      <c r="Q516" s="2">
        <v>13.0</v>
      </c>
      <c r="R516" s="2" t="s">
        <v>31</v>
      </c>
      <c r="S516" s="2">
        <v>2112.0</v>
      </c>
      <c r="T516" s="2">
        <v>239.0</v>
      </c>
      <c r="U516" s="2" t="s">
        <v>101</v>
      </c>
    </row>
    <row r="517" ht="15.75" customHeight="1">
      <c r="A517" s="2" t="s">
        <v>21</v>
      </c>
      <c r="B517" s="2">
        <v>9244.0</v>
      </c>
      <c r="C517" s="2" t="s">
        <v>134</v>
      </c>
      <c r="D517" s="2" t="s">
        <v>23</v>
      </c>
      <c r="E517" s="3">
        <v>8.0</v>
      </c>
      <c r="F517" s="4">
        <v>42462.0</v>
      </c>
      <c r="G517" s="2" t="s">
        <v>141</v>
      </c>
      <c r="H517" s="2">
        <v>177.0</v>
      </c>
      <c r="I517" s="2">
        <v>165.0</v>
      </c>
      <c r="J517" s="2">
        <v>0.0</v>
      </c>
      <c r="K517" s="2">
        <v>12.0</v>
      </c>
      <c r="L517" s="2" t="s">
        <v>50</v>
      </c>
      <c r="M517" s="2" t="s">
        <v>45</v>
      </c>
      <c r="N517" s="2">
        <v>4.0</v>
      </c>
      <c r="O517" s="2">
        <v>6.0</v>
      </c>
      <c r="P517" s="2">
        <v>1.0</v>
      </c>
      <c r="Q517" s="2">
        <v>14.0</v>
      </c>
      <c r="R517" s="2" t="s">
        <v>31</v>
      </c>
      <c r="S517" s="2">
        <v>2466.0</v>
      </c>
      <c r="T517" s="2">
        <v>239.0</v>
      </c>
      <c r="U517" s="2" t="s">
        <v>101</v>
      </c>
    </row>
    <row r="518" ht="15.75" customHeight="1">
      <c r="A518" s="2" t="s">
        <v>54</v>
      </c>
      <c r="B518" s="2">
        <v>9434.0</v>
      </c>
      <c r="C518" s="2" t="s">
        <v>139</v>
      </c>
      <c r="D518" s="2" t="s">
        <v>23</v>
      </c>
      <c r="E518" s="3">
        <v>8.0</v>
      </c>
      <c r="F518" s="4">
        <v>42462.0</v>
      </c>
      <c r="G518" s="2" t="s">
        <v>141</v>
      </c>
      <c r="H518" s="2">
        <v>174.0</v>
      </c>
      <c r="I518" s="2">
        <v>106.0</v>
      </c>
      <c r="J518" s="2">
        <v>0.0</v>
      </c>
      <c r="K518" s="2">
        <v>68.0</v>
      </c>
      <c r="L518" s="2" t="s">
        <v>50</v>
      </c>
      <c r="M518" s="2" t="s">
        <v>45</v>
      </c>
      <c r="N518" s="2">
        <v>4.0</v>
      </c>
      <c r="O518" s="2">
        <v>6.0</v>
      </c>
      <c r="P518" s="2">
        <v>1.0</v>
      </c>
      <c r="Q518" s="2">
        <v>14.0</v>
      </c>
      <c r="R518" s="2" t="s">
        <v>31</v>
      </c>
      <c r="S518" s="2">
        <v>2466.0</v>
      </c>
      <c r="T518" s="2">
        <v>239.0</v>
      </c>
      <c r="U518" s="2" t="s">
        <v>101</v>
      </c>
    </row>
    <row r="519" ht="15.75" customHeight="1">
      <c r="A519" s="2" t="s">
        <v>21</v>
      </c>
      <c r="B519" s="2">
        <v>9244.0</v>
      </c>
      <c r="C519" s="2" t="s">
        <v>134</v>
      </c>
      <c r="D519" s="2" t="s">
        <v>23</v>
      </c>
      <c r="E519" s="3">
        <v>8.0</v>
      </c>
      <c r="F519" s="4">
        <v>42469.0</v>
      </c>
      <c r="G519" s="2" t="s">
        <v>141</v>
      </c>
      <c r="H519" s="2">
        <v>177.0</v>
      </c>
      <c r="I519" s="2">
        <v>177.0</v>
      </c>
      <c r="J519" s="2">
        <v>0.0</v>
      </c>
      <c r="K519" s="2">
        <v>0.0</v>
      </c>
      <c r="L519" s="2" t="s">
        <v>50</v>
      </c>
      <c r="M519" s="2" t="s">
        <v>45</v>
      </c>
      <c r="N519" s="2">
        <v>4.0</v>
      </c>
      <c r="O519" s="2">
        <v>6.0</v>
      </c>
      <c r="P519" s="2">
        <v>2.0</v>
      </c>
      <c r="Q519" s="2">
        <v>15.0</v>
      </c>
      <c r="R519" s="2" t="s">
        <v>31</v>
      </c>
      <c r="S519" s="2">
        <v>2466.0</v>
      </c>
      <c r="T519" s="2">
        <v>239.0</v>
      </c>
      <c r="U519" s="2" t="s">
        <v>101</v>
      </c>
    </row>
    <row r="520" ht="15.75" customHeight="1">
      <c r="A520" s="2" t="s">
        <v>54</v>
      </c>
      <c r="B520" s="2">
        <v>9434.0</v>
      </c>
      <c r="C520" s="2" t="s">
        <v>139</v>
      </c>
      <c r="D520" s="2" t="s">
        <v>23</v>
      </c>
      <c r="E520" s="3">
        <v>8.0</v>
      </c>
      <c r="F520" s="4">
        <v>42469.0</v>
      </c>
      <c r="G520" s="2" t="s">
        <v>141</v>
      </c>
      <c r="H520" s="2">
        <v>174.0</v>
      </c>
      <c r="I520" s="2">
        <v>140.0</v>
      </c>
      <c r="J520" s="2">
        <v>0.0</v>
      </c>
      <c r="K520" s="2">
        <v>34.0</v>
      </c>
      <c r="L520" s="2" t="s">
        <v>50</v>
      </c>
      <c r="M520" s="2" t="s">
        <v>45</v>
      </c>
      <c r="N520" s="2">
        <v>4.0</v>
      </c>
      <c r="O520" s="2">
        <v>6.0</v>
      </c>
      <c r="P520" s="2">
        <v>2.0</v>
      </c>
      <c r="Q520" s="2">
        <v>15.0</v>
      </c>
      <c r="R520" s="2" t="s">
        <v>31</v>
      </c>
      <c r="S520" s="2">
        <v>2466.0</v>
      </c>
      <c r="T520" s="2">
        <v>239.0</v>
      </c>
      <c r="U520" s="2" t="s">
        <v>101</v>
      </c>
    </row>
    <row r="521" ht="15.75" customHeight="1">
      <c r="A521" s="2" t="s">
        <v>21</v>
      </c>
      <c r="B521" s="2">
        <v>9244.0</v>
      </c>
      <c r="C521" s="2" t="s">
        <v>134</v>
      </c>
      <c r="D521" s="2" t="s">
        <v>23</v>
      </c>
      <c r="E521" s="3">
        <v>8.0</v>
      </c>
      <c r="F521" s="4">
        <v>42476.0</v>
      </c>
      <c r="G521" s="2" t="s">
        <v>141</v>
      </c>
      <c r="H521" s="2">
        <v>177.0</v>
      </c>
      <c r="I521" s="2">
        <v>138.0</v>
      </c>
      <c r="J521" s="2">
        <v>0.0</v>
      </c>
      <c r="K521" s="2">
        <v>39.0</v>
      </c>
      <c r="L521" s="2" t="s">
        <v>50</v>
      </c>
      <c r="M521" s="2" t="s">
        <v>45</v>
      </c>
      <c r="N521" s="2">
        <v>4.0</v>
      </c>
      <c r="O521" s="2">
        <v>6.0</v>
      </c>
      <c r="P521" s="2">
        <v>3.0</v>
      </c>
      <c r="Q521" s="2">
        <v>16.0</v>
      </c>
      <c r="R521" s="2" t="s">
        <v>31</v>
      </c>
      <c r="S521" s="2">
        <v>2466.0</v>
      </c>
      <c r="T521" s="2">
        <v>239.0</v>
      </c>
      <c r="U521" s="2" t="s">
        <v>101</v>
      </c>
    </row>
    <row r="522" ht="15.75" customHeight="1">
      <c r="A522" s="2" t="s">
        <v>54</v>
      </c>
      <c r="B522" s="2">
        <v>9434.0</v>
      </c>
      <c r="C522" s="2" t="s">
        <v>139</v>
      </c>
      <c r="D522" s="2" t="s">
        <v>23</v>
      </c>
      <c r="E522" s="3">
        <v>8.0</v>
      </c>
      <c r="F522" s="4">
        <v>42476.0</v>
      </c>
      <c r="G522" s="2" t="s">
        <v>141</v>
      </c>
      <c r="H522" s="2">
        <v>174.0</v>
      </c>
      <c r="I522" s="2">
        <v>72.0</v>
      </c>
      <c r="J522" s="2">
        <v>0.0</v>
      </c>
      <c r="K522" s="2">
        <v>102.0</v>
      </c>
      <c r="L522" s="2" t="s">
        <v>50</v>
      </c>
      <c r="M522" s="2" t="s">
        <v>45</v>
      </c>
      <c r="N522" s="2">
        <v>4.0</v>
      </c>
      <c r="O522" s="2">
        <v>6.0</v>
      </c>
      <c r="P522" s="2">
        <v>3.0</v>
      </c>
      <c r="Q522" s="2">
        <v>16.0</v>
      </c>
      <c r="R522" s="2" t="s">
        <v>31</v>
      </c>
      <c r="S522" s="2">
        <v>2466.0</v>
      </c>
      <c r="T522" s="2">
        <v>239.0</v>
      </c>
      <c r="U522" s="2" t="s">
        <v>101</v>
      </c>
    </row>
    <row r="523" ht="15.75" customHeight="1">
      <c r="A523" s="2" t="s">
        <v>21</v>
      </c>
      <c r="B523" s="2">
        <v>9244.0</v>
      </c>
      <c r="C523" s="2" t="s">
        <v>134</v>
      </c>
      <c r="D523" s="2" t="s">
        <v>23</v>
      </c>
      <c r="E523" s="3">
        <v>8.0</v>
      </c>
      <c r="F523" s="4">
        <v>42483.0</v>
      </c>
      <c r="G523" s="2" t="s">
        <v>141</v>
      </c>
      <c r="H523" s="2">
        <v>177.0</v>
      </c>
      <c r="I523" s="2">
        <v>145.0</v>
      </c>
      <c r="J523" s="2">
        <v>0.0</v>
      </c>
      <c r="K523" s="2">
        <v>32.0</v>
      </c>
      <c r="L523" s="2" t="s">
        <v>50</v>
      </c>
      <c r="M523" s="2" t="s">
        <v>45</v>
      </c>
      <c r="N523" s="2">
        <v>4.0</v>
      </c>
      <c r="O523" s="2">
        <v>6.0</v>
      </c>
      <c r="P523" s="2">
        <v>4.0</v>
      </c>
      <c r="Q523" s="2">
        <v>17.0</v>
      </c>
      <c r="R523" s="2" t="s">
        <v>31</v>
      </c>
      <c r="S523" s="2">
        <v>2466.0</v>
      </c>
      <c r="T523" s="2">
        <v>239.0</v>
      </c>
      <c r="U523" s="2" t="s">
        <v>101</v>
      </c>
    </row>
    <row r="524" ht="15.75" customHeight="1">
      <c r="A524" s="2" t="s">
        <v>54</v>
      </c>
      <c r="B524" s="2">
        <v>9434.0</v>
      </c>
      <c r="C524" s="2" t="s">
        <v>139</v>
      </c>
      <c r="D524" s="2" t="s">
        <v>23</v>
      </c>
      <c r="E524" s="3">
        <v>8.0</v>
      </c>
      <c r="F524" s="4">
        <v>42483.0</v>
      </c>
      <c r="G524" s="2" t="s">
        <v>141</v>
      </c>
      <c r="H524" s="2">
        <v>0.0</v>
      </c>
      <c r="I524" s="2">
        <v>0.0</v>
      </c>
      <c r="J524" s="2">
        <v>0.0</v>
      </c>
      <c r="K524" s="2">
        <v>0.0</v>
      </c>
      <c r="L524" s="2" t="s">
        <v>50</v>
      </c>
      <c r="M524" s="2" t="s">
        <v>45</v>
      </c>
      <c r="N524" s="2">
        <v>4.0</v>
      </c>
      <c r="O524" s="2">
        <v>6.0</v>
      </c>
      <c r="P524" s="2">
        <v>4.0</v>
      </c>
      <c r="Q524" s="2">
        <v>17.0</v>
      </c>
      <c r="R524" s="2" t="s">
        <v>31</v>
      </c>
      <c r="S524" s="2">
        <v>2466.0</v>
      </c>
      <c r="T524" s="2">
        <v>239.0</v>
      </c>
      <c r="U524" s="2" t="s">
        <v>101</v>
      </c>
    </row>
    <row r="525" ht="15.75" customHeight="1">
      <c r="A525" s="2" t="s">
        <v>21</v>
      </c>
      <c r="B525" s="2">
        <v>9244.0</v>
      </c>
      <c r="C525" s="2" t="s">
        <v>134</v>
      </c>
      <c r="D525" s="2" t="s">
        <v>23</v>
      </c>
      <c r="E525" s="3">
        <v>8.0</v>
      </c>
      <c r="F525" s="4">
        <v>42490.0</v>
      </c>
      <c r="G525" s="2" t="s">
        <v>141</v>
      </c>
      <c r="H525" s="2">
        <v>177.0</v>
      </c>
      <c r="I525" s="2">
        <v>154.0</v>
      </c>
      <c r="J525" s="2">
        <v>0.0</v>
      </c>
      <c r="K525" s="2">
        <v>23.0</v>
      </c>
      <c r="L525" s="2" t="s">
        <v>50</v>
      </c>
      <c r="M525" s="2" t="s">
        <v>45</v>
      </c>
      <c r="N525" s="2">
        <v>4.0</v>
      </c>
      <c r="O525" s="2">
        <v>6.0</v>
      </c>
      <c r="P525" s="2">
        <v>5.0</v>
      </c>
      <c r="Q525" s="2">
        <v>18.0</v>
      </c>
      <c r="R525" s="2" t="s">
        <v>31</v>
      </c>
      <c r="S525" s="2">
        <v>2466.0</v>
      </c>
      <c r="T525" s="2">
        <v>239.0</v>
      </c>
      <c r="U525" s="2" t="s">
        <v>101</v>
      </c>
    </row>
    <row r="526" ht="15.75" customHeight="1">
      <c r="A526" s="2" t="s">
        <v>54</v>
      </c>
      <c r="B526" s="2">
        <v>9434.0</v>
      </c>
      <c r="C526" s="2" t="s">
        <v>139</v>
      </c>
      <c r="D526" s="2" t="s">
        <v>23</v>
      </c>
      <c r="E526" s="3">
        <v>8.0</v>
      </c>
      <c r="F526" s="4">
        <v>42490.0</v>
      </c>
      <c r="G526" s="2" t="s">
        <v>141</v>
      </c>
      <c r="H526" s="2">
        <v>0.0</v>
      </c>
      <c r="I526" s="2">
        <v>0.0</v>
      </c>
      <c r="J526" s="2">
        <v>0.0</v>
      </c>
      <c r="K526" s="2">
        <v>0.0</v>
      </c>
      <c r="L526" s="2" t="s">
        <v>50</v>
      </c>
      <c r="M526" s="2" t="s">
        <v>45</v>
      </c>
      <c r="N526" s="2">
        <v>4.0</v>
      </c>
      <c r="O526" s="2">
        <v>6.0</v>
      </c>
      <c r="P526" s="2">
        <v>5.0</v>
      </c>
      <c r="Q526" s="2">
        <v>18.0</v>
      </c>
      <c r="R526" s="2" t="s">
        <v>31</v>
      </c>
      <c r="S526" s="2">
        <v>2466.0</v>
      </c>
      <c r="T526" s="2">
        <v>239.0</v>
      </c>
      <c r="U526" s="2" t="s">
        <v>101</v>
      </c>
    </row>
    <row r="527" ht="15.75" customHeight="1">
      <c r="A527" s="2" t="s">
        <v>21</v>
      </c>
      <c r="B527" s="2">
        <v>9244.0</v>
      </c>
      <c r="C527" s="2" t="s">
        <v>134</v>
      </c>
      <c r="D527" s="2" t="s">
        <v>23</v>
      </c>
      <c r="E527" s="3">
        <v>8.0</v>
      </c>
      <c r="F527" s="4">
        <v>42497.0</v>
      </c>
      <c r="G527" s="2" t="s">
        <v>107</v>
      </c>
      <c r="H527" s="2">
        <v>177.0</v>
      </c>
      <c r="I527" s="2">
        <v>150.0</v>
      </c>
      <c r="J527" s="2">
        <v>0.0</v>
      </c>
      <c r="K527" s="2">
        <v>27.0</v>
      </c>
      <c r="L527" s="2" t="s">
        <v>50</v>
      </c>
      <c r="M527" s="2" t="s">
        <v>45</v>
      </c>
      <c r="N527" s="2">
        <v>5.0</v>
      </c>
      <c r="O527" s="2">
        <v>6.0</v>
      </c>
      <c r="P527" s="2">
        <v>1.0</v>
      </c>
      <c r="Q527" s="2">
        <v>19.0</v>
      </c>
      <c r="R527" s="2" t="s">
        <v>31</v>
      </c>
      <c r="S527" s="2">
        <v>1416.0</v>
      </c>
      <c r="T527" s="2">
        <v>239.0</v>
      </c>
      <c r="U527" s="2" t="s">
        <v>101</v>
      </c>
    </row>
    <row r="528" ht="15.75" customHeight="1">
      <c r="A528" s="2" t="s">
        <v>54</v>
      </c>
      <c r="B528" s="2">
        <v>9434.0</v>
      </c>
      <c r="C528" s="2" t="s">
        <v>139</v>
      </c>
      <c r="D528" s="2" t="s">
        <v>23</v>
      </c>
      <c r="E528" s="3">
        <v>8.0</v>
      </c>
      <c r="F528" s="4">
        <v>42497.0</v>
      </c>
      <c r="G528" s="2" t="s">
        <v>107</v>
      </c>
      <c r="H528" s="2">
        <v>0.0</v>
      </c>
      <c r="I528" s="2">
        <v>0.0</v>
      </c>
      <c r="J528" s="2">
        <v>0.0</v>
      </c>
      <c r="K528" s="2">
        <v>0.0</v>
      </c>
      <c r="L528" s="2" t="s">
        <v>50</v>
      </c>
      <c r="M528" s="2" t="s">
        <v>45</v>
      </c>
      <c r="N528" s="2">
        <v>5.0</v>
      </c>
      <c r="O528" s="2">
        <v>6.0</v>
      </c>
      <c r="P528" s="2">
        <v>1.0</v>
      </c>
      <c r="Q528" s="2">
        <v>19.0</v>
      </c>
      <c r="R528" s="2" t="s">
        <v>31</v>
      </c>
      <c r="S528" s="2">
        <v>1416.0</v>
      </c>
      <c r="T528" s="2">
        <v>239.0</v>
      </c>
      <c r="U528" s="2" t="s">
        <v>101</v>
      </c>
    </row>
    <row r="529" ht="15.75" customHeight="1">
      <c r="A529" s="2" t="s">
        <v>21</v>
      </c>
      <c r="B529" s="2">
        <v>9244.0</v>
      </c>
      <c r="C529" s="2" t="s">
        <v>134</v>
      </c>
      <c r="D529" s="2" t="s">
        <v>23</v>
      </c>
      <c r="E529" s="3">
        <v>8.0</v>
      </c>
      <c r="F529" s="4">
        <v>42504.0</v>
      </c>
      <c r="G529" s="2" t="s">
        <v>107</v>
      </c>
      <c r="H529" s="2">
        <v>177.0</v>
      </c>
      <c r="I529" s="2">
        <v>170.0</v>
      </c>
      <c r="J529" s="2">
        <v>0.0</v>
      </c>
      <c r="K529" s="2">
        <v>7.0</v>
      </c>
      <c r="L529" s="2" t="s">
        <v>50</v>
      </c>
      <c r="M529" s="2" t="s">
        <v>45</v>
      </c>
      <c r="N529" s="2">
        <v>5.0</v>
      </c>
      <c r="O529" s="2">
        <v>6.0</v>
      </c>
      <c r="P529" s="2">
        <v>2.0</v>
      </c>
      <c r="Q529" s="2">
        <v>20.0</v>
      </c>
      <c r="R529" s="2" t="s">
        <v>31</v>
      </c>
      <c r="S529" s="2">
        <v>1416.0</v>
      </c>
      <c r="T529" s="2">
        <v>239.0</v>
      </c>
      <c r="U529" s="2" t="s">
        <v>101</v>
      </c>
    </row>
    <row r="530" ht="15.75" customHeight="1">
      <c r="A530" s="2" t="s">
        <v>54</v>
      </c>
      <c r="B530" s="2">
        <v>9434.0</v>
      </c>
      <c r="C530" s="2" t="s">
        <v>139</v>
      </c>
      <c r="D530" s="2" t="s">
        <v>23</v>
      </c>
      <c r="E530" s="3">
        <v>8.0</v>
      </c>
      <c r="F530" s="4">
        <v>42504.0</v>
      </c>
      <c r="G530" s="2" t="s">
        <v>107</v>
      </c>
      <c r="H530" s="2">
        <v>0.0</v>
      </c>
      <c r="I530" s="2">
        <v>0.0</v>
      </c>
      <c r="J530" s="2">
        <v>0.0</v>
      </c>
      <c r="K530" s="2">
        <v>0.0</v>
      </c>
      <c r="L530" s="2" t="s">
        <v>50</v>
      </c>
      <c r="M530" s="2" t="s">
        <v>45</v>
      </c>
      <c r="N530" s="2">
        <v>5.0</v>
      </c>
      <c r="O530" s="2">
        <v>6.0</v>
      </c>
      <c r="P530" s="2">
        <v>2.0</v>
      </c>
      <c r="Q530" s="2">
        <v>20.0</v>
      </c>
      <c r="R530" s="2" t="s">
        <v>31</v>
      </c>
      <c r="S530" s="2">
        <v>1416.0</v>
      </c>
      <c r="T530" s="2">
        <v>239.0</v>
      </c>
      <c r="U530" s="2" t="s">
        <v>101</v>
      </c>
    </row>
    <row r="531" ht="15.75" customHeight="1">
      <c r="A531" s="2" t="s">
        <v>73</v>
      </c>
      <c r="B531" s="2">
        <v>94341.0</v>
      </c>
      <c r="C531" s="2" t="s">
        <v>106</v>
      </c>
      <c r="D531" s="2" t="s">
        <v>23</v>
      </c>
      <c r="E531" s="3">
        <v>8.0</v>
      </c>
      <c r="F531" s="4">
        <v>42504.0</v>
      </c>
      <c r="G531" s="2" t="s">
        <v>107</v>
      </c>
      <c r="H531" s="2">
        <v>15.0</v>
      </c>
      <c r="I531" s="2">
        <v>15.0</v>
      </c>
      <c r="J531" s="2">
        <v>0.0</v>
      </c>
      <c r="K531" s="2">
        <v>0.0</v>
      </c>
      <c r="L531" s="2" t="s">
        <v>25</v>
      </c>
      <c r="M531" s="2" t="s">
        <v>45</v>
      </c>
      <c r="N531" s="2">
        <v>5.0</v>
      </c>
      <c r="O531" s="2">
        <v>6.0</v>
      </c>
      <c r="P531" s="2">
        <v>2.0</v>
      </c>
      <c r="Q531" s="2">
        <v>20.0</v>
      </c>
      <c r="R531" s="2" t="s">
        <v>31</v>
      </c>
      <c r="S531" s="2">
        <v>1416.0</v>
      </c>
      <c r="T531" s="2">
        <v>239.0</v>
      </c>
      <c r="U531" s="2" t="s">
        <v>101</v>
      </c>
    </row>
    <row r="532" ht="15.75" customHeight="1">
      <c r="A532" s="2" t="s">
        <v>21</v>
      </c>
      <c r="B532" s="2">
        <v>9244.0</v>
      </c>
      <c r="C532" s="2" t="s">
        <v>134</v>
      </c>
      <c r="D532" s="2" t="s">
        <v>23</v>
      </c>
      <c r="E532" s="3">
        <v>8.0</v>
      </c>
      <c r="F532" s="4">
        <v>42511.0</v>
      </c>
      <c r="G532" s="2" t="s">
        <v>107</v>
      </c>
      <c r="H532" s="2">
        <v>177.0</v>
      </c>
      <c r="I532" s="2">
        <v>177.0</v>
      </c>
      <c r="J532" s="2">
        <v>0.0</v>
      </c>
      <c r="K532" s="2">
        <v>0.0</v>
      </c>
      <c r="L532" s="2" t="s">
        <v>50</v>
      </c>
      <c r="M532" s="2" t="s">
        <v>45</v>
      </c>
      <c r="N532" s="2">
        <v>5.0</v>
      </c>
      <c r="O532" s="2">
        <v>6.0</v>
      </c>
      <c r="P532" s="2">
        <v>3.0</v>
      </c>
      <c r="Q532" s="2">
        <v>21.0</v>
      </c>
      <c r="R532" s="2" t="s">
        <v>31</v>
      </c>
      <c r="S532" s="2">
        <v>1416.0</v>
      </c>
      <c r="T532" s="2">
        <v>239.0</v>
      </c>
      <c r="U532" s="2" t="s">
        <v>101</v>
      </c>
    </row>
    <row r="533" ht="15.75" customHeight="1">
      <c r="A533" s="2" t="s">
        <v>21</v>
      </c>
      <c r="B533" s="2">
        <v>1137.0</v>
      </c>
      <c r="C533" s="2" t="s">
        <v>92</v>
      </c>
      <c r="D533" s="2" t="s">
        <v>23</v>
      </c>
      <c r="E533" s="3">
        <v>8.0</v>
      </c>
      <c r="F533" s="4">
        <v>42511.0</v>
      </c>
      <c r="G533" s="2" t="s">
        <v>107</v>
      </c>
      <c r="H533" s="2">
        <v>10.0</v>
      </c>
      <c r="I533" s="2">
        <v>10.0</v>
      </c>
      <c r="J533" s="2">
        <v>0.0</v>
      </c>
      <c r="K533" s="2">
        <v>0.0</v>
      </c>
      <c r="L533" s="2" t="s">
        <v>25</v>
      </c>
      <c r="M533" s="2" t="s">
        <v>26</v>
      </c>
      <c r="N533" s="2">
        <v>5.0</v>
      </c>
      <c r="O533" s="2">
        <v>6.0</v>
      </c>
      <c r="P533" s="2">
        <v>3.0</v>
      </c>
      <c r="Q533" s="2">
        <v>21.0</v>
      </c>
      <c r="R533" s="2" t="s">
        <v>31</v>
      </c>
      <c r="S533" s="2">
        <v>1416.0</v>
      </c>
      <c r="T533" s="2">
        <v>239.0</v>
      </c>
      <c r="U533" s="2" t="s">
        <v>101</v>
      </c>
    </row>
    <row r="534" ht="15.75" customHeight="1">
      <c r="A534" s="2" t="s">
        <v>54</v>
      </c>
      <c r="B534" s="2">
        <v>9434.0</v>
      </c>
      <c r="C534" s="2" t="s">
        <v>139</v>
      </c>
      <c r="D534" s="2" t="s">
        <v>23</v>
      </c>
      <c r="E534" s="3">
        <v>8.0</v>
      </c>
      <c r="F534" s="4">
        <v>42511.0</v>
      </c>
      <c r="G534" s="2" t="s">
        <v>107</v>
      </c>
      <c r="H534" s="2">
        <v>0.0</v>
      </c>
      <c r="I534" s="2">
        <v>0.0</v>
      </c>
      <c r="J534" s="2">
        <v>0.0</v>
      </c>
      <c r="K534" s="2">
        <v>0.0</v>
      </c>
      <c r="L534" s="2" t="s">
        <v>50</v>
      </c>
      <c r="M534" s="2" t="s">
        <v>45</v>
      </c>
      <c r="N534" s="2">
        <v>5.0</v>
      </c>
      <c r="O534" s="2">
        <v>6.0</v>
      </c>
      <c r="P534" s="2">
        <v>3.0</v>
      </c>
      <c r="Q534" s="2">
        <v>21.0</v>
      </c>
      <c r="R534" s="2" t="s">
        <v>31</v>
      </c>
      <c r="S534" s="2">
        <v>1416.0</v>
      </c>
      <c r="T534" s="2">
        <v>239.0</v>
      </c>
      <c r="U534" s="2" t="s">
        <v>101</v>
      </c>
    </row>
    <row r="535" ht="15.75" customHeight="1">
      <c r="A535" s="2" t="s">
        <v>21</v>
      </c>
      <c r="B535" s="2">
        <v>9244.0</v>
      </c>
      <c r="C535" s="2" t="s">
        <v>134</v>
      </c>
      <c r="D535" s="2" t="s">
        <v>23</v>
      </c>
      <c r="E535" s="3">
        <v>8.0</v>
      </c>
      <c r="F535" s="4">
        <v>42518.0</v>
      </c>
      <c r="G535" s="2" t="s">
        <v>107</v>
      </c>
      <c r="H535" s="2">
        <v>177.0</v>
      </c>
      <c r="I535" s="2">
        <v>173.0</v>
      </c>
      <c r="J535" s="2">
        <v>0.0</v>
      </c>
      <c r="K535" s="2">
        <v>4.0</v>
      </c>
      <c r="L535" s="2" t="s">
        <v>50</v>
      </c>
      <c r="M535" s="2" t="s">
        <v>45</v>
      </c>
      <c r="N535" s="2">
        <v>5.0</v>
      </c>
      <c r="O535" s="2">
        <v>6.0</v>
      </c>
      <c r="P535" s="2">
        <v>4.0</v>
      </c>
      <c r="Q535" s="2">
        <v>22.0</v>
      </c>
      <c r="R535" s="2" t="s">
        <v>31</v>
      </c>
      <c r="S535" s="2">
        <v>1416.0</v>
      </c>
      <c r="T535" s="2">
        <v>239.0</v>
      </c>
      <c r="U535" s="2" t="s">
        <v>101</v>
      </c>
    </row>
    <row r="536" ht="15.75" customHeight="1">
      <c r="A536" s="2" t="s">
        <v>54</v>
      </c>
      <c r="B536" s="2">
        <v>9434.0</v>
      </c>
      <c r="C536" s="2" t="s">
        <v>139</v>
      </c>
      <c r="D536" s="2" t="s">
        <v>23</v>
      </c>
      <c r="E536" s="3">
        <v>8.0</v>
      </c>
      <c r="F536" s="4">
        <v>42518.0</v>
      </c>
      <c r="G536" s="2" t="s">
        <v>107</v>
      </c>
      <c r="H536" s="2">
        <v>0.0</v>
      </c>
      <c r="I536" s="2">
        <v>0.0</v>
      </c>
      <c r="J536" s="2">
        <v>0.0</v>
      </c>
      <c r="K536" s="2">
        <v>0.0</v>
      </c>
      <c r="L536" s="2" t="s">
        <v>50</v>
      </c>
      <c r="M536" s="2" t="s">
        <v>45</v>
      </c>
      <c r="N536" s="2">
        <v>5.0</v>
      </c>
      <c r="O536" s="2">
        <v>6.0</v>
      </c>
      <c r="P536" s="2">
        <v>4.0</v>
      </c>
      <c r="Q536" s="2">
        <v>22.0</v>
      </c>
      <c r="R536" s="2" t="s">
        <v>31</v>
      </c>
      <c r="S536" s="2">
        <v>1416.0</v>
      </c>
      <c r="T536" s="2">
        <v>239.0</v>
      </c>
      <c r="U536" s="2" t="s">
        <v>101</v>
      </c>
    </row>
    <row r="537" ht="15.75" customHeight="1">
      <c r="A537" s="2" t="s">
        <v>73</v>
      </c>
      <c r="B537" s="2">
        <v>94341.0</v>
      </c>
      <c r="C537" s="2" t="s">
        <v>106</v>
      </c>
      <c r="D537" s="2" t="s">
        <v>23</v>
      </c>
      <c r="E537" s="3">
        <v>8.0</v>
      </c>
      <c r="F537" s="4">
        <v>42518.0</v>
      </c>
      <c r="G537" s="2" t="s">
        <v>107</v>
      </c>
      <c r="H537" s="2">
        <v>7.0</v>
      </c>
      <c r="I537" s="2">
        <v>7.0</v>
      </c>
      <c r="J537" s="2">
        <v>0.0</v>
      </c>
      <c r="K537" s="2">
        <v>0.0</v>
      </c>
      <c r="L537" s="2" t="s">
        <v>25</v>
      </c>
      <c r="M537" s="2" t="s">
        <v>45</v>
      </c>
      <c r="N537" s="2">
        <v>5.0</v>
      </c>
      <c r="O537" s="2">
        <v>6.0</v>
      </c>
      <c r="P537" s="2">
        <v>4.0</v>
      </c>
      <c r="Q537" s="2">
        <v>22.0</v>
      </c>
      <c r="R537" s="2" t="s">
        <v>31</v>
      </c>
      <c r="S537" s="2">
        <v>1416.0</v>
      </c>
      <c r="T537" s="2">
        <v>239.0</v>
      </c>
      <c r="U537" s="2" t="s">
        <v>101</v>
      </c>
    </row>
    <row r="538" ht="15.75" customHeight="1">
      <c r="A538" s="2" t="s">
        <v>21</v>
      </c>
      <c r="B538" s="2">
        <v>9244.0</v>
      </c>
      <c r="C538" s="2" t="s">
        <v>134</v>
      </c>
      <c r="D538" s="2" t="s">
        <v>23</v>
      </c>
      <c r="E538" s="3">
        <v>8.0</v>
      </c>
      <c r="F538" s="4">
        <v>42525.0</v>
      </c>
      <c r="G538" s="2" t="s">
        <v>108</v>
      </c>
      <c r="H538" s="2">
        <v>177.0</v>
      </c>
      <c r="I538" s="2">
        <v>124.0</v>
      </c>
      <c r="J538" s="2">
        <v>0.0</v>
      </c>
      <c r="K538" s="2">
        <v>53.0</v>
      </c>
      <c r="L538" s="2" t="s">
        <v>50</v>
      </c>
      <c r="M538" s="2" t="s">
        <v>45</v>
      </c>
      <c r="N538" s="2">
        <v>6.0</v>
      </c>
      <c r="O538" s="2">
        <v>6.0</v>
      </c>
      <c r="P538" s="2">
        <v>1.0</v>
      </c>
      <c r="Q538" s="2">
        <v>23.0</v>
      </c>
      <c r="R538" s="2" t="s">
        <v>27</v>
      </c>
      <c r="S538" s="2">
        <v>1377.0</v>
      </c>
      <c r="T538" s="2">
        <v>239.0</v>
      </c>
      <c r="U538" s="2" t="s">
        <v>101</v>
      </c>
    </row>
    <row r="539" ht="15.75" customHeight="1">
      <c r="A539" s="2" t="s">
        <v>54</v>
      </c>
      <c r="B539" s="2">
        <v>9434.0</v>
      </c>
      <c r="C539" s="2" t="s">
        <v>139</v>
      </c>
      <c r="D539" s="2" t="s">
        <v>23</v>
      </c>
      <c r="E539" s="3">
        <v>8.0</v>
      </c>
      <c r="F539" s="4">
        <v>42525.0</v>
      </c>
      <c r="G539" s="2" t="s">
        <v>108</v>
      </c>
      <c r="H539" s="2">
        <v>0.0</v>
      </c>
      <c r="I539" s="2">
        <v>0.0</v>
      </c>
      <c r="J539" s="2">
        <v>0.0</v>
      </c>
      <c r="K539" s="2">
        <v>0.0</v>
      </c>
      <c r="L539" s="2" t="s">
        <v>50</v>
      </c>
      <c r="M539" s="2" t="s">
        <v>45</v>
      </c>
      <c r="N539" s="2">
        <v>6.0</v>
      </c>
      <c r="O539" s="2">
        <v>6.0</v>
      </c>
      <c r="P539" s="2">
        <v>1.0</v>
      </c>
      <c r="Q539" s="2">
        <v>23.0</v>
      </c>
      <c r="R539" s="2" t="s">
        <v>27</v>
      </c>
      <c r="S539" s="2">
        <v>1377.0</v>
      </c>
      <c r="T539" s="2">
        <v>239.0</v>
      </c>
      <c r="U539" s="2" t="s">
        <v>101</v>
      </c>
    </row>
    <row r="540" ht="15.75" customHeight="1">
      <c r="A540" s="2" t="s">
        <v>21</v>
      </c>
      <c r="B540" s="2">
        <v>9244.0</v>
      </c>
      <c r="C540" s="2" t="s">
        <v>134</v>
      </c>
      <c r="D540" s="2" t="s">
        <v>23</v>
      </c>
      <c r="E540" s="3">
        <v>8.0</v>
      </c>
      <c r="F540" s="4">
        <v>42532.0</v>
      </c>
      <c r="G540" s="2" t="s">
        <v>108</v>
      </c>
      <c r="H540" s="2">
        <v>177.0</v>
      </c>
      <c r="I540" s="2">
        <v>177.0</v>
      </c>
      <c r="J540" s="2">
        <v>0.0</v>
      </c>
      <c r="K540" s="2">
        <v>0.0</v>
      </c>
      <c r="L540" s="2" t="s">
        <v>50</v>
      </c>
      <c r="M540" s="2" t="s">
        <v>45</v>
      </c>
      <c r="N540" s="2">
        <v>6.0</v>
      </c>
      <c r="O540" s="2">
        <v>6.0</v>
      </c>
      <c r="P540" s="2">
        <v>2.0</v>
      </c>
      <c r="Q540" s="2">
        <v>24.0</v>
      </c>
      <c r="R540" s="2" t="s">
        <v>27</v>
      </c>
      <c r="S540" s="2">
        <v>1377.0</v>
      </c>
      <c r="T540" s="2">
        <v>239.0</v>
      </c>
      <c r="U540" s="2" t="s">
        <v>101</v>
      </c>
    </row>
    <row r="541" ht="15.75" customHeight="1">
      <c r="A541" s="2" t="s">
        <v>54</v>
      </c>
      <c r="B541" s="2">
        <v>9434.0</v>
      </c>
      <c r="C541" s="2" t="s">
        <v>139</v>
      </c>
      <c r="D541" s="2" t="s">
        <v>23</v>
      </c>
      <c r="E541" s="3">
        <v>8.0</v>
      </c>
      <c r="F541" s="4">
        <v>42532.0</v>
      </c>
      <c r="G541" s="2" t="s">
        <v>108</v>
      </c>
      <c r="H541" s="2">
        <v>0.0</v>
      </c>
      <c r="I541" s="2">
        <v>0.0</v>
      </c>
      <c r="J541" s="2">
        <v>0.0</v>
      </c>
      <c r="K541" s="2">
        <v>0.0</v>
      </c>
      <c r="L541" s="2" t="s">
        <v>50</v>
      </c>
      <c r="M541" s="2" t="s">
        <v>45</v>
      </c>
      <c r="N541" s="2">
        <v>6.0</v>
      </c>
      <c r="O541" s="2">
        <v>6.0</v>
      </c>
      <c r="P541" s="2">
        <v>2.0</v>
      </c>
      <c r="Q541" s="2">
        <v>24.0</v>
      </c>
      <c r="R541" s="2" t="s">
        <v>27</v>
      </c>
      <c r="S541" s="2">
        <v>1377.0</v>
      </c>
      <c r="T541" s="2">
        <v>239.0</v>
      </c>
      <c r="U541" s="2" t="s">
        <v>101</v>
      </c>
    </row>
    <row r="542" ht="15.75" customHeight="1">
      <c r="A542" s="2" t="s">
        <v>21</v>
      </c>
      <c r="B542" s="2">
        <v>94341.0</v>
      </c>
      <c r="C542" s="2" t="s">
        <v>106</v>
      </c>
      <c r="D542" s="2" t="s">
        <v>23</v>
      </c>
      <c r="E542" s="3">
        <v>8.0</v>
      </c>
      <c r="F542" s="4">
        <v>42532.0</v>
      </c>
      <c r="G542" s="2" t="s">
        <v>108</v>
      </c>
      <c r="H542" s="2">
        <v>33.0</v>
      </c>
      <c r="I542" s="2">
        <v>33.0</v>
      </c>
      <c r="J542" s="2">
        <v>0.0</v>
      </c>
      <c r="K542" s="2">
        <v>0.0</v>
      </c>
      <c r="L542" s="2" t="s">
        <v>25</v>
      </c>
      <c r="M542" s="2" t="s">
        <v>45</v>
      </c>
      <c r="N542" s="2">
        <v>6.0</v>
      </c>
      <c r="O542" s="2">
        <v>6.0</v>
      </c>
      <c r="P542" s="2">
        <v>2.0</v>
      </c>
      <c r="Q542" s="2">
        <v>24.0</v>
      </c>
      <c r="R542" s="2" t="s">
        <v>27</v>
      </c>
      <c r="S542" s="2">
        <v>1377.0</v>
      </c>
      <c r="T542" s="2">
        <v>239.0</v>
      </c>
      <c r="U542" s="2" t="s">
        <v>101</v>
      </c>
    </row>
    <row r="543" ht="15.75" customHeight="1">
      <c r="A543" s="2" t="s">
        <v>73</v>
      </c>
      <c r="B543" s="2">
        <v>94342.0</v>
      </c>
      <c r="C543" s="2" t="s">
        <v>106</v>
      </c>
      <c r="D543" s="2" t="s">
        <v>23</v>
      </c>
      <c r="E543" s="3">
        <v>8.0</v>
      </c>
      <c r="F543" s="4">
        <v>42532.0</v>
      </c>
      <c r="G543" s="2" t="s">
        <v>108</v>
      </c>
      <c r="H543" s="2">
        <v>34.0</v>
      </c>
      <c r="I543" s="2">
        <v>34.0</v>
      </c>
      <c r="J543" s="2">
        <v>0.0</v>
      </c>
      <c r="K543" s="2">
        <v>0.0</v>
      </c>
      <c r="L543" s="2" t="s">
        <v>25</v>
      </c>
      <c r="M543" s="2" t="s">
        <v>45</v>
      </c>
      <c r="N543" s="2">
        <v>6.0</v>
      </c>
      <c r="O543" s="2">
        <v>6.0</v>
      </c>
      <c r="P543" s="2">
        <v>2.0</v>
      </c>
      <c r="Q543" s="2">
        <v>24.0</v>
      </c>
      <c r="R543" s="2" t="s">
        <v>27</v>
      </c>
      <c r="S543" s="2">
        <v>1377.0</v>
      </c>
      <c r="T543" s="2">
        <v>239.0</v>
      </c>
      <c r="U543" s="2" t="s">
        <v>101</v>
      </c>
    </row>
    <row r="544" ht="15.75" customHeight="1">
      <c r="A544" s="2" t="s">
        <v>73</v>
      </c>
      <c r="B544" s="2">
        <v>94343.0</v>
      </c>
      <c r="C544" s="2" t="s">
        <v>106</v>
      </c>
      <c r="D544" s="2" t="s">
        <v>23</v>
      </c>
      <c r="E544" s="3">
        <v>8.0</v>
      </c>
      <c r="F544" s="4">
        <v>42532.0</v>
      </c>
      <c r="G544" s="2" t="s">
        <v>108</v>
      </c>
      <c r="H544" s="2">
        <v>4.0</v>
      </c>
      <c r="I544" s="2">
        <v>4.0</v>
      </c>
      <c r="J544" s="2">
        <v>0.0</v>
      </c>
      <c r="K544" s="2">
        <v>0.0</v>
      </c>
      <c r="L544" s="2" t="s">
        <v>25</v>
      </c>
      <c r="M544" s="2" t="s">
        <v>26</v>
      </c>
      <c r="N544" s="2">
        <v>6.0</v>
      </c>
      <c r="O544" s="2">
        <v>6.0</v>
      </c>
      <c r="P544" s="2">
        <v>2.0</v>
      </c>
      <c r="Q544" s="2">
        <v>24.0</v>
      </c>
      <c r="R544" s="2" t="s">
        <v>27</v>
      </c>
      <c r="S544" s="2">
        <v>1377.0</v>
      </c>
      <c r="T544" s="2">
        <v>239.0</v>
      </c>
      <c r="U544" s="2" t="s">
        <v>101</v>
      </c>
    </row>
    <row r="545" ht="15.75" customHeight="1">
      <c r="A545" s="2" t="s">
        <v>21</v>
      </c>
      <c r="B545" s="2">
        <v>9244.0</v>
      </c>
      <c r="C545" s="2" t="s">
        <v>134</v>
      </c>
      <c r="D545" s="2" t="s">
        <v>23</v>
      </c>
      <c r="E545" s="3">
        <v>8.0</v>
      </c>
      <c r="F545" s="4">
        <v>42539.0</v>
      </c>
      <c r="G545" s="2" t="s">
        <v>108</v>
      </c>
      <c r="H545" s="2">
        <v>177.0</v>
      </c>
      <c r="I545" s="2">
        <v>173.0</v>
      </c>
      <c r="J545" s="2">
        <v>0.0</v>
      </c>
      <c r="K545" s="2">
        <v>4.0</v>
      </c>
      <c r="L545" s="2" t="s">
        <v>50</v>
      </c>
      <c r="M545" s="2" t="s">
        <v>45</v>
      </c>
      <c r="N545" s="2">
        <v>6.0</v>
      </c>
      <c r="O545" s="2">
        <v>6.0</v>
      </c>
      <c r="P545" s="2">
        <v>3.0</v>
      </c>
      <c r="Q545" s="2">
        <v>25.0</v>
      </c>
      <c r="R545" s="2" t="s">
        <v>27</v>
      </c>
      <c r="S545" s="2">
        <v>1377.0</v>
      </c>
      <c r="T545" s="2">
        <v>239.0</v>
      </c>
      <c r="U545" s="2" t="s">
        <v>101</v>
      </c>
    </row>
    <row r="546" ht="15.75" customHeight="1">
      <c r="A546" s="2" t="s">
        <v>54</v>
      </c>
      <c r="B546" s="2">
        <v>9434.0</v>
      </c>
      <c r="C546" s="2" t="s">
        <v>139</v>
      </c>
      <c r="D546" s="2" t="s">
        <v>23</v>
      </c>
      <c r="E546" s="3">
        <v>8.0</v>
      </c>
      <c r="F546" s="4">
        <v>42539.0</v>
      </c>
      <c r="G546" s="2" t="s">
        <v>108</v>
      </c>
      <c r="H546" s="2">
        <v>0.0</v>
      </c>
      <c r="I546" s="2">
        <v>0.0</v>
      </c>
      <c r="J546" s="2">
        <v>0.0</v>
      </c>
      <c r="K546" s="2">
        <v>0.0</v>
      </c>
      <c r="L546" s="2" t="s">
        <v>50</v>
      </c>
      <c r="M546" s="2" t="s">
        <v>45</v>
      </c>
      <c r="N546" s="2">
        <v>6.0</v>
      </c>
      <c r="O546" s="2">
        <v>6.0</v>
      </c>
      <c r="P546" s="2">
        <v>3.0</v>
      </c>
      <c r="Q546" s="2">
        <v>25.0</v>
      </c>
      <c r="R546" s="2" t="s">
        <v>27</v>
      </c>
      <c r="S546" s="2">
        <v>1377.0</v>
      </c>
      <c r="T546" s="2">
        <v>239.0</v>
      </c>
      <c r="U546" s="2" t="s">
        <v>101</v>
      </c>
    </row>
    <row r="547" ht="15.75" customHeight="1">
      <c r="A547" s="2" t="s">
        <v>21</v>
      </c>
      <c r="B547" s="2">
        <v>94341.0</v>
      </c>
      <c r="C547" s="2" t="s">
        <v>106</v>
      </c>
      <c r="D547" s="2" t="s">
        <v>23</v>
      </c>
      <c r="E547" s="3">
        <v>8.0</v>
      </c>
      <c r="F547" s="4">
        <v>42539.0</v>
      </c>
      <c r="G547" s="2" t="s">
        <v>108</v>
      </c>
      <c r="H547" s="2">
        <v>26.0</v>
      </c>
      <c r="I547" s="2">
        <v>26.0</v>
      </c>
      <c r="J547" s="2">
        <v>0.0</v>
      </c>
      <c r="K547" s="2">
        <v>0.0</v>
      </c>
      <c r="L547" s="2" t="s">
        <v>25</v>
      </c>
      <c r="M547" s="2" t="s">
        <v>45</v>
      </c>
      <c r="N547" s="2">
        <v>6.0</v>
      </c>
      <c r="O547" s="2">
        <v>6.0</v>
      </c>
      <c r="P547" s="2">
        <v>3.0</v>
      </c>
      <c r="Q547" s="2">
        <v>25.0</v>
      </c>
      <c r="R547" s="2" t="s">
        <v>27</v>
      </c>
      <c r="S547" s="2">
        <v>1377.0</v>
      </c>
      <c r="T547" s="2">
        <v>239.0</v>
      </c>
      <c r="U547" s="2" t="s">
        <v>101</v>
      </c>
    </row>
    <row r="548" ht="15.75" customHeight="1">
      <c r="A548" s="2" t="s">
        <v>73</v>
      </c>
      <c r="B548" s="2">
        <v>94342.0</v>
      </c>
      <c r="C548" s="2" t="s">
        <v>106</v>
      </c>
      <c r="D548" s="2" t="s">
        <v>23</v>
      </c>
      <c r="E548" s="3">
        <v>8.0</v>
      </c>
      <c r="F548" s="4">
        <v>42539.0</v>
      </c>
      <c r="G548" s="2" t="s">
        <v>108</v>
      </c>
      <c r="H548" s="2">
        <v>14.0</v>
      </c>
      <c r="I548" s="2">
        <v>14.0</v>
      </c>
      <c r="J548" s="2">
        <v>0.0</v>
      </c>
      <c r="K548" s="2">
        <v>0.0</v>
      </c>
      <c r="L548" s="2" t="s">
        <v>25</v>
      </c>
      <c r="M548" s="2" t="s">
        <v>45</v>
      </c>
      <c r="N548" s="2">
        <v>6.0</v>
      </c>
      <c r="O548" s="2">
        <v>6.0</v>
      </c>
      <c r="P548" s="2">
        <v>3.0</v>
      </c>
      <c r="Q548" s="2">
        <v>25.0</v>
      </c>
      <c r="R548" s="2" t="s">
        <v>27</v>
      </c>
      <c r="S548" s="2">
        <v>1377.0</v>
      </c>
      <c r="T548" s="2">
        <v>239.0</v>
      </c>
      <c r="U548" s="2" t="s">
        <v>101</v>
      </c>
    </row>
    <row r="549" ht="15.75" customHeight="1">
      <c r="A549" s="2" t="s">
        <v>73</v>
      </c>
      <c r="B549" s="2">
        <v>94343.0</v>
      </c>
      <c r="C549" s="2" t="s">
        <v>106</v>
      </c>
      <c r="D549" s="2" t="s">
        <v>23</v>
      </c>
      <c r="E549" s="3">
        <v>8.0</v>
      </c>
      <c r="F549" s="4">
        <v>42539.0</v>
      </c>
      <c r="G549" s="2" t="s">
        <v>108</v>
      </c>
      <c r="H549" s="2">
        <v>7.0</v>
      </c>
      <c r="I549" s="2">
        <v>7.0</v>
      </c>
      <c r="J549" s="2">
        <v>0.0</v>
      </c>
      <c r="K549" s="2">
        <v>0.0</v>
      </c>
      <c r="L549" s="2" t="s">
        <v>25</v>
      </c>
      <c r="M549" s="2" t="s">
        <v>45</v>
      </c>
      <c r="N549" s="2">
        <v>6.0</v>
      </c>
      <c r="O549" s="2">
        <v>6.0</v>
      </c>
      <c r="P549" s="2">
        <v>3.0</v>
      </c>
      <c r="Q549" s="2">
        <v>25.0</v>
      </c>
      <c r="R549" s="2" t="s">
        <v>27</v>
      </c>
      <c r="S549" s="2">
        <v>1377.0</v>
      </c>
      <c r="T549" s="2">
        <v>239.0</v>
      </c>
      <c r="U549" s="2" t="s">
        <v>101</v>
      </c>
    </row>
    <row r="550" ht="15.75" customHeight="1">
      <c r="A550" s="2" t="s">
        <v>54</v>
      </c>
      <c r="B550" s="2">
        <v>94343.0</v>
      </c>
      <c r="C550" s="2" t="s">
        <v>109</v>
      </c>
      <c r="D550" s="2" t="s">
        <v>23</v>
      </c>
      <c r="E550" s="3">
        <v>8.0</v>
      </c>
      <c r="F550" s="4">
        <v>42540.0</v>
      </c>
      <c r="G550" s="2" t="s">
        <v>108</v>
      </c>
      <c r="H550" s="2">
        <v>4.0</v>
      </c>
      <c r="I550" s="2">
        <v>4.0</v>
      </c>
      <c r="J550" s="2">
        <v>0.0</v>
      </c>
      <c r="K550" s="2">
        <v>0.0</v>
      </c>
      <c r="L550" s="2" t="s">
        <v>25</v>
      </c>
      <c r="M550" s="2" t="s">
        <v>26</v>
      </c>
      <c r="N550" s="2">
        <v>6.0</v>
      </c>
      <c r="O550" s="2">
        <v>0.0</v>
      </c>
      <c r="P550" s="2">
        <v>4.0</v>
      </c>
      <c r="Q550" s="2">
        <v>26.0</v>
      </c>
      <c r="R550" s="2" t="s">
        <v>27</v>
      </c>
      <c r="S550" s="2">
        <v>1377.0</v>
      </c>
      <c r="T550" s="2">
        <v>239.0</v>
      </c>
      <c r="U550" s="2" t="s">
        <v>101</v>
      </c>
    </row>
    <row r="551" ht="15.75" customHeight="1">
      <c r="A551" s="2" t="s">
        <v>21</v>
      </c>
      <c r="B551" s="2">
        <v>9244.0</v>
      </c>
      <c r="C551" s="2" t="s">
        <v>142</v>
      </c>
      <c r="D551" s="2" t="s">
        <v>23</v>
      </c>
      <c r="E551" s="3">
        <v>8.0</v>
      </c>
      <c r="F551" s="4">
        <v>42546.0</v>
      </c>
      <c r="G551" s="2" t="s">
        <v>108</v>
      </c>
      <c r="H551" s="2">
        <v>174.0</v>
      </c>
      <c r="I551" s="2">
        <v>164.0</v>
      </c>
      <c r="J551" s="2">
        <v>3.0</v>
      </c>
      <c r="K551" s="2">
        <v>7.0</v>
      </c>
      <c r="L551" s="2" t="s">
        <v>50</v>
      </c>
      <c r="M551" s="2" t="s">
        <v>45</v>
      </c>
      <c r="N551" s="2">
        <v>6.0</v>
      </c>
      <c r="O551" s="2">
        <v>6.0</v>
      </c>
      <c r="P551" s="2">
        <v>4.0</v>
      </c>
      <c r="Q551" s="2">
        <v>26.0</v>
      </c>
      <c r="R551" s="2" t="s">
        <v>27</v>
      </c>
      <c r="S551" s="2">
        <v>1377.0</v>
      </c>
      <c r="T551" s="2">
        <v>239.0</v>
      </c>
      <c r="U551" s="2" t="s">
        <v>101</v>
      </c>
    </row>
    <row r="552" ht="15.75" customHeight="1">
      <c r="A552" s="2" t="s">
        <v>54</v>
      </c>
      <c r="B552" s="2">
        <v>9434.0</v>
      </c>
      <c r="C552" s="2" t="s">
        <v>139</v>
      </c>
      <c r="D552" s="2" t="s">
        <v>23</v>
      </c>
      <c r="E552" s="3">
        <v>8.0</v>
      </c>
      <c r="F552" s="4">
        <v>42546.0</v>
      </c>
      <c r="G552" s="2" t="s">
        <v>108</v>
      </c>
      <c r="H552" s="2">
        <v>0.0</v>
      </c>
      <c r="I552" s="2">
        <v>0.0</v>
      </c>
      <c r="J552" s="2">
        <v>0.0</v>
      </c>
      <c r="K552" s="2">
        <v>0.0</v>
      </c>
      <c r="L552" s="2" t="s">
        <v>50</v>
      </c>
      <c r="M552" s="2" t="s">
        <v>45</v>
      </c>
      <c r="N552" s="2">
        <v>6.0</v>
      </c>
      <c r="O552" s="2">
        <v>6.0</v>
      </c>
      <c r="P552" s="2">
        <v>4.0</v>
      </c>
      <c r="Q552" s="2">
        <v>26.0</v>
      </c>
      <c r="R552" s="2" t="s">
        <v>27</v>
      </c>
      <c r="S552" s="2">
        <v>1377.0</v>
      </c>
      <c r="T552" s="2">
        <v>239.0</v>
      </c>
      <c r="U552" s="2" t="s">
        <v>101</v>
      </c>
    </row>
    <row r="553" ht="15.75" customHeight="1">
      <c r="A553" s="2" t="s">
        <v>21</v>
      </c>
      <c r="B553" s="2">
        <v>94341.0</v>
      </c>
      <c r="C553" s="2" t="s">
        <v>110</v>
      </c>
      <c r="D553" s="2" t="s">
        <v>23</v>
      </c>
      <c r="E553" s="3">
        <v>8.0</v>
      </c>
      <c r="F553" s="4">
        <v>42546.0</v>
      </c>
      <c r="G553" s="2" t="s">
        <v>108</v>
      </c>
      <c r="H553" s="2">
        <v>39.0</v>
      </c>
      <c r="I553" s="2">
        <v>39.0</v>
      </c>
      <c r="J553" s="2">
        <v>0.0</v>
      </c>
      <c r="K553" s="2">
        <v>0.0</v>
      </c>
      <c r="L553" s="2" t="s">
        <v>25</v>
      </c>
      <c r="M553" s="2" t="s">
        <v>45</v>
      </c>
      <c r="N553" s="2">
        <v>6.0</v>
      </c>
      <c r="O553" s="2">
        <v>6.0</v>
      </c>
      <c r="P553" s="2">
        <v>4.0</v>
      </c>
      <c r="Q553" s="2">
        <v>26.0</v>
      </c>
      <c r="R553" s="2" t="s">
        <v>27</v>
      </c>
      <c r="S553" s="2">
        <v>1377.0</v>
      </c>
      <c r="T553" s="2">
        <v>239.0</v>
      </c>
      <c r="U553" s="2" t="s">
        <v>101</v>
      </c>
    </row>
    <row r="554" ht="15.75" customHeight="1">
      <c r="A554" s="2" t="s">
        <v>73</v>
      </c>
      <c r="B554" s="2">
        <v>94342.0</v>
      </c>
      <c r="C554" s="2" t="s">
        <v>106</v>
      </c>
      <c r="D554" s="2" t="s">
        <v>23</v>
      </c>
      <c r="E554" s="3">
        <v>8.0</v>
      </c>
      <c r="F554" s="4">
        <v>42546.0</v>
      </c>
      <c r="G554" s="2" t="s">
        <v>108</v>
      </c>
      <c r="H554" s="2">
        <v>16.0</v>
      </c>
      <c r="I554" s="2">
        <v>16.0</v>
      </c>
      <c r="J554" s="2">
        <v>0.0</v>
      </c>
      <c r="K554" s="2">
        <v>0.0</v>
      </c>
      <c r="L554" s="2" t="s">
        <v>25</v>
      </c>
      <c r="M554" s="2" t="s">
        <v>45</v>
      </c>
      <c r="N554" s="2">
        <v>6.0</v>
      </c>
      <c r="O554" s="2">
        <v>6.0</v>
      </c>
      <c r="P554" s="2">
        <v>4.0</v>
      </c>
      <c r="Q554" s="2">
        <v>26.0</v>
      </c>
      <c r="R554" s="2" t="s">
        <v>27</v>
      </c>
      <c r="S554" s="2">
        <v>1377.0</v>
      </c>
      <c r="T554" s="2">
        <v>239.0</v>
      </c>
      <c r="U554" s="2" t="s">
        <v>101</v>
      </c>
    </row>
    <row r="555" ht="15.75" customHeight="1">
      <c r="A555" s="2" t="s">
        <v>21</v>
      </c>
      <c r="B555" s="2">
        <v>92441.0</v>
      </c>
      <c r="C555" s="2" t="s">
        <v>143</v>
      </c>
      <c r="D555" s="2" t="s">
        <v>23</v>
      </c>
      <c r="E555" s="3">
        <v>8.0</v>
      </c>
      <c r="F555" s="4">
        <v>42546.0</v>
      </c>
      <c r="G555" s="2" t="s">
        <v>108</v>
      </c>
      <c r="H555" s="2">
        <v>3.0</v>
      </c>
      <c r="I555" s="2">
        <v>3.0</v>
      </c>
      <c r="J555" s="2">
        <v>0.0</v>
      </c>
      <c r="K555" s="2">
        <v>0.0</v>
      </c>
      <c r="L555" s="2" t="s">
        <v>50</v>
      </c>
      <c r="M555" s="2" t="s">
        <v>26</v>
      </c>
      <c r="N555" s="2">
        <v>6.0</v>
      </c>
      <c r="O555" s="2">
        <v>6.0</v>
      </c>
      <c r="P555" s="2">
        <v>4.0</v>
      </c>
      <c r="Q555" s="2">
        <v>26.0</v>
      </c>
      <c r="R555" s="2" t="s">
        <v>27</v>
      </c>
      <c r="S555" s="2">
        <v>1377.0</v>
      </c>
      <c r="T555" s="2">
        <v>239.0</v>
      </c>
      <c r="U555" s="2" t="s">
        <v>101</v>
      </c>
    </row>
    <row r="556" ht="15.75" customHeight="1">
      <c r="A556" s="2" t="s">
        <v>21</v>
      </c>
      <c r="B556" s="2">
        <v>9244.0</v>
      </c>
      <c r="C556" s="2" t="s">
        <v>134</v>
      </c>
      <c r="D556" s="2" t="s">
        <v>23</v>
      </c>
      <c r="E556" s="3">
        <v>8.0</v>
      </c>
      <c r="F556" s="4">
        <v>42553.0</v>
      </c>
      <c r="G556" s="2" t="s">
        <v>112</v>
      </c>
      <c r="H556" s="2">
        <v>0.0</v>
      </c>
      <c r="I556" s="2">
        <v>0.0</v>
      </c>
      <c r="J556" s="2">
        <v>0.0</v>
      </c>
      <c r="K556" s="2">
        <v>0.0</v>
      </c>
      <c r="L556" s="2" t="s">
        <v>50</v>
      </c>
      <c r="M556" s="2" t="s">
        <v>45</v>
      </c>
      <c r="N556" s="2">
        <v>7.0</v>
      </c>
      <c r="O556" s="2">
        <v>6.0</v>
      </c>
      <c r="P556" s="2">
        <v>1.0</v>
      </c>
      <c r="Q556" s="2">
        <v>27.0</v>
      </c>
      <c r="R556" s="2" t="s">
        <v>27</v>
      </c>
      <c r="S556" s="2">
        <v>5472.0</v>
      </c>
      <c r="T556" s="2">
        <v>239.0</v>
      </c>
      <c r="U556" s="2" t="s">
        <v>101</v>
      </c>
    </row>
    <row r="557" ht="15.75" customHeight="1">
      <c r="A557" s="2" t="s">
        <v>73</v>
      </c>
      <c r="B557" s="2">
        <v>952.0</v>
      </c>
      <c r="C557" s="2" t="s">
        <v>38</v>
      </c>
      <c r="D557" s="2" t="s">
        <v>23</v>
      </c>
      <c r="E557" s="3">
        <v>8.0</v>
      </c>
      <c r="F557" s="4">
        <v>42553.0</v>
      </c>
      <c r="G557" s="2" t="s">
        <v>112</v>
      </c>
      <c r="H557" s="2">
        <v>0.0</v>
      </c>
      <c r="I557" s="2">
        <v>0.0</v>
      </c>
      <c r="J557" s="2">
        <v>0.0</v>
      </c>
      <c r="K557" s="2">
        <v>0.0</v>
      </c>
      <c r="L557" s="2" t="s">
        <v>25</v>
      </c>
      <c r="M557" s="2" t="s">
        <v>26</v>
      </c>
      <c r="N557" s="2">
        <v>7.0</v>
      </c>
      <c r="O557" s="2">
        <v>6.0</v>
      </c>
      <c r="P557" s="2">
        <v>1.0</v>
      </c>
      <c r="Q557" s="2">
        <v>27.0</v>
      </c>
      <c r="R557" s="2" t="s">
        <v>27</v>
      </c>
      <c r="S557" s="2">
        <v>5472.0</v>
      </c>
      <c r="T557" s="2">
        <v>239.0</v>
      </c>
      <c r="U557" s="2" t="s">
        <v>101</v>
      </c>
    </row>
    <row r="558" ht="15.75" customHeight="1">
      <c r="A558" s="2" t="s">
        <v>21</v>
      </c>
      <c r="B558" s="2">
        <v>1137.0</v>
      </c>
      <c r="C558" s="2" t="s">
        <v>92</v>
      </c>
      <c r="D558" s="2" t="s">
        <v>23</v>
      </c>
      <c r="E558" s="3">
        <v>8.0</v>
      </c>
      <c r="F558" s="4">
        <v>42553.0</v>
      </c>
      <c r="G558" s="2" t="s">
        <v>112</v>
      </c>
      <c r="H558" s="2">
        <v>10.0</v>
      </c>
      <c r="I558" s="2">
        <v>10.0</v>
      </c>
      <c r="J558" s="2">
        <v>0.0</v>
      </c>
      <c r="K558" s="2">
        <v>0.0</v>
      </c>
      <c r="L558" s="2" t="s">
        <v>25</v>
      </c>
      <c r="M558" s="2" t="s">
        <v>26</v>
      </c>
      <c r="N558" s="2">
        <v>7.0</v>
      </c>
      <c r="O558" s="2">
        <v>6.0</v>
      </c>
      <c r="P558" s="2">
        <v>1.0</v>
      </c>
      <c r="Q558" s="2">
        <v>27.0</v>
      </c>
      <c r="R558" s="2" t="s">
        <v>27</v>
      </c>
      <c r="S558" s="2">
        <v>5472.0</v>
      </c>
      <c r="T558" s="2">
        <v>239.0</v>
      </c>
      <c r="U558" s="2" t="s">
        <v>101</v>
      </c>
    </row>
    <row r="559" ht="15.75" customHeight="1">
      <c r="A559" s="2" t="s">
        <v>54</v>
      </c>
      <c r="B559" s="2">
        <v>9434.0</v>
      </c>
      <c r="C559" s="2" t="s">
        <v>139</v>
      </c>
      <c r="D559" s="2" t="s">
        <v>23</v>
      </c>
      <c r="E559" s="3">
        <v>8.0</v>
      </c>
      <c r="F559" s="4">
        <v>42553.0</v>
      </c>
      <c r="G559" s="2" t="s">
        <v>112</v>
      </c>
      <c r="H559" s="2">
        <v>174.0</v>
      </c>
      <c r="I559" s="2">
        <v>174.0</v>
      </c>
      <c r="J559" s="2">
        <v>0.0</v>
      </c>
      <c r="K559" s="2">
        <v>0.0</v>
      </c>
      <c r="L559" s="2" t="s">
        <v>50</v>
      </c>
      <c r="M559" s="2" t="s">
        <v>45</v>
      </c>
      <c r="N559" s="2">
        <v>7.0</v>
      </c>
      <c r="O559" s="2">
        <v>6.0</v>
      </c>
      <c r="P559" s="2">
        <v>1.0</v>
      </c>
      <c r="Q559" s="2">
        <v>27.0</v>
      </c>
      <c r="R559" s="2" t="s">
        <v>27</v>
      </c>
      <c r="S559" s="2">
        <v>5472.0</v>
      </c>
      <c r="T559" s="2">
        <v>239.0</v>
      </c>
      <c r="U559" s="2" t="s">
        <v>101</v>
      </c>
    </row>
    <row r="560" ht="15.75" customHeight="1">
      <c r="A560" s="2" t="s">
        <v>54</v>
      </c>
      <c r="B560" s="2">
        <v>9434.0</v>
      </c>
      <c r="C560" s="2" t="s">
        <v>139</v>
      </c>
      <c r="D560" s="2" t="s">
        <v>23</v>
      </c>
      <c r="E560" s="3">
        <v>8.0</v>
      </c>
      <c r="F560" s="4">
        <v>42560.0</v>
      </c>
      <c r="G560" s="2" t="s">
        <v>112</v>
      </c>
      <c r="H560" s="2">
        <v>174.0</v>
      </c>
      <c r="I560" s="2">
        <v>170.0</v>
      </c>
      <c r="J560" s="2">
        <v>0.0</v>
      </c>
      <c r="K560" s="2">
        <v>4.0</v>
      </c>
      <c r="L560" s="2" t="s">
        <v>50</v>
      </c>
      <c r="M560" s="2" t="s">
        <v>45</v>
      </c>
      <c r="N560" s="2">
        <v>7.0</v>
      </c>
      <c r="O560" s="2">
        <v>6.0</v>
      </c>
      <c r="P560" s="2">
        <v>2.0</v>
      </c>
      <c r="Q560" s="2">
        <v>28.0</v>
      </c>
      <c r="R560" s="2" t="s">
        <v>27</v>
      </c>
      <c r="S560" s="2">
        <v>5472.0</v>
      </c>
      <c r="T560" s="2">
        <v>239.0</v>
      </c>
      <c r="U560" s="2" t="s">
        <v>101</v>
      </c>
    </row>
    <row r="561" ht="15.75" customHeight="1">
      <c r="A561" s="2" t="s">
        <v>21</v>
      </c>
      <c r="B561" s="2">
        <v>9244.0</v>
      </c>
      <c r="C561" s="2" t="s">
        <v>48</v>
      </c>
      <c r="D561" s="2" t="s">
        <v>23</v>
      </c>
      <c r="E561" s="3">
        <v>8.0</v>
      </c>
      <c r="F561" s="4">
        <v>42560.0</v>
      </c>
      <c r="G561" s="2" t="s">
        <v>112</v>
      </c>
      <c r="H561" s="2">
        <v>0.0</v>
      </c>
      <c r="I561" s="2">
        <v>0.0</v>
      </c>
      <c r="J561" s="2">
        <v>0.0</v>
      </c>
      <c r="K561" s="2">
        <v>0.0</v>
      </c>
      <c r="L561" s="2" t="s">
        <v>50</v>
      </c>
      <c r="M561" s="2" t="s">
        <v>45</v>
      </c>
      <c r="N561" s="2">
        <v>7.0</v>
      </c>
      <c r="O561" s="2">
        <v>6.0</v>
      </c>
      <c r="P561" s="2">
        <v>2.0</v>
      </c>
      <c r="Q561" s="2">
        <v>28.0</v>
      </c>
      <c r="R561" s="2" t="s">
        <v>27</v>
      </c>
      <c r="S561" s="2">
        <v>5472.0</v>
      </c>
      <c r="T561" s="2">
        <v>239.0</v>
      </c>
      <c r="U561" s="2" t="s">
        <v>101</v>
      </c>
    </row>
    <row r="562" ht="15.75" customHeight="1">
      <c r="A562" s="2" t="s">
        <v>54</v>
      </c>
      <c r="B562" s="2">
        <v>9434.0</v>
      </c>
      <c r="C562" s="2" t="s">
        <v>139</v>
      </c>
      <c r="D562" s="2" t="s">
        <v>23</v>
      </c>
      <c r="E562" s="3">
        <v>8.0</v>
      </c>
      <c r="F562" s="4">
        <v>42567.0</v>
      </c>
      <c r="G562" s="2" t="s">
        <v>112</v>
      </c>
      <c r="H562" s="2">
        <v>174.0</v>
      </c>
      <c r="I562" s="2">
        <v>167.0</v>
      </c>
      <c r="J562" s="2">
        <v>0.0</v>
      </c>
      <c r="K562" s="2">
        <v>7.0</v>
      </c>
      <c r="L562" s="2" t="s">
        <v>50</v>
      </c>
      <c r="M562" s="2" t="s">
        <v>45</v>
      </c>
      <c r="N562" s="2">
        <v>7.0</v>
      </c>
      <c r="O562" s="2">
        <v>6.0</v>
      </c>
      <c r="P562" s="2">
        <v>3.0</v>
      </c>
      <c r="Q562" s="2">
        <v>29.0</v>
      </c>
      <c r="R562" s="2" t="s">
        <v>27</v>
      </c>
      <c r="S562" s="2">
        <v>5472.0</v>
      </c>
      <c r="T562" s="2">
        <v>239.0</v>
      </c>
      <c r="U562" s="2" t="s">
        <v>101</v>
      </c>
    </row>
    <row r="563" ht="15.75" customHeight="1">
      <c r="A563" s="2" t="s">
        <v>21</v>
      </c>
      <c r="B563" s="2">
        <v>9244.0</v>
      </c>
      <c r="C563" s="2" t="s">
        <v>48</v>
      </c>
      <c r="D563" s="2" t="s">
        <v>23</v>
      </c>
      <c r="E563" s="3">
        <v>8.0</v>
      </c>
      <c r="F563" s="4">
        <v>42567.0</v>
      </c>
      <c r="G563" s="2" t="s">
        <v>112</v>
      </c>
      <c r="H563" s="2">
        <v>177.0</v>
      </c>
      <c r="I563" s="2">
        <v>173.0</v>
      </c>
      <c r="J563" s="2">
        <v>0.0</v>
      </c>
      <c r="K563" s="2">
        <v>4.0</v>
      </c>
      <c r="L563" s="2" t="s">
        <v>50</v>
      </c>
      <c r="M563" s="2" t="s">
        <v>45</v>
      </c>
      <c r="N563" s="2">
        <v>7.0</v>
      </c>
      <c r="O563" s="2">
        <v>6.0</v>
      </c>
      <c r="P563" s="2">
        <v>3.0</v>
      </c>
      <c r="Q563" s="2">
        <v>29.0</v>
      </c>
      <c r="R563" s="2" t="s">
        <v>27</v>
      </c>
      <c r="S563" s="2">
        <v>5472.0</v>
      </c>
      <c r="T563" s="2">
        <v>239.0</v>
      </c>
      <c r="U563" s="2" t="s">
        <v>101</v>
      </c>
    </row>
    <row r="564" ht="15.75" customHeight="1">
      <c r="A564" s="2" t="s">
        <v>21</v>
      </c>
      <c r="B564" s="2">
        <v>9322.0</v>
      </c>
      <c r="C564" s="2" t="s">
        <v>144</v>
      </c>
      <c r="D564" s="2" t="s">
        <v>23</v>
      </c>
      <c r="E564" s="3">
        <v>8.0</v>
      </c>
      <c r="F564" s="4">
        <v>42567.0</v>
      </c>
      <c r="G564" s="2" t="s">
        <v>112</v>
      </c>
      <c r="H564" s="2">
        <v>24.0</v>
      </c>
      <c r="I564" s="2">
        <v>22.0</v>
      </c>
      <c r="J564" s="2">
        <v>0.0</v>
      </c>
      <c r="K564" s="2">
        <v>2.0</v>
      </c>
      <c r="L564" s="2" t="s">
        <v>50</v>
      </c>
      <c r="M564" s="2" t="s">
        <v>26</v>
      </c>
      <c r="N564" s="2">
        <v>7.0</v>
      </c>
      <c r="O564" s="2">
        <v>6.0</v>
      </c>
      <c r="P564" s="2">
        <v>3.0</v>
      </c>
      <c r="Q564" s="2">
        <v>29.0</v>
      </c>
      <c r="R564" s="2" t="s">
        <v>27</v>
      </c>
      <c r="S564" s="2">
        <v>5472.0</v>
      </c>
      <c r="T564" s="2">
        <v>239.0</v>
      </c>
      <c r="U564" s="2" t="s">
        <v>101</v>
      </c>
    </row>
    <row r="565" ht="15.75" customHeight="1">
      <c r="A565" s="2" t="s">
        <v>21</v>
      </c>
      <c r="B565" s="2">
        <v>1127.0</v>
      </c>
      <c r="C565" s="2" t="s">
        <v>77</v>
      </c>
      <c r="D565" s="2" t="s">
        <v>23</v>
      </c>
      <c r="E565" s="3">
        <v>7.0</v>
      </c>
      <c r="F565" s="4">
        <v>42569.0</v>
      </c>
      <c r="G565" s="2" t="s">
        <v>112</v>
      </c>
      <c r="H565" s="2">
        <v>11.0</v>
      </c>
      <c r="I565" s="2">
        <v>11.0</v>
      </c>
      <c r="J565" s="2">
        <v>0.0</v>
      </c>
      <c r="K565" s="2">
        <v>0.0</v>
      </c>
      <c r="L565" s="2" t="s">
        <v>25</v>
      </c>
      <c r="M565" s="2" t="s">
        <v>26</v>
      </c>
      <c r="N565" s="2">
        <v>7.0</v>
      </c>
      <c r="O565" s="2">
        <v>1.0</v>
      </c>
      <c r="P565" s="2">
        <v>4.0</v>
      </c>
      <c r="Q565" s="2">
        <v>30.0</v>
      </c>
      <c r="R565" s="2" t="s">
        <v>27</v>
      </c>
      <c r="S565" s="2">
        <v>5472.0</v>
      </c>
      <c r="T565" s="2">
        <v>239.0</v>
      </c>
      <c r="U565" s="2" t="s">
        <v>101</v>
      </c>
    </row>
    <row r="566" ht="15.75" customHeight="1">
      <c r="A566" s="2" t="s">
        <v>54</v>
      </c>
      <c r="B566" s="2">
        <v>9434.0</v>
      </c>
      <c r="C566" s="2" t="s">
        <v>139</v>
      </c>
      <c r="D566" s="2" t="s">
        <v>23</v>
      </c>
      <c r="E566" s="3">
        <v>8.0</v>
      </c>
      <c r="F566" s="4">
        <v>42574.0</v>
      </c>
      <c r="G566" s="2" t="s">
        <v>112</v>
      </c>
      <c r="H566" s="2">
        <v>174.0</v>
      </c>
      <c r="I566" s="2">
        <v>174.0</v>
      </c>
      <c r="J566" s="2">
        <v>0.0</v>
      </c>
      <c r="K566" s="2">
        <v>0.0</v>
      </c>
      <c r="L566" s="2" t="s">
        <v>50</v>
      </c>
      <c r="M566" s="2" t="s">
        <v>45</v>
      </c>
      <c r="N566" s="2">
        <v>7.0</v>
      </c>
      <c r="O566" s="2">
        <v>6.0</v>
      </c>
      <c r="P566" s="2">
        <v>4.0</v>
      </c>
      <c r="Q566" s="2">
        <v>30.0</v>
      </c>
      <c r="R566" s="2" t="s">
        <v>27</v>
      </c>
      <c r="S566" s="2">
        <v>5472.0</v>
      </c>
      <c r="T566" s="2">
        <v>239.0</v>
      </c>
      <c r="U566" s="2" t="s">
        <v>101</v>
      </c>
    </row>
    <row r="567" ht="15.75" customHeight="1">
      <c r="A567" s="2" t="s">
        <v>21</v>
      </c>
      <c r="B567" s="2">
        <v>9244.0</v>
      </c>
      <c r="C567" s="2" t="s">
        <v>48</v>
      </c>
      <c r="D567" s="2" t="s">
        <v>23</v>
      </c>
      <c r="E567" s="3">
        <v>8.0</v>
      </c>
      <c r="F567" s="4">
        <v>42574.0</v>
      </c>
      <c r="G567" s="2" t="s">
        <v>112</v>
      </c>
      <c r="H567" s="2">
        <v>177.0</v>
      </c>
      <c r="I567" s="2">
        <v>175.0</v>
      </c>
      <c r="J567" s="2">
        <v>0.0</v>
      </c>
      <c r="K567" s="2">
        <v>2.0</v>
      </c>
      <c r="L567" s="2" t="s">
        <v>50</v>
      </c>
      <c r="M567" s="2" t="s">
        <v>45</v>
      </c>
      <c r="N567" s="2">
        <v>7.0</v>
      </c>
      <c r="O567" s="2">
        <v>6.0</v>
      </c>
      <c r="P567" s="2">
        <v>4.0</v>
      </c>
      <c r="Q567" s="2">
        <v>30.0</v>
      </c>
      <c r="R567" s="2" t="s">
        <v>27</v>
      </c>
      <c r="S567" s="2">
        <v>5472.0</v>
      </c>
      <c r="T567" s="2">
        <v>239.0</v>
      </c>
      <c r="U567" s="2" t="s">
        <v>101</v>
      </c>
    </row>
    <row r="568" ht="15.75" customHeight="1">
      <c r="A568" s="2" t="s">
        <v>21</v>
      </c>
      <c r="B568" s="2">
        <v>9576.0</v>
      </c>
      <c r="C568" s="2" t="s">
        <v>144</v>
      </c>
      <c r="D568" s="2" t="s">
        <v>23</v>
      </c>
      <c r="E568" s="3">
        <v>8.0</v>
      </c>
      <c r="F568" s="4">
        <v>42574.0</v>
      </c>
      <c r="G568" s="2" t="s">
        <v>112</v>
      </c>
      <c r="H568" s="2">
        <v>95.0</v>
      </c>
      <c r="I568" s="2">
        <v>95.0</v>
      </c>
      <c r="J568" s="2">
        <v>0.0</v>
      </c>
      <c r="K568" s="2">
        <v>0.0</v>
      </c>
      <c r="L568" s="2" t="s">
        <v>50</v>
      </c>
      <c r="M568" s="2" t="s">
        <v>26</v>
      </c>
      <c r="N568" s="2">
        <v>7.0</v>
      </c>
      <c r="O568" s="2">
        <v>6.0</v>
      </c>
      <c r="P568" s="2">
        <v>4.0</v>
      </c>
      <c r="Q568" s="2">
        <v>30.0</v>
      </c>
      <c r="R568" s="2" t="s">
        <v>27</v>
      </c>
      <c r="S568" s="2">
        <v>5472.0</v>
      </c>
      <c r="T568" s="2">
        <v>239.0</v>
      </c>
      <c r="U568" s="2" t="s">
        <v>101</v>
      </c>
    </row>
    <row r="569" ht="15.75" customHeight="1">
      <c r="A569" s="2" t="s">
        <v>54</v>
      </c>
      <c r="B569" s="2">
        <v>9434.0</v>
      </c>
      <c r="C569" s="2" t="s">
        <v>139</v>
      </c>
      <c r="D569" s="2" t="s">
        <v>23</v>
      </c>
      <c r="E569" s="3">
        <v>8.0</v>
      </c>
      <c r="F569" s="4">
        <v>42581.0</v>
      </c>
      <c r="G569" s="2" t="s">
        <v>112</v>
      </c>
      <c r="H569" s="2">
        <v>174.0</v>
      </c>
      <c r="I569" s="2">
        <v>169.0</v>
      </c>
      <c r="J569" s="2">
        <v>0.0</v>
      </c>
      <c r="K569" s="2">
        <v>5.0</v>
      </c>
      <c r="L569" s="2" t="s">
        <v>50</v>
      </c>
      <c r="M569" s="2" t="s">
        <v>45</v>
      </c>
      <c r="N569" s="2">
        <v>7.0</v>
      </c>
      <c r="O569" s="2">
        <v>6.0</v>
      </c>
      <c r="P569" s="2">
        <v>5.0</v>
      </c>
      <c r="Q569" s="2">
        <v>31.0</v>
      </c>
      <c r="R569" s="2" t="s">
        <v>27</v>
      </c>
      <c r="S569" s="2">
        <v>5472.0</v>
      </c>
      <c r="T569" s="2">
        <v>239.0</v>
      </c>
      <c r="U569" s="2" t="s">
        <v>101</v>
      </c>
    </row>
    <row r="570" ht="15.75" customHeight="1">
      <c r="A570" s="2" t="s">
        <v>21</v>
      </c>
      <c r="B570" s="2">
        <v>9244.0</v>
      </c>
      <c r="C570" s="2" t="s">
        <v>48</v>
      </c>
      <c r="D570" s="2" t="s">
        <v>23</v>
      </c>
      <c r="E570" s="3">
        <v>8.0</v>
      </c>
      <c r="F570" s="4">
        <v>42581.0</v>
      </c>
      <c r="G570" s="2" t="s">
        <v>112</v>
      </c>
      <c r="H570" s="2">
        <v>0.0</v>
      </c>
      <c r="I570" s="2">
        <v>0.0</v>
      </c>
      <c r="J570" s="2">
        <v>0.0</v>
      </c>
      <c r="K570" s="2">
        <v>0.0</v>
      </c>
      <c r="L570" s="2" t="s">
        <v>50</v>
      </c>
      <c r="M570" s="2" t="s">
        <v>45</v>
      </c>
      <c r="N570" s="2">
        <v>7.0</v>
      </c>
      <c r="O570" s="2">
        <v>6.0</v>
      </c>
      <c r="P570" s="2">
        <v>5.0</v>
      </c>
      <c r="Q570" s="2">
        <v>31.0</v>
      </c>
      <c r="R570" s="2" t="s">
        <v>27</v>
      </c>
      <c r="S570" s="2">
        <v>5472.0</v>
      </c>
      <c r="T570" s="2">
        <v>239.0</v>
      </c>
      <c r="U570" s="2" t="s">
        <v>101</v>
      </c>
    </row>
    <row r="571" ht="15.75" customHeight="1">
      <c r="A571" s="2" t="s">
        <v>21</v>
      </c>
      <c r="B571" s="2">
        <v>92441.0</v>
      </c>
      <c r="C571" s="2" t="s">
        <v>106</v>
      </c>
      <c r="D571" s="2" t="s">
        <v>23</v>
      </c>
      <c r="E571" s="3">
        <v>8.0</v>
      </c>
      <c r="F571" s="4">
        <v>42581.0</v>
      </c>
      <c r="G571" s="2" t="s">
        <v>112</v>
      </c>
      <c r="H571" s="2">
        <v>15.0</v>
      </c>
      <c r="I571" s="2">
        <v>15.0</v>
      </c>
      <c r="J571" s="2">
        <v>0.0</v>
      </c>
      <c r="K571" s="2">
        <v>0.0</v>
      </c>
      <c r="L571" s="2" t="s">
        <v>25</v>
      </c>
      <c r="M571" s="2" t="s">
        <v>26</v>
      </c>
      <c r="N571" s="2">
        <v>7.0</v>
      </c>
      <c r="O571" s="2">
        <v>6.0</v>
      </c>
      <c r="P571" s="2">
        <v>5.0</v>
      </c>
      <c r="Q571" s="2">
        <v>31.0</v>
      </c>
      <c r="R571" s="2" t="s">
        <v>27</v>
      </c>
      <c r="S571" s="2">
        <v>5472.0</v>
      </c>
      <c r="T571" s="2">
        <v>239.0</v>
      </c>
      <c r="U571" s="2" t="s">
        <v>101</v>
      </c>
    </row>
    <row r="572" ht="15.75" customHeight="1">
      <c r="A572" s="2" t="s">
        <v>54</v>
      </c>
      <c r="B572" s="2">
        <v>9434.0</v>
      </c>
      <c r="C572" s="2" t="s">
        <v>139</v>
      </c>
      <c r="D572" s="2" t="s">
        <v>23</v>
      </c>
      <c r="E572" s="3">
        <v>8.0</v>
      </c>
      <c r="F572" s="4">
        <v>42588.0</v>
      </c>
      <c r="G572" s="2" t="s">
        <v>113</v>
      </c>
      <c r="H572" s="2">
        <v>174.0</v>
      </c>
      <c r="I572" s="2">
        <v>167.0</v>
      </c>
      <c r="J572" s="2">
        <v>0.0</v>
      </c>
      <c r="K572" s="2">
        <v>7.0</v>
      </c>
      <c r="L572" s="2" t="s">
        <v>50</v>
      </c>
      <c r="M572" s="2" t="s">
        <v>45</v>
      </c>
      <c r="N572" s="2">
        <v>8.0</v>
      </c>
      <c r="O572" s="2">
        <v>6.0</v>
      </c>
      <c r="P572" s="2">
        <v>1.0</v>
      </c>
      <c r="Q572" s="2">
        <v>32.0</v>
      </c>
      <c r="R572" s="2" t="s">
        <v>27</v>
      </c>
      <c r="S572" s="2">
        <v>1510.0</v>
      </c>
      <c r="T572" s="2">
        <v>239.0</v>
      </c>
      <c r="U572" s="2" t="s">
        <v>101</v>
      </c>
    </row>
    <row r="573" ht="15.75" customHeight="1">
      <c r="A573" s="2" t="s">
        <v>21</v>
      </c>
      <c r="B573" s="2">
        <v>9244.0</v>
      </c>
      <c r="C573" s="2" t="s">
        <v>48</v>
      </c>
      <c r="D573" s="2" t="s">
        <v>23</v>
      </c>
      <c r="E573" s="3">
        <v>8.0</v>
      </c>
      <c r="F573" s="4">
        <v>42588.0</v>
      </c>
      <c r="G573" s="2" t="s">
        <v>113</v>
      </c>
      <c r="H573" s="2">
        <v>0.0</v>
      </c>
      <c r="I573" s="2">
        <v>0.0</v>
      </c>
      <c r="J573" s="2">
        <v>0.0</v>
      </c>
      <c r="K573" s="2">
        <v>0.0</v>
      </c>
      <c r="L573" s="2" t="s">
        <v>50</v>
      </c>
      <c r="M573" s="2" t="s">
        <v>45</v>
      </c>
      <c r="N573" s="2">
        <v>8.0</v>
      </c>
      <c r="O573" s="2">
        <v>6.0</v>
      </c>
      <c r="P573" s="2">
        <v>1.0</v>
      </c>
      <c r="Q573" s="2">
        <v>32.0</v>
      </c>
      <c r="R573" s="2" t="s">
        <v>27</v>
      </c>
      <c r="S573" s="2">
        <v>1510.0</v>
      </c>
      <c r="T573" s="2">
        <v>239.0</v>
      </c>
      <c r="U573" s="2" t="s">
        <v>101</v>
      </c>
    </row>
    <row r="574" ht="15.75" customHeight="1">
      <c r="A574" s="2" t="s">
        <v>54</v>
      </c>
      <c r="B574" s="2">
        <v>9434.0</v>
      </c>
      <c r="C574" s="2" t="s">
        <v>139</v>
      </c>
      <c r="D574" s="2" t="s">
        <v>23</v>
      </c>
      <c r="E574" s="3">
        <v>8.0</v>
      </c>
      <c r="F574" s="4">
        <v>42595.0</v>
      </c>
      <c r="G574" s="2" t="s">
        <v>113</v>
      </c>
      <c r="H574" s="2">
        <v>174.0</v>
      </c>
      <c r="I574" s="2">
        <v>173.0</v>
      </c>
      <c r="J574" s="2">
        <v>0.0</v>
      </c>
      <c r="K574" s="2">
        <v>1.0</v>
      </c>
      <c r="L574" s="2" t="s">
        <v>50</v>
      </c>
      <c r="M574" s="2" t="s">
        <v>45</v>
      </c>
      <c r="N574" s="2">
        <v>8.0</v>
      </c>
      <c r="O574" s="2">
        <v>6.0</v>
      </c>
      <c r="P574" s="2">
        <v>2.0</v>
      </c>
      <c r="Q574" s="2">
        <v>33.0</v>
      </c>
      <c r="R574" s="2" t="s">
        <v>27</v>
      </c>
      <c r="S574" s="2">
        <v>1510.0</v>
      </c>
      <c r="T574" s="2">
        <v>239.0</v>
      </c>
      <c r="U574" s="2" t="s">
        <v>101</v>
      </c>
    </row>
    <row r="575" ht="15.75" customHeight="1">
      <c r="A575" s="2" t="s">
        <v>21</v>
      </c>
      <c r="B575" s="2">
        <v>9244.0</v>
      </c>
      <c r="C575" s="2" t="s">
        <v>48</v>
      </c>
      <c r="D575" s="2" t="s">
        <v>23</v>
      </c>
      <c r="E575" s="3">
        <v>8.0</v>
      </c>
      <c r="F575" s="4">
        <v>42595.0</v>
      </c>
      <c r="G575" s="2" t="s">
        <v>113</v>
      </c>
      <c r="H575" s="2">
        <v>0.0</v>
      </c>
      <c r="I575" s="2">
        <v>0.0</v>
      </c>
      <c r="J575" s="2">
        <v>0.0</v>
      </c>
      <c r="K575" s="2">
        <v>0.0</v>
      </c>
      <c r="L575" s="2" t="s">
        <v>50</v>
      </c>
      <c r="M575" s="2" t="s">
        <v>45</v>
      </c>
      <c r="N575" s="2">
        <v>8.0</v>
      </c>
      <c r="O575" s="2">
        <v>6.0</v>
      </c>
      <c r="P575" s="2">
        <v>2.0</v>
      </c>
      <c r="Q575" s="2">
        <v>33.0</v>
      </c>
      <c r="R575" s="2" t="s">
        <v>27</v>
      </c>
      <c r="S575" s="2">
        <v>1510.0</v>
      </c>
      <c r="T575" s="2">
        <v>239.0</v>
      </c>
      <c r="U575" s="2" t="s">
        <v>101</v>
      </c>
    </row>
    <row r="576" ht="15.75" customHeight="1">
      <c r="A576" s="2" t="s">
        <v>21</v>
      </c>
      <c r="B576" s="2">
        <v>1137.0</v>
      </c>
      <c r="C576" s="2" t="s">
        <v>92</v>
      </c>
      <c r="D576" s="2" t="s">
        <v>23</v>
      </c>
      <c r="E576" s="3">
        <v>8.0</v>
      </c>
      <c r="F576" s="4">
        <v>42602.0</v>
      </c>
      <c r="G576" s="2" t="s">
        <v>113</v>
      </c>
      <c r="H576" s="2">
        <v>29.0</v>
      </c>
      <c r="I576" s="2">
        <v>29.0</v>
      </c>
      <c r="J576" s="2">
        <v>0.0</v>
      </c>
      <c r="K576" s="2">
        <v>0.0</v>
      </c>
      <c r="L576" s="2" t="s">
        <v>25</v>
      </c>
      <c r="M576" s="2" t="s">
        <v>26</v>
      </c>
      <c r="N576" s="2">
        <v>8.0</v>
      </c>
      <c r="O576" s="2">
        <v>6.0</v>
      </c>
      <c r="P576" s="2">
        <v>3.0</v>
      </c>
      <c r="Q576" s="2">
        <v>34.0</v>
      </c>
      <c r="R576" s="2" t="s">
        <v>27</v>
      </c>
      <c r="S576" s="2">
        <v>1510.0</v>
      </c>
      <c r="T576" s="2">
        <v>239.0</v>
      </c>
      <c r="U576" s="2" t="s">
        <v>101</v>
      </c>
    </row>
    <row r="577" ht="15.75" customHeight="1">
      <c r="A577" s="2" t="s">
        <v>54</v>
      </c>
      <c r="B577" s="2">
        <v>9434.0</v>
      </c>
      <c r="C577" s="2" t="s">
        <v>139</v>
      </c>
      <c r="D577" s="2" t="s">
        <v>23</v>
      </c>
      <c r="E577" s="3">
        <v>8.0</v>
      </c>
      <c r="F577" s="4">
        <v>42602.0</v>
      </c>
      <c r="G577" s="2" t="s">
        <v>113</v>
      </c>
      <c r="H577" s="2">
        <v>174.0</v>
      </c>
      <c r="I577" s="2">
        <v>170.0</v>
      </c>
      <c r="J577" s="2">
        <v>0.0</v>
      </c>
      <c r="K577" s="2">
        <v>4.0</v>
      </c>
      <c r="L577" s="2" t="s">
        <v>50</v>
      </c>
      <c r="M577" s="2" t="s">
        <v>45</v>
      </c>
      <c r="N577" s="2">
        <v>8.0</v>
      </c>
      <c r="O577" s="2">
        <v>6.0</v>
      </c>
      <c r="P577" s="2">
        <v>3.0</v>
      </c>
      <c r="Q577" s="2">
        <v>34.0</v>
      </c>
      <c r="R577" s="2" t="s">
        <v>27</v>
      </c>
      <c r="S577" s="2">
        <v>1510.0</v>
      </c>
      <c r="T577" s="2">
        <v>239.0</v>
      </c>
      <c r="U577" s="2" t="s">
        <v>101</v>
      </c>
    </row>
    <row r="578" ht="15.75" customHeight="1">
      <c r="A578" s="2" t="s">
        <v>21</v>
      </c>
      <c r="B578" s="2">
        <v>9244.0</v>
      </c>
      <c r="C578" s="2" t="s">
        <v>48</v>
      </c>
      <c r="D578" s="2" t="s">
        <v>23</v>
      </c>
      <c r="E578" s="3">
        <v>8.0</v>
      </c>
      <c r="F578" s="4">
        <v>42602.0</v>
      </c>
      <c r="G578" s="2" t="s">
        <v>113</v>
      </c>
      <c r="H578" s="2">
        <v>0.0</v>
      </c>
      <c r="I578" s="2">
        <v>0.0</v>
      </c>
      <c r="J578" s="2">
        <v>0.0</v>
      </c>
      <c r="K578" s="2">
        <v>0.0</v>
      </c>
      <c r="L578" s="2" t="s">
        <v>50</v>
      </c>
      <c r="M578" s="2" t="s">
        <v>45</v>
      </c>
      <c r="N578" s="2">
        <v>8.0</v>
      </c>
      <c r="O578" s="2">
        <v>6.0</v>
      </c>
      <c r="P578" s="2">
        <v>3.0</v>
      </c>
      <c r="Q578" s="2">
        <v>34.0</v>
      </c>
      <c r="R578" s="2" t="s">
        <v>27</v>
      </c>
      <c r="S578" s="2">
        <v>1510.0</v>
      </c>
      <c r="T578" s="2">
        <v>239.0</v>
      </c>
      <c r="U578" s="2" t="s">
        <v>101</v>
      </c>
    </row>
    <row r="579" ht="15.75" customHeight="1">
      <c r="A579" s="2" t="s">
        <v>54</v>
      </c>
      <c r="B579" s="2">
        <v>9434.0</v>
      </c>
      <c r="C579" s="2" t="s">
        <v>139</v>
      </c>
      <c r="D579" s="2" t="s">
        <v>23</v>
      </c>
      <c r="E579" s="3">
        <v>8.0</v>
      </c>
      <c r="F579" s="4">
        <v>42609.0</v>
      </c>
      <c r="G579" s="2" t="s">
        <v>113</v>
      </c>
      <c r="H579" s="2">
        <v>174.0</v>
      </c>
      <c r="I579" s="2">
        <v>174.0</v>
      </c>
      <c r="J579" s="2">
        <v>0.0</v>
      </c>
      <c r="K579" s="2">
        <v>0.0</v>
      </c>
      <c r="L579" s="2" t="s">
        <v>50</v>
      </c>
      <c r="M579" s="2" t="s">
        <v>45</v>
      </c>
      <c r="N579" s="2">
        <v>8.0</v>
      </c>
      <c r="O579" s="2">
        <v>6.0</v>
      </c>
      <c r="P579" s="2">
        <v>4.0</v>
      </c>
      <c r="Q579" s="2">
        <v>35.0</v>
      </c>
      <c r="R579" s="2" t="s">
        <v>27</v>
      </c>
      <c r="S579" s="2">
        <v>1510.0</v>
      </c>
      <c r="T579" s="2">
        <v>239.0</v>
      </c>
      <c r="U579" s="2" t="s">
        <v>101</v>
      </c>
    </row>
    <row r="580" ht="15.75" customHeight="1">
      <c r="A580" s="2" t="s">
        <v>21</v>
      </c>
      <c r="B580" s="2">
        <v>9244.0</v>
      </c>
      <c r="C580" s="2" t="s">
        <v>48</v>
      </c>
      <c r="D580" s="2" t="s">
        <v>23</v>
      </c>
      <c r="E580" s="3">
        <v>8.0</v>
      </c>
      <c r="F580" s="4">
        <v>42609.0</v>
      </c>
      <c r="G580" s="2" t="s">
        <v>113</v>
      </c>
      <c r="H580" s="2">
        <v>0.0</v>
      </c>
      <c r="I580" s="2">
        <v>0.0</v>
      </c>
      <c r="J580" s="2">
        <v>0.0</v>
      </c>
      <c r="K580" s="2">
        <v>0.0</v>
      </c>
      <c r="L580" s="2" t="s">
        <v>50</v>
      </c>
      <c r="M580" s="2" t="s">
        <v>45</v>
      </c>
      <c r="N580" s="2">
        <v>8.0</v>
      </c>
      <c r="O580" s="2">
        <v>6.0</v>
      </c>
      <c r="P580" s="2">
        <v>4.0</v>
      </c>
      <c r="Q580" s="2">
        <v>35.0</v>
      </c>
      <c r="R580" s="2" t="s">
        <v>27</v>
      </c>
      <c r="S580" s="2">
        <v>1510.0</v>
      </c>
      <c r="T580" s="2">
        <v>239.0</v>
      </c>
      <c r="U580" s="2" t="s">
        <v>101</v>
      </c>
    </row>
    <row r="581" ht="15.75" customHeight="1">
      <c r="A581" s="2" t="s">
        <v>54</v>
      </c>
      <c r="B581" s="2">
        <v>9434.0</v>
      </c>
      <c r="C581" s="2" t="s">
        <v>139</v>
      </c>
      <c r="D581" s="2" t="s">
        <v>23</v>
      </c>
      <c r="E581" s="3">
        <v>8.0</v>
      </c>
      <c r="F581" s="4">
        <v>42616.0</v>
      </c>
      <c r="G581" s="2" t="s">
        <v>115</v>
      </c>
      <c r="H581" s="2">
        <v>174.0</v>
      </c>
      <c r="I581" s="2">
        <v>139.0</v>
      </c>
      <c r="J581" s="2">
        <v>0.0</v>
      </c>
      <c r="K581" s="2">
        <v>35.0</v>
      </c>
      <c r="L581" s="2" t="s">
        <v>50</v>
      </c>
      <c r="M581" s="2" t="s">
        <v>45</v>
      </c>
      <c r="N581" s="2">
        <v>9.0</v>
      </c>
      <c r="O581" s="2">
        <v>6.0</v>
      </c>
      <c r="P581" s="2">
        <v>1.0</v>
      </c>
      <c r="Q581" s="2">
        <v>36.0</v>
      </c>
      <c r="R581" s="2" t="s">
        <v>31</v>
      </c>
      <c r="S581" s="2">
        <v>1404.0</v>
      </c>
      <c r="T581" s="2">
        <v>239.0</v>
      </c>
      <c r="U581" s="2" t="s">
        <v>101</v>
      </c>
    </row>
    <row r="582" ht="15.75" customHeight="1">
      <c r="A582" s="2" t="s">
        <v>21</v>
      </c>
      <c r="B582" s="2">
        <v>9244.0</v>
      </c>
      <c r="C582" s="2" t="s">
        <v>48</v>
      </c>
      <c r="D582" s="2" t="s">
        <v>23</v>
      </c>
      <c r="E582" s="3">
        <v>8.0</v>
      </c>
      <c r="F582" s="4">
        <v>42616.0</v>
      </c>
      <c r="G582" s="2" t="s">
        <v>115</v>
      </c>
      <c r="H582" s="2">
        <v>0.0</v>
      </c>
      <c r="I582" s="2">
        <v>0.0</v>
      </c>
      <c r="J582" s="2">
        <v>0.0</v>
      </c>
      <c r="K582" s="2">
        <v>0.0</v>
      </c>
      <c r="L582" s="2" t="s">
        <v>50</v>
      </c>
      <c r="M582" s="2" t="s">
        <v>45</v>
      </c>
      <c r="N582" s="2">
        <v>9.0</v>
      </c>
      <c r="O582" s="2">
        <v>6.0</v>
      </c>
      <c r="P582" s="2">
        <v>1.0</v>
      </c>
      <c r="Q582" s="2">
        <v>36.0</v>
      </c>
      <c r="R582" s="2" t="s">
        <v>31</v>
      </c>
      <c r="S582" s="2">
        <v>1404.0</v>
      </c>
      <c r="T582" s="2">
        <v>239.0</v>
      </c>
      <c r="U582" s="2" t="s">
        <v>101</v>
      </c>
    </row>
    <row r="583" ht="15.75" customHeight="1">
      <c r="A583" s="2" t="s">
        <v>21</v>
      </c>
      <c r="B583" s="2">
        <v>901.0</v>
      </c>
      <c r="C583" s="2" t="s">
        <v>114</v>
      </c>
      <c r="D583" s="2" t="s">
        <v>23</v>
      </c>
      <c r="E583" s="3">
        <v>5.0</v>
      </c>
      <c r="F583" s="4">
        <v>42616.0</v>
      </c>
      <c r="G583" s="2" t="s">
        <v>115</v>
      </c>
      <c r="H583" s="2">
        <v>21.0</v>
      </c>
      <c r="I583" s="2">
        <v>21.0</v>
      </c>
      <c r="J583" s="2">
        <v>0.0</v>
      </c>
      <c r="K583" s="2">
        <v>0.0</v>
      </c>
      <c r="L583" s="2" t="s">
        <v>25</v>
      </c>
      <c r="M583" s="2" t="s">
        <v>26</v>
      </c>
      <c r="N583" s="2">
        <v>9.0</v>
      </c>
      <c r="O583" s="2">
        <v>6.0</v>
      </c>
      <c r="P583" s="2">
        <v>1.0</v>
      </c>
      <c r="Q583" s="2">
        <v>36.0</v>
      </c>
      <c r="R583" s="2" t="s">
        <v>31</v>
      </c>
      <c r="S583" s="2">
        <v>1404.0</v>
      </c>
      <c r="T583" s="2">
        <v>239.0</v>
      </c>
      <c r="U583" s="2" t="s">
        <v>101</v>
      </c>
    </row>
    <row r="584" ht="15.75" customHeight="1">
      <c r="A584" s="2" t="s">
        <v>21</v>
      </c>
      <c r="B584" s="2">
        <v>1137.0</v>
      </c>
      <c r="C584" s="2" t="s">
        <v>92</v>
      </c>
      <c r="D584" s="2" t="s">
        <v>23</v>
      </c>
      <c r="E584" s="3">
        <v>8.0</v>
      </c>
      <c r="F584" s="4">
        <v>42619.0</v>
      </c>
      <c r="G584" s="2" t="s">
        <v>115</v>
      </c>
      <c r="H584" s="2">
        <v>26.0</v>
      </c>
      <c r="I584" s="2">
        <v>26.0</v>
      </c>
      <c r="J584" s="2">
        <v>0.0</v>
      </c>
      <c r="K584" s="2">
        <v>0.0</v>
      </c>
      <c r="L584" s="2" t="s">
        <v>25</v>
      </c>
      <c r="M584" s="2" t="s">
        <v>26</v>
      </c>
      <c r="N584" s="2">
        <v>9.0</v>
      </c>
      <c r="O584" s="2">
        <v>2.0</v>
      </c>
      <c r="P584" s="2">
        <v>2.0</v>
      </c>
      <c r="Q584" s="2">
        <v>37.0</v>
      </c>
      <c r="R584" s="2" t="s">
        <v>31</v>
      </c>
      <c r="S584" s="2">
        <v>1404.0</v>
      </c>
      <c r="T584" s="2">
        <v>239.0</v>
      </c>
      <c r="U584" s="2" t="s">
        <v>101</v>
      </c>
    </row>
    <row r="585" ht="15.75" customHeight="1">
      <c r="A585" s="2" t="s">
        <v>54</v>
      </c>
      <c r="B585" s="2">
        <v>9434.0</v>
      </c>
      <c r="C585" s="2" t="s">
        <v>139</v>
      </c>
      <c r="D585" s="2" t="s">
        <v>23</v>
      </c>
      <c r="E585" s="3">
        <v>8.0</v>
      </c>
      <c r="F585" s="4">
        <v>42623.0</v>
      </c>
      <c r="G585" s="2" t="s">
        <v>115</v>
      </c>
      <c r="H585" s="2">
        <v>174.0</v>
      </c>
      <c r="I585" s="2">
        <v>171.0</v>
      </c>
      <c r="J585" s="2">
        <v>0.0</v>
      </c>
      <c r="K585" s="2">
        <v>3.0</v>
      </c>
      <c r="L585" s="2" t="s">
        <v>50</v>
      </c>
      <c r="M585" s="2" t="s">
        <v>45</v>
      </c>
      <c r="N585" s="2">
        <v>9.0</v>
      </c>
      <c r="O585" s="2">
        <v>6.0</v>
      </c>
      <c r="P585" s="2">
        <v>2.0</v>
      </c>
      <c r="Q585" s="2">
        <v>37.0</v>
      </c>
      <c r="R585" s="2" t="s">
        <v>31</v>
      </c>
      <c r="S585" s="2">
        <v>1404.0</v>
      </c>
      <c r="T585" s="2">
        <v>239.0</v>
      </c>
      <c r="U585" s="2" t="s">
        <v>101</v>
      </c>
    </row>
    <row r="586" ht="15.75" customHeight="1">
      <c r="A586" s="2" t="s">
        <v>21</v>
      </c>
      <c r="B586" s="2">
        <v>9244.0</v>
      </c>
      <c r="C586" s="2" t="s">
        <v>48</v>
      </c>
      <c r="D586" s="2" t="s">
        <v>23</v>
      </c>
      <c r="E586" s="3">
        <v>8.0</v>
      </c>
      <c r="F586" s="4">
        <v>42623.0</v>
      </c>
      <c r="G586" s="2" t="s">
        <v>115</v>
      </c>
      <c r="H586" s="2">
        <v>0.0</v>
      </c>
      <c r="I586" s="2">
        <v>0.0</v>
      </c>
      <c r="J586" s="2">
        <v>0.0</v>
      </c>
      <c r="K586" s="2">
        <v>0.0</v>
      </c>
      <c r="L586" s="2" t="s">
        <v>50</v>
      </c>
      <c r="M586" s="2" t="s">
        <v>45</v>
      </c>
      <c r="N586" s="2">
        <v>9.0</v>
      </c>
      <c r="O586" s="2">
        <v>6.0</v>
      </c>
      <c r="P586" s="2">
        <v>2.0</v>
      </c>
      <c r="Q586" s="2">
        <v>37.0</v>
      </c>
      <c r="R586" s="2" t="s">
        <v>31</v>
      </c>
      <c r="S586" s="2">
        <v>1404.0</v>
      </c>
      <c r="T586" s="2">
        <v>239.0</v>
      </c>
      <c r="U586" s="2" t="s">
        <v>101</v>
      </c>
    </row>
    <row r="587" ht="15.75" customHeight="1">
      <c r="A587" s="2" t="s">
        <v>54</v>
      </c>
      <c r="B587" s="2">
        <v>180046.0</v>
      </c>
      <c r="C587" s="2" t="s">
        <v>116</v>
      </c>
      <c r="D587" s="2" t="s">
        <v>23</v>
      </c>
      <c r="E587" s="3">
        <v>6.0</v>
      </c>
      <c r="F587" s="4">
        <v>42627.0</v>
      </c>
      <c r="G587" s="2" t="s">
        <v>115</v>
      </c>
      <c r="H587" s="2">
        <v>35.0</v>
      </c>
      <c r="I587" s="2">
        <v>35.0</v>
      </c>
      <c r="J587" s="2">
        <v>0.0</v>
      </c>
      <c r="K587" s="2">
        <v>0.0</v>
      </c>
      <c r="L587" s="2" t="s">
        <v>25</v>
      </c>
      <c r="M587" s="2" t="s">
        <v>26</v>
      </c>
      <c r="N587" s="2">
        <v>9.0</v>
      </c>
      <c r="O587" s="2">
        <v>3.0</v>
      </c>
      <c r="P587" s="2">
        <v>3.0</v>
      </c>
      <c r="Q587" s="2">
        <v>38.0</v>
      </c>
      <c r="R587" s="2" t="s">
        <v>31</v>
      </c>
      <c r="S587" s="2">
        <v>1404.0</v>
      </c>
      <c r="T587" s="2">
        <v>239.0</v>
      </c>
      <c r="U587" s="2" t="s">
        <v>101</v>
      </c>
    </row>
    <row r="588" ht="15.75" customHeight="1">
      <c r="A588" s="2" t="s">
        <v>54</v>
      </c>
      <c r="B588" s="2">
        <v>9434.0</v>
      </c>
      <c r="C588" s="2" t="s">
        <v>139</v>
      </c>
      <c r="D588" s="2" t="s">
        <v>23</v>
      </c>
      <c r="E588" s="3">
        <v>8.0</v>
      </c>
      <c r="F588" s="4">
        <v>42630.0</v>
      </c>
      <c r="G588" s="2" t="s">
        <v>115</v>
      </c>
      <c r="H588" s="2">
        <v>174.0</v>
      </c>
      <c r="I588" s="2">
        <v>174.0</v>
      </c>
      <c r="J588" s="2">
        <v>0.0</v>
      </c>
      <c r="K588" s="2">
        <v>0.0</v>
      </c>
      <c r="L588" s="2" t="s">
        <v>50</v>
      </c>
      <c r="M588" s="2" t="s">
        <v>45</v>
      </c>
      <c r="N588" s="2">
        <v>9.0</v>
      </c>
      <c r="O588" s="2">
        <v>6.0</v>
      </c>
      <c r="P588" s="2">
        <v>3.0</v>
      </c>
      <c r="Q588" s="2">
        <v>38.0</v>
      </c>
      <c r="R588" s="2" t="s">
        <v>31</v>
      </c>
      <c r="S588" s="2">
        <v>1404.0</v>
      </c>
      <c r="T588" s="2">
        <v>239.0</v>
      </c>
      <c r="U588" s="2" t="s">
        <v>101</v>
      </c>
    </row>
    <row r="589" ht="15.75" customHeight="1">
      <c r="A589" s="2" t="s">
        <v>21</v>
      </c>
      <c r="B589" s="2">
        <v>6606.0</v>
      </c>
      <c r="C589" s="2" t="s">
        <v>117</v>
      </c>
      <c r="D589" s="2" t="s">
        <v>23</v>
      </c>
      <c r="E589" s="3">
        <v>8.0</v>
      </c>
      <c r="F589" s="4">
        <v>42630.0</v>
      </c>
      <c r="G589" s="2" t="s">
        <v>115</v>
      </c>
      <c r="H589" s="2">
        <v>1.0</v>
      </c>
      <c r="I589" s="2">
        <v>1.0</v>
      </c>
      <c r="J589" s="2">
        <v>0.0</v>
      </c>
      <c r="K589" s="2">
        <v>0.0</v>
      </c>
      <c r="L589" s="2" t="s">
        <v>25</v>
      </c>
      <c r="M589" s="2" t="s">
        <v>26</v>
      </c>
      <c r="N589" s="2">
        <v>9.0</v>
      </c>
      <c r="O589" s="2">
        <v>6.0</v>
      </c>
      <c r="P589" s="2">
        <v>3.0</v>
      </c>
      <c r="Q589" s="2">
        <v>38.0</v>
      </c>
      <c r="R589" s="2" t="s">
        <v>31</v>
      </c>
      <c r="S589" s="2">
        <v>1404.0</v>
      </c>
      <c r="T589" s="2">
        <v>239.0</v>
      </c>
      <c r="U589" s="2" t="s">
        <v>101</v>
      </c>
    </row>
    <row r="590" ht="15.75" customHeight="1">
      <c r="A590" s="2" t="s">
        <v>21</v>
      </c>
      <c r="B590" s="2">
        <v>9244.0</v>
      </c>
      <c r="C590" s="2" t="s">
        <v>48</v>
      </c>
      <c r="D590" s="2" t="s">
        <v>23</v>
      </c>
      <c r="E590" s="3">
        <v>8.0</v>
      </c>
      <c r="F590" s="4">
        <v>42630.0</v>
      </c>
      <c r="G590" s="2" t="s">
        <v>115</v>
      </c>
      <c r="H590" s="2">
        <v>0.0</v>
      </c>
      <c r="I590" s="2">
        <v>0.0</v>
      </c>
      <c r="J590" s="2">
        <v>0.0</v>
      </c>
      <c r="K590" s="2">
        <v>0.0</v>
      </c>
      <c r="L590" s="2" t="s">
        <v>50</v>
      </c>
      <c r="M590" s="2" t="s">
        <v>45</v>
      </c>
      <c r="N590" s="2">
        <v>9.0</v>
      </c>
      <c r="O590" s="2">
        <v>6.0</v>
      </c>
      <c r="P590" s="2">
        <v>3.0</v>
      </c>
      <c r="Q590" s="2">
        <v>38.0</v>
      </c>
      <c r="R590" s="2" t="s">
        <v>31</v>
      </c>
      <c r="S590" s="2">
        <v>1404.0</v>
      </c>
      <c r="T590" s="2">
        <v>239.0</v>
      </c>
      <c r="U590" s="2" t="s">
        <v>101</v>
      </c>
    </row>
    <row r="591" ht="15.75" customHeight="1">
      <c r="A591" s="2" t="s">
        <v>54</v>
      </c>
      <c r="B591" s="2">
        <v>9434.0</v>
      </c>
      <c r="C591" s="2" t="s">
        <v>139</v>
      </c>
      <c r="D591" s="2" t="s">
        <v>23</v>
      </c>
      <c r="E591" s="3">
        <v>8.0</v>
      </c>
      <c r="F591" s="4">
        <v>42637.0</v>
      </c>
      <c r="G591" s="2" t="s">
        <v>115</v>
      </c>
      <c r="H591" s="2">
        <v>174.0</v>
      </c>
      <c r="I591" s="2">
        <v>172.0</v>
      </c>
      <c r="J591" s="2">
        <v>0.0</v>
      </c>
      <c r="K591" s="2">
        <v>2.0</v>
      </c>
      <c r="L591" s="2" t="s">
        <v>50</v>
      </c>
      <c r="M591" s="2" t="s">
        <v>45</v>
      </c>
      <c r="N591" s="2">
        <v>9.0</v>
      </c>
      <c r="O591" s="2">
        <v>6.0</v>
      </c>
      <c r="P591" s="2">
        <v>4.0</v>
      </c>
      <c r="Q591" s="2">
        <v>39.0</v>
      </c>
      <c r="R591" s="2" t="s">
        <v>31</v>
      </c>
      <c r="S591" s="2">
        <v>1404.0</v>
      </c>
      <c r="T591" s="2">
        <v>239.0</v>
      </c>
      <c r="U591" s="2" t="s">
        <v>101</v>
      </c>
    </row>
    <row r="592" ht="15.75" customHeight="1">
      <c r="A592" s="2" t="s">
        <v>21</v>
      </c>
      <c r="B592" s="2">
        <v>9244.0</v>
      </c>
      <c r="C592" s="2" t="s">
        <v>48</v>
      </c>
      <c r="D592" s="2" t="s">
        <v>23</v>
      </c>
      <c r="E592" s="3">
        <v>8.0</v>
      </c>
      <c r="F592" s="4">
        <v>42637.0</v>
      </c>
      <c r="G592" s="2" t="s">
        <v>115</v>
      </c>
      <c r="H592" s="2">
        <v>0.0</v>
      </c>
      <c r="I592" s="2">
        <v>0.0</v>
      </c>
      <c r="J592" s="2">
        <v>0.0</v>
      </c>
      <c r="K592" s="2">
        <v>0.0</v>
      </c>
      <c r="L592" s="2" t="s">
        <v>50</v>
      </c>
      <c r="M592" s="2" t="s">
        <v>45</v>
      </c>
      <c r="N592" s="2">
        <v>9.0</v>
      </c>
      <c r="O592" s="2">
        <v>6.0</v>
      </c>
      <c r="P592" s="2">
        <v>4.0</v>
      </c>
      <c r="Q592" s="2">
        <v>39.0</v>
      </c>
      <c r="R592" s="2" t="s">
        <v>31</v>
      </c>
      <c r="S592" s="2">
        <v>1404.0</v>
      </c>
      <c r="T592" s="2">
        <v>239.0</v>
      </c>
      <c r="U592" s="2" t="s">
        <v>101</v>
      </c>
    </row>
    <row r="593" ht="15.75" customHeight="1">
      <c r="A593" s="2" t="s">
        <v>21</v>
      </c>
      <c r="B593" s="2">
        <v>1137.0</v>
      </c>
      <c r="C593" s="2" t="s">
        <v>92</v>
      </c>
      <c r="D593" s="2" t="s">
        <v>23</v>
      </c>
      <c r="E593" s="3">
        <v>8.0</v>
      </c>
      <c r="F593" s="4">
        <v>42644.0</v>
      </c>
      <c r="G593" s="2" t="s">
        <v>118</v>
      </c>
      <c r="H593" s="2">
        <v>29.0</v>
      </c>
      <c r="I593" s="2">
        <v>29.0</v>
      </c>
      <c r="J593" s="2">
        <v>0.0</v>
      </c>
      <c r="K593" s="2">
        <v>0.0</v>
      </c>
      <c r="L593" s="2" t="s">
        <v>25</v>
      </c>
      <c r="M593" s="2" t="s">
        <v>26</v>
      </c>
      <c r="N593" s="2">
        <v>10.0</v>
      </c>
      <c r="O593" s="2">
        <v>6.0</v>
      </c>
      <c r="P593" s="2">
        <v>1.0</v>
      </c>
      <c r="Q593" s="2">
        <v>40.0</v>
      </c>
      <c r="R593" s="2" t="s">
        <v>31</v>
      </c>
      <c r="S593" s="2">
        <v>1896.0</v>
      </c>
      <c r="T593" s="2">
        <v>239.0</v>
      </c>
      <c r="U593" s="2" t="s">
        <v>101</v>
      </c>
    </row>
    <row r="594" ht="15.75" customHeight="1">
      <c r="A594" s="2" t="s">
        <v>54</v>
      </c>
      <c r="B594" s="2">
        <v>9434.0</v>
      </c>
      <c r="C594" s="2" t="s">
        <v>139</v>
      </c>
      <c r="D594" s="2" t="s">
        <v>23</v>
      </c>
      <c r="E594" s="3">
        <v>8.0</v>
      </c>
      <c r="F594" s="4">
        <v>42644.0</v>
      </c>
      <c r="G594" s="2" t="s">
        <v>118</v>
      </c>
      <c r="H594" s="2">
        <v>139.0</v>
      </c>
      <c r="I594" s="2">
        <v>137.0</v>
      </c>
      <c r="J594" s="2">
        <v>0.0</v>
      </c>
      <c r="K594" s="2">
        <v>2.0</v>
      </c>
      <c r="L594" s="2" t="s">
        <v>50</v>
      </c>
      <c r="M594" s="2" t="s">
        <v>45</v>
      </c>
      <c r="N594" s="2">
        <v>10.0</v>
      </c>
      <c r="O594" s="2">
        <v>6.0</v>
      </c>
      <c r="P594" s="2">
        <v>1.0</v>
      </c>
      <c r="Q594" s="2">
        <v>40.0</v>
      </c>
      <c r="R594" s="2" t="s">
        <v>31</v>
      </c>
      <c r="S594" s="2">
        <v>1896.0</v>
      </c>
      <c r="T594" s="2">
        <v>239.0</v>
      </c>
      <c r="U594" s="2" t="s">
        <v>101</v>
      </c>
    </row>
    <row r="595" ht="15.75" customHeight="1">
      <c r="A595" s="2" t="s">
        <v>21</v>
      </c>
      <c r="B595" s="2">
        <v>9244.0</v>
      </c>
      <c r="C595" s="2" t="s">
        <v>48</v>
      </c>
      <c r="D595" s="2" t="s">
        <v>23</v>
      </c>
      <c r="E595" s="3">
        <v>8.0</v>
      </c>
      <c r="F595" s="4">
        <v>42644.0</v>
      </c>
      <c r="G595" s="2" t="s">
        <v>118</v>
      </c>
      <c r="H595" s="2">
        <v>0.0</v>
      </c>
      <c r="I595" s="2">
        <v>0.0</v>
      </c>
      <c r="J595" s="2">
        <v>0.0</v>
      </c>
      <c r="K595" s="2">
        <v>0.0</v>
      </c>
      <c r="L595" s="2" t="s">
        <v>50</v>
      </c>
      <c r="M595" s="2" t="s">
        <v>45</v>
      </c>
      <c r="N595" s="2">
        <v>10.0</v>
      </c>
      <c r="O595" s="2">
        <v>6.0</v>
      </c>
      <c r="P595" s="2">
        <v>1.0</v>
      </c>
      <c r="Q595" s="2">
        <v>40.0</v>
      </c>
      <c r="R595" s="2" t="s">
        <v>31</v>
      </c>
      <c r="S595" s="2">
        <v>1896.0</v>
      </c>
      <c r="T595" s="2">
        <v>239.0</v>
      </c>
      <c r="U595" s="2" t="s">
        <v>101</v>
      </c>
    </row>
    <row r="596" ht="15.75" customHeight="1">
      <c r="A596" s="2" t="s">
        <v>21</v>
      </c>
      <c r="B596" s="2">
        <v>1137.0</v>
      </c>
      <c r="C596" s="2" t="s">
        <v>92</v>
      </c>
      <c r="D596" s="2" t="s">
        <v>23</v>
      </c>
      <c r="E596" s="3">
        <v>8.0</v>
      </c>
      <c r="F596" s="4">
        <v>42651.0</v>
      </c>
      <c r="G596" s="2" t="s">
        <v>118</v>
      </c>
      <c r="H596" s="2">
        <v>15.0</v>
      </c>
      <c r="I596" s="2">
        <v>15.0</v>
      </c>
      <c r="J596" s="2">
        <v>0.0</v>
      </c>
      <c r="K596" s="2">
        <v>0.0</v>
      </c>
      <c r="L596" s="2" t="s">
        <v>25</v>
      </c>
      <c r="M596" s="2" t="s">
        <v>26</v>
      </c>
      <c r="N596" s="2">
        <v>10.0</v>
      </c>
      <c r="O596" s="2">
        <v>6.0</v>
      </c>
      <c r="P596" s="2">
        <v>2.0</v>
      </c>
      <c r="Q596" s="2">
        <v>41.0</v>
      </c>
      <c r="R596" s="2" t="s">
        <v>31</v>
      </c>
      <c r="S596" s="2">
        <v>1896.0</v>
      </c>
      <c r="T596" s="2">
        <v>239.0</v>
      </c>
      <c r="U596" s="2" t="s">
        <v>101</v>
      </c>
    </row>
    <row r="597" ht="15.75" customHeight="1">
      <c r="A597" s="2" t="s">
        <v>54</v>
      </c>
      <c r="B597" s="2">
        <v>9434.0</v>
      </c>
      <c r="C597" s="2" t="s">
        <v>139</v>
      </c>
      <c r="D597" s="2" t="s">
        <v>23</v>
      </c>
      <c r="E597" s="3">
        <v>8.0</v>
      </c>
      <c r="F597" s="4">
        <v>42651.0</v>
      </c>
      <c r="G597" s="2" t="s">
        <v>118</v>
      </c>
      <c r="H597" s="2">
        <v>151.0</v>
      </c>
      <c r="I597" s="2">
        <v>99.0</v>
      </c>
      <c r="J597" s="2">
        <v>0.0</v>
      </c>
      <c r="K597" s="2">
        <v>52.0</v>
      </c>
      <c r="L597" s="2" t="s">
        <v>50</v>
      </c>
      <c r="M597" s="2" t="s">
        <v>45</v>
      </c>
      <c r="N597" s="2">
        <v>10.0</v>
      </c>
      <c r="O597" s="2">
        <v>6.0</v>
      </c>
      <c r="P597" s="2">
        <v>2.0</v>
      </c>
      <c r="Q597" s="2">
        <v>41.0</v>
      </c>
      <c r="R597" s="2" t="s">
        <v>31</v>
      </c>
      <c r="S597" s="2">
        <v>1896.0</v>
      </c>
      <c r="T597" s="2">
        <v>239.0</v>
      </c>
      <c r="U597" s="2" t="s">
        <v>101</v>
      </c>
    </row>
    <row r="598" ht="15.75" customHeight="1">
      <c r="A598" s="2" t="s">
        <v>21</v>
      </c>
      <c r="B598" s="2">
        <v>9244.0</v>
      </c>
      <c r="C598" s="2" t="s">
        <v>48</v>
      </c>
      <c r="D598" s="2" t="s">
        <v>23</v>
      </c>
      <c r="E598" s="3">
        <v>8.0</v>
      </c>
      <c r="F598" s="4">
        <v>42651.0</v>
      </c>
      <c r="G598" s="2" t="s">
        <v>118</v>
      </c>
      <c r="H598" s="2">
        <v>0.0</v>
      </c>
      <c r="I598" s="2">
        <v>0.0</v>
      </c>
      <c r="J598" s="2">
        <v>0.0</v>
      </c>
      <c r="K598" s="2">
        <v>0.0</v>
      </c>
      <c r="L598" s="2" t="s">
        <v>50</v>
      </c>
      <c r="M598" s="2" t="s">
        <v>45</v>
      </c>
      <c r="N598" s="2">
        <v>10.0</v>
      </c>
      <c r="O598" s="2">
        <v>6.0</v>
      </c>
      <c r="P598" s="2">
        <v>2.0</v>
      </c>
      <c r="Q598" s="2">
        <v>41.0</v>
      </c>
      <c r="R598" s="2" t="s">
        <v>31</v>
      </c>
      <c r="S598" s="2">
        <v>1896.0</v>
      </c>
      <c r="T598" s="2">
        <v>239.0</v>
      </c>
      <c r="U598" s="2" t="s">
        <v>101</v>
      </c>
    </row>
    <row r="599" ht="15.75" customHeight="1">
      <c r="A599" s="2" t="s">
        <v>21</v>
      </c>
      <c r="B599" s="2">
        <v>1137.0</v>
      </c>
      <c r="C599" s="2" t="s">
        <v>92</v>
      </c>
      <c r="D599" s="2" t="s">
        <v>23</v>
      </c>
      <c r="E599" s="3">
        <v>8.0</v>
      </c>
      <c r="F599" s="4">
        <v>42658.0</v>
      </c>
      <c r="G599" s="2" t="s">
        <v>118</v>
      </c>
      <c r="H599" s="2">
        <v>23.0</v>
      </c>
      <c r="I599" s="2">
        <v>23.0</v>
      </c>
      <c r="J599" s="2">
        <v>0.0</v>
      </c>
      <c r="K599" s="2">
        <v>0.0</v>
      </c>
      <c r="L599" s="2" t="s">
        <v>25</v>
      </c>
      <c r="M599" s="2" t="s">
        <v>26</v>
      </c>
      <c r="N599" s="2">
        <v>10.0</v>
      </c>
      <c r="O599" s="2">
        <v>6.0</v>
      </c>
      <c r="P599" s="2">
        <v>3.0</v>
      </c>
      <c r="Q599" s="2">
        <v>42.0</v>
      </c>
      <c r="R599" s="2" t="s">
        <v>31</v>
      </c>
      <c r="S599" s="2">
        <v>1896.0</v>
      </c>
      <c r="T599" s="2">
        <v>239.0</v>
      </c>
      <c r="U599" s="2" t="s">
        <v>101</v>
      </c>
    </row>
    <row r="600" ht="15.75" customHeight="1">
      <c r="A600" s="2" t="s">
        <v>54</v>
      </c>
      <c r="B600" s="2">
        <v>9434.0</v>
      </c>
      <c r="C600" s="2" t="s">
        <v>139</v>
      </c>
      <c r="D600" s="2" t="s">
        <v>23</v>
      </c>
      <c r="E600" s="3">
        <v>8.0</v>
      </c>
      <c r="F600" s="4">
        <v>42658.0</v>
      </c>
      <c r="G600" s="2" t="s">
        <v>118</v>
      </c>
      <c r="H600" s="2">
        <v>174.0</v>
      </c>
      <c r="I600" s="2">
        <v>174.0</v>
      </c>
      <c r="J600" s="2">
        <v>0.0</v>
      </c>
      <c r="K600" s="2">
        <v>0.0</v>
      </c>
      <c r="L600" s="2" t="s">
        <v>50</v>
      </c>
      <c r="M600" s="2" t="s">
        <v>45</v>
      </c>
      <c r="N600" s="2">
        <v>10.0</v>
      </c>
      <c r="O600" s="2">
        <v>6.0</v>
      </c>
      <c r="P600" s="2">
        <v>3.0</v>
      </c>
      <c r="Q600" s="2">
        <v>42.0</v>
      </c>
      <c r="R600" s="2" t="s">
        <v>31</v>
      </c>
      <c r="S600" s="2">
        <v>1896.0</v>
      </c>
      <c r="T600" s="2">
        <v>239.0</v>
      </c>
      <c r="U600" s="2" t="s">
        <v>101</v>
      </c>
    </row>
    <row r="601" ht="15.75" customHeight="1">
      <c r="A601" s="2" t="s">
        <v>21</v>
      </c>
      <c r="B601" s="2">
        <v>9244.0</v>
      </c>
      <c r="C601" s="2" t="s">
        <v>48</v>
      </c>
      <c r="D601" s="2" t="s">
        <v>23</v>
      </c>
      <c r="E601" s="3">
        <v>8.0</v>
      </c>
      <c r="F601" s="4">
        <v>42658.0</v>
      </c>
      <c r="G601" s="2" t="s">
        <v>118</v>
      </c>
      <c r="H601" s="2">
        <v>0.0</v>
      </c>
      <c r="I601" s="2">
        <v>0.0</v>
      </c>
      <c r="J601" s="2">
        <v>0.0</v>
      </c>
      <c r="K601" s="2">
        <v>0.0</v>
      </c>
      <c r="L601" s="2" t="s">
        <v>50</v>
      </c>
      <c r="M601" s="2" t="s">
        <v>45</v>
      </c>
      <c r="N601" s="2">
        <v>10.0</v>
      </c>
      <c r="O601" s="2">
        <v>6.0</v>
      </c>
      <c r="P601" s="2">
        <v>3.0</v>
      </c>
      <c r="Q601" s="2">
        <v>42.0</v>
      </c>
      <c r="R601" s="2" t="s">
        <v>31</v>
      </c>
      <c r="S601" s="2">
        <v>1896.0</v>
      </c>
      <c r="T601" s="2">
        <v>239.0</v>
      </c>
      <c r="U601" s="2" t="s">
        <v>101</v>
      </c>
    </row>
    <row r="602" ht="15.75" customHeight="1">
      <c r="A602" s="2" t="s">
        <v>73</v>
      </c>
      <c r="B602" s="2">
        <v>9580.0</v>
      </c>
      <c r="C602" s="2" t="s">
        <v>145</v>
      </c>
      <c r="D602" s="2" t="s">
        <v>23</v>
      </c>
      <c r="E602" s="3">
        <v>8.0</v>
      </c>
      <c r="F602" s="4">
        <v>42658.0</v>
      </c>
      <c r="G602" s="2" t="s">
        <v>118</v>
      </c>
      <c r="H602" s="2">
        <v>6.0</v>
      </c>
      <c r="I602" s="2">
        <v>6.0</v>
      </c>
      <c r="J602" s="2">
        <v>0.0</v>
      </c>
      <c r="K602" s="2">
        <v>0.0</v>
      </c>
      <c r="L602" s="2" t="s">
        <v>50</v>
      </c>
      <c r="M602" s="2" t="s">
        <v>26</v>
      </c>
      <c r="N602" s="2">
        <v>10.0</v>
      </c>
      <c r="O602" s="2">
        <v>6.0</v>
      </c>
      <c r="P602" s="2">
        <v>3.0</v>
      </c>
      <c r="Q602" s="2">
        <v>42.0</v>
      </c>
      <c r="R602" s="2" t="s">
        <v>31</v>
      </c>
      <c r="S602" s="2">
        <v>1896.0</v>
      </c>
      <c r="T602" s="2">
        <v>239.0</v>
      </c>
      <c r="U602" s="2" t="s">
        <v>101</v>
      </c>
    </row>
    <row r="603" ht="15.75" customHeight="1">
      <c r="A603" s="2" t="s">
        <v>21</v>
      </c>
      <c r="B603" s="2">
        <v>1137.0</v>
      </c>
      <c r="C603" s="2" t="s">
        <v>92</v>
      </c>
      <c r="D603" s="2" t="s">
        <v>23</v>
      </c>
      <c r="E603" s="3">
        <v>8.0</v>
      </c>
      <c r="F603" s="4">
        <v>42665.0</v>
      </c>
      <c r="G603" s="2" t="s">
        <v>118</v>
      </c>
      <c r="H603" s="2">
        <v>20.0</v>
      </c>
      <c r="I603" s="2">
        <v>20.0</v>
      </c>
      <c r="J603" s="2">
        <v>0.0</v>
      </c>
      <c r="K603" s="2">
        <v>0.0</v>
      </c>
      <c r="L603" s="2" t="s">
        <v>25</v>
      </c>
      <c r="M603" s="2" t="s">
        <v>26</v>
      </c>
      <c r="N603" s="2">
        <v>10.0</v>
      </c>
      <c r="O603" s="2">
        <v>6.0</v>
      </c>
      <c r="P603" s="2">
        <v>4.0</v>
      </c>
      <c r="Q603" s="2">
        <v>43.0</v>
      </c>
      <c r="R603" s="2" t="s">
        <v>31</v>
      </c>
      <c r="S603" s="2">
        <v>1896.0</v>
      </c>
      <c r="T603" s="2">
        <v>239.0</v>
      </c>
      <c r="U603" s="2" t="s">
        <v>101</v>
      </c>
    </row>
    <row r="604" ht="15.75" customHeight="1">
      <c r="A604" s="2" t="s">
        <v>54</v>
      </c>
      <c r="B604" s="2">
        <v>9434.0</v>
      </c>
      <c r="C604" s="2" t="s">
        <v>139</v>
      </c>
      <c r="D604" s="2" t="s">
        <v>23</v>
      </c>
      <c r="E604" s="3">
        <v>8.0</v>
      </c>
      <c r="F604" s="4">
        <v>42665.0</v>
      </c>
      <c r="G604" s="2" t="s">
        <v>118</v>
      </c>
      <c r="H604" s="2">
        <v>174.0</v>
      </c>
      <c r="I604" s="2">
        <v>169.0</v>
      </c>
      <c r="J604" s="2">
        <v>0.0</v>
      </c>
      <c r="K604" s="2">
        <v>5.0</v>
      </c>
      <c r="L604" s="2" t="s">
        <v>50</v>
      </c>
      <c r="M604" s="2" t="s">
        <v>45</v>
      </c>
      <c r="N604" s="2">
        <v>10.0</v>
      </c>
      <c r="O604" s="2">
        <v>6.0</v>
      </c>
      <c r="P604" s="2">
        <v>4.0</v>
      </c>
      <c r="Q604" s="2">
        <v>43.0</v>
      </c>
      <c r="R604" s="2" t="s">
        <v>31</v>
      </c>
      <c r="S604" s="2">
        <v>1896.0</v>
      </c>
      <c r="T604" s="2">
        <v>239.0</v>
      </c>
      <c r="U604" s="2" t="s">
        <v>101</v>
      </c>
    </row>
    <row r="605" ht="15.75" customHeight="1">
      <c r="A605" s="2" t="s">
        <v>21</v>
      </c>
      <c r="B605" s="2">
        <v>9244.0</v>
      </c>
      <c r="C605" s="2" t="s">
        <v>48</v>
      </c>
      <c r="D605" s="2" t="s">
        <v>23</v>
      </c>
      <c r="E605" s="3">
        <v>8.0</v>
      </c>
      <c r="F605" s="4">
        <v>42665.0</v>
      </c>
      <c r="G605" s="2" t="s">
        <v>118</v>
      </c>
      <c r="H605" s="2">
        <v>0.0</v>
      </c>
      <c r="I605" s="2">
        <v>0.0</v>
      </c>
      <c r="J605" s="2">
        <v>0.0</v>
      </c>
      <c r="K605" s="2">
        <v>0.0</v>
      </c>
      <c r="L605" s="2" t="s">
        <v>50</v>
      </c>
      <c r="M605" s="2" t="s">
        <v>45</v>
      </c>
      <c r="N605" s="2">
        <v>10.0</v>
      </c>
      <c r="O605" s="2">
        <v>6.0</v>
      </c>
      <c r="P605" s="2">
        <v>4.0</v>
      </c>
      <c r="Q605" s="2">
        <v>43.0</v>
      </c>
      <c r="R605" s="2" t="s">
        <v>31</v>
      </c>
      <c r="S605" s="2">
        <v>1896.0</v>
      </c>
      <c r="T605" s="2">
        <v>239.0</v>
      </c>
      <c r="U605" s="2" t="s">
        <v>101</v>
      </c>
    </row>
    <row r="606" ht="15.75" customHeight="1">
      <c r="A606" s="2" t="s">
        <v>73</v>
      </c>
      <c r="B606" s="2">
        <v>9580.0</v>
      </c>
      <c r="C606" s="2" t="s">
        <v>145</v>
      </c>
      <c r="D606" s="2" t="s">
        <v>23</v>
      </c>
      <c r="E606" s="3">
        <v>8.0</v>
      </c>
      <c r="F606" s="4">
        <v>42665.0</v>
      </c>
      <c r="G606" s="2" t="s">
        <v>118</v>
      </c>
      <c r="H606" s="2">
        <v>14.0</v>
      </c>
      <c r="I606" s="2">
        <v>14.0</v>
      </c>
      <c r="J606" s="2">
        <v>0.0</v>
      </c>
      <c r="K606" s="2">
        <v>0.0</v>
      </c>
      <c r="L606" s="2" t="s">
        <v>50</v>
      </c>
      <c r="M606" s="2" t="s">
        <v>26</v>
      </c>
      <c r="N606" s="2">
        <v>10.0</v>
      </c>
      <c r="O606" s="2">
        <v>6.0</v>
      </c>
      <c r="P606" s="2">
        <v>4.0</v>
      </c>
      <c r="Q606" s="2">
        <v>43.0</v>
      </c>
      <c r="R606" s="2" t="s">
        <v>31</v>
      </c>
      <c r="S606" s="2">
        <v>1896.0</v>
      </c>
      <c r="T606" s="2">
        <v>239.0</v>
      </c>
      <c r="U606" s="2" t="s">
        <v>101</v>
      </c>
    </row>
    <row r="607" ht="15.75" customHeight="1">
      <c r="A607" s="2" t="s">
        <v>21</v>
      </c>
      <c r="B607" s="2">
        <v>973.0</v>
      </c>
      <c r="C607" s="2" t="s">
        <v>119</v>
      </c>
      <c r="D607" s="2" t="s">
        <v>23</v>
      </c>
      <c r="E607" s="3">
        <v>6.0</v>
      </c>
      <c r="F607" s="4">
        <v>42671.0</v>
      </c>
      <c r="G607" s="2" t="s">
        <v>118</v>
      </c>
      <c r="H607" s="2">
        <v>0.0</v>
      </c>
      <c r="I607" s="2">
        <v>0.0</v>
      </c>
      <c r="J607" s="2">
        <v>0.0</v>
      </c>
      <c r="K607" s="2">
        <v>0.0</v>
      </c>
      <c r="L607" s="2" t="s">
        <v>25</v>
      </c>
      <c r="M607" s="2" t="s">
        <v>26</v>
      </c>
      <c r="N607" s="2">
        <v>10.0</v>
      </c>
      <c r="O607" s="2">
        <v>5.0</v>
      </c>
      <c r="P607" s="2">
        <v>5.0</v>
      </c>
      <c r="Q607" s="2">
        <v>44.0</v>
      </c>
      <c r="R607" s="2" t="s">
        <v>31</v>
      </c>
      <c r="S607" s="2">
        <v>1896.0</v>
      </c>
      <c r="T607" s="2">
        <v>239.0</v>
      </c>
      <c r="U607" s="2" t="s">
        <v>101</v>
      </c>
    </row>
    <row r="608" ht="15.75" customHeight="1">
      <c r="A608" s="2" t="s">
        <v>54</v>
      </c>
      <c r="B608" s="2">
        <v>9434.0</v>
      </c>
      <c r="C608" s="2" t="s">
        <v>139</v>
      </c>
      <c r="D608" s="2" t="s">
        <v>23</v>
      </c>
      <c r="E608" s="3">
        <v>8.0</v>
      </c>
      <c r="F608" s="4">
        <v>42672.0</v>
      </c>
      <c r="G608" s="2" t="s">
        <v>118</v>
      </c>
      <c r="H608" s="2">
        <v>174.0</v>
      </c>
      <c r="I608" s="2">
        <v>170.0</v>
      </c>
      <c r="J608" s="2">
        <v>0.0</v>
      </c>
      <c r="K608" s="2">
        <v>4.0</v>
      </c>
      <c r="L608" s="2" t="s">
        <v>50</v>
      </c>
      <c r="M608" s="2" t="s">
        <v>45</v>
      </c>
      <c r="N608" s="2">
        <v>10.0</v>
      </c>
      <c r="O608" s="2">
        <v>6.0</v>
      </c>
      <c r="P608" s="2">
        <v>5.0</v>
      </c>
      <c r="Q608" s="2">
        <v>44.0</v>
      </c>
      <c r="R608" s="2" t="s">
        <v>31</v>
      </c>
      <c r="S608" s="2">
        <v>1896.0</v>
      </c>
      <c r="T608" s="2">
        <v>239.0</v>
      </c>
      <c r="U608" s="2" t="s">
        <v>101</v>
      </c>
    </row>
    <row r="609" ht="15.75" customHeight="1">
      <c r="A609" s="2" t="s">
        <v>21</v>
      </c>
      <c r="B609" s="2">
        <v>9244.0</v>
      </c>
      <c r="C609" s="2" t="s">
        <v>48</v>
      </c>
      <c r="D609" s="2" t="s">
        <v>23</v>
      </c>
      <c r="E609" s="3">
        <v>8.0</v>
      </c>
      <c r="F609" s="4">
        <v>42672.0</v>
      </c>
      <c r="G609" s="2" t="s">
        <v>118</v>
      </c>
      <c r="H609" s="2">
        <v>0.0</v>
      </c>
      <c r="I609" s="2">
        <v>0.0</v>
      </c>
      <c r="J609" s="2">
        <v>0.0</v>
      </c>
      <c r="K609" s="2">
        <v>0.0</v>
      </c>
      <c r="L609" s="2" t="s">
        <v>50</v>
      </c>
      <c r="M609" s="2" t="s">
        <v>45</v>
      </c>
      <c r="N609" s="2">
        <v>10.0</v>
      </c>
      <c r="O609" s="2">
        <v>6.0</v>
      </c>
      <c r="P609" s="2">
        <v>5.0</v>
      </c>
      <c r="Q609" s="2">
        <v>44.0</v>
      </c>
      <c r="R609" s="2" t="s">
        <v>31</v>
      </c>
      <c r="S609" s="2">
        <v>1896.0</v>
      </c>
      <c r="T609" s="2">
        <v>239.0</v>
      </c>
      <c r="U609" s="2" t="s">
        <v>101</v>
      </c>
    </row>
    <row r="610" ht="15.75" customHeight="1">
      <c r="A610" s="2" t="s">
        <v>73</v>
      </c>
      <c r="B610" s="2">
        <v>9580.0</v>
      </c>
      <c r="C610" s="2" t="s">
        <v>145</v>
      </c>
      <c r="D610" s="2" t="s">
        <v>23</v>
      </c>
      <c r="E610" s="3">
        <v>8.0</v>
      </c>
      <c r="F610" s="4">
        <v>42672.0</v>
      </c>
      <c r="G610" s="2" t="s">
        <v>118</v>
      </c>
      <c r="H610" s="2">
        <v>19.0</v>
      </c>
      <c r="I610" s="2">
        <v>19.0</v>
      </c>
      <c r="J610" s="2">
        <v>0.0</v>
      </c>
      <c r="K610" s="2">
        <v>0.0</v>
      </c>
      <c r="L610" s="2" t="s">
        <v>50</v>
      </c>
      <c r="M610" s="2" t="s">
        <v>26</v>
      </c>
      <c r="N610" s="2">
        <v>10.0</v>
      </c>
      <c r="O610" s="2">
        <v>6.0</v>
      </c>
      <c r="P610" s="2">
        <v>5.0</v>
      </c>
      <c r="Q610" s="2">
        <v>44.0</v>
      </c>
      <c r="R610" s="2" t="s">
        <v>31</v>
      </c>
      <c r="S610" s="2">
        <v>1896.0</v>
      </c>
      <c r="T610" s="2">
        <v>239.0</v>
      </c>
      <c r="U610" s="2" t="s">
        <v>101</v>
      </c>
    </row>
    <row r="611" ht="15.75" customHeight="1">
      <c r="A611" s="2" t="s">
        <v>54</v>
      </c>
      <c r="B611" s="2">
        <v>9434.0</v>
      </c>
      <c r="C611" s="2" t="s">
        <v>139</v>
      </c>
      <c r="D611" s="2" t="s">
        <v>23</v>
      </c>
      <c r="E611" s="3">
        <v>8.0</v>
      </c>
      <c r="F611" s="4">
        <v>42679.0</v>
      </c>
      <c r="G611" s="2" t="s">
        <v>146</v>
      </c>
      <c r="H611" s="2">
        <v>174.0</v>
      </c>
      <c r="I611" s="2">
        <v>172.0</v>
      </c>
      <c r="J611" s="2">
        <v>0.0</v>
      </c>
      <c r="K611" s="2">
        <v>2.0</v>
      </c>
      <c r="L611" s="2" t="s">
        <v>50</v>
      </c>
      <c r="M611" s="2" t="s">
        <v>45</v>
      </c>
      <c r="N611" s="2">
        <v>11.0</v>
      </c>
      <c r="O611" s="2">
        <v>6.0</v>
      </c>
      <c r="P611" s="2">
        <v>1.0</v>
      </c>
      <c r="Q611" s="2">
        <v>45.0</v>
      </c>
      <c r="R611" s="2" t="s">
        <v>31</v>
      </c>
      <c r="S611" s="2">
        <v>1144.0</v>
      </c>
      <c r="T611" s="2">
        <v>239.0</v>
      </c>
      <c r="U611" s="2" t="s">
        <v>101</v>
      </c>
    </row>
    <row r="612" ht="15.75" customHeight="1">
      <c r="A612" s="2" t="s">
        <v>21</v>
      </c>
      <c r="B612" s="2">
        <v>9244.0</v>
      </c>
      <c r="C612" s="2" t="s">
        <v>48</v>
      </c>
      <c r="D612" s="2" t="s">
        <v>23</v>
      </c>
      <c r="E612" s="3">
        <v>8.0</v>
      </c>
      <c r="F612" s="4">
        <v>42679.0</v>
      </c>
      <c r="G612" s="2" t="s">
        <v>146</v>
      </c>
      <c r="H612" s="2">
        <v>0.0</v>
      </c>
      <c r="I612" s="2">
        <v>0.0</v>
      </c>
      <c r="J612" s="2">
        <v>0.0</v>
      </c>
      <c r="K612" s="2">
        <v>0.0</v>
      </c>
      <c r="L612" s="2" t="s">
        <v>50</v>
      </c>
      <c r="M612" s="2" t="s">
        <v>45</v>
      </c>
      <c r="N612" s="2">
        <v>11.0</v>
      </c>
      <c r="O612" s="2">
        <v>6.0</v>
      </c>
      <c r="P612" s="2">
        <v>1.0</v>
      </c>
      <c r="Q612" s="2">
        <v>45.0</v>
      </c>
      <c r="R612" s="2" t="s">
        <v>31</v>
      </c>
      <c r="S612" s="2">
        <v>1144.0</v>
      </c>
      <c r="T612" s="2">
        <v>239.0</v>
      </c>
      <c r="U612" s="2" t="s">
        <v>101</v>
      </c>
    </row>
    <row r="613" ht="15.75" customHeight="1">
      <c r="A613" s="2" t="s">
        <v>73</v>
      </c>
      <c r="B613" s="2">
        <v>9580.0</v>
      </c>
      <c r="C613" s="2" t="s">
        <v>145</v>
      </c>
      <c r="D613" s="2" t="s">
        <v>23</v>
      </c>
      <c r="E613" s="3">
        <v>8.0</v>
      </c>
      <c r="F613" s="4">
        <v>42679.0</v>
      </c>
      <c r="G613" s="2" t="s">
        <v>146</v>
      </c>
      <c r="H613" s="2">
        <v>56.0</v>
      </c>
      <c r="I613" s="2">
        <v>56.0</v>
      </c>
      <c r="J613" s="2">
        <v>0.0</v>
      </c>
      <c r="K613" s="2">
        <v>0.0</v>
      </c>
      <c r="L613" s="2" t="s">
        <v>50</v>
      </c>
      <c r="M613" s="2" t="s">
        <v>26</v>
      </c>
      <c r="N613" s="2">
        <v>11.0</v>
      </c>
      <c r="O613" s="2">
        <v>6.0</v>
      </c>
      <c r="P613" s="2">
        <v>1.0</v>
      </c>
      <c r="Q613" s="2">
        <v>45.0</v>
      </c>
      <c r="R613" s="2" t="s">
        <v>31</v>
      </c>
      <c r="S613" s="2">
        <v>1144.0</v>
      </c>
      <c r="T613" s="2">
        <v>239.0</v>
      </c>
      <c r="U613" s="2" t="s">
        <v>101</v>
      </c>
    </row>
    <row r="614" ht="15.75" customHeight="1">
      <c r="A614" s="2" t="s">
        <v>54</v>
      </c>
      <c r="B614" s="2">
        <v>9434.0</v>
      </c>
      <c r="C614" s="2" t="s">
        <v>139</v>
      </c>
      <c r="D614" s="2" t="s">
        <v>23</v>
      </c>
      <c r="E614" s="3">
        <v>8.0</v>
      </c>
      <c r="F614" s="4">
        <v>42686.0</v>
      </c>
      <c r="G614" s="2" t="s">
        <v>146</v>
      </c>
      <c r="H614" s="2">
        <v>174.0</v>
      </c>
      <c r="I614" s="2">
        <v>172.0</v>
      </c>
      <c r="J614" s="2">
        <v>0.0</v>
      </c>
      <c r="K614" s="2">
        <v>2.0</v>
      </c>
      <c r="L614" s="2" t="s">
        <v>50</v>
      </c>
      <c r="M614" s="2" t="s">
        <v>45</v>
      </c>
      <c r="N614" s="2">
        <v>11.0</v>
      </c>
      <c r="O614" s="2">
        <v>6.0</v>
      </c>
      <c r="P614" s="2">
        <v>2.0</v>
      </c>
      <c r="Q614" s="2">
        <v>46.0</v>
      </c>
      <c r="R614" s="2" t="s">
        <v>31</v>
      </c>
      <c r="S614" s="2">
        <v>1144.0</v>
      </c>
      <c r="T614" s="2">
        <v>239.0</v>
      </c>
      <c r="U614" s="2" t="s">
        <v>101</v>
      </c>
    </row>
    <row r="615" ht="15.75" customHeight="1">
      <c r="A615" s="2" t="s">
        <v>21</v>
      </c>
      <c r="B615" s="2">
        <v>9244.0</v>
      </c>
      <c r="C615" s="2" t="s">
        <v>48</v>
      </c>
      <c r="D615" s="2" t="s">
        <v>23</v>
      </c>
      <c r="E615" s="3">
        <v>8.0</v>
      </c>
      <c r="F615" s="4">
        <v>42686.0</v>
      </c>
      <c r="G615" s="2" t="s">
        <v>146</v>
      </c>
      <c r="H615" s="2">
        <v>0.0</v>
      </c>
      <c r="I615" s="2">
        <v>0.0</v>
      </c>
      <c r="J615" s="2">
        <v>0.0</v>
      </c>
      <c r="K615" s="2">
        <v>0.0</v>
      </c>
      <c r="L615" s="2" t="s">
        <v>50</v>
      </c>
      <c r="M615" s="2" t="s">
        <v>45</v>
      </c>
      <c r="N615" s="2">
        <v>11.0</v>
      </c>
      <c r="O615" s="2">
        <v>6.0</v>
      </c>
      <c r="P615" s="2">
        <v>2.0</v>
      </c>
      <c r="Q615" s="2">
        <v>46.0</v>
      </c>
      <c r="R615" s="2" t="s">
        <v>31</v>
      </c>
      <c r="S615" s="2">
        <v>1144.0</v>
      </c>
      <c r="T615" s="2">
        <v>239.0</v>
      </c>
      <c r="U615" s="2" t="s">
        <v>101</v>
      </c>
    </row>
    <row r="616" ht="15.75" customHeight="1">
      <c r="A616" s="2" t="s">
        <v>54</v>
      </c>
      <c r="B616" s="2">
        <v>9434.0</v>
      </c>
      <c r="C616" s="2" t="s">
        <v>139</v>
      </c>
      <c r="D616" s="2" t="s">
        <v>23</v>
      </c>
      <c r="E616" s="3">
        <v>8.0</v>
      </c>
      <c r="F616" s="4">
        <v>42693.0</v>
      </c>
      <c r="G616" s="2" t="s">
        <v>146</v>
      </c>
      <c r="H616" s="2">
        <v>174.0</v>
      </c>
      <c r="I616" s="2">
        <v>173.0</v>
      </c>
      <c r="J616" s="2">
        <v>0.0</v>
      </c>
      <c r="K616" s="2">
        <v>1.0</v>
      </c>
      <c r="L616" s="2" t="s">
        <v>50</v>
      </c>
      <c r="M616" s="2" t="s">
        <v>45</v>
      </c>
      <c r="N616" s="2">
        <v>11.0</v>
      </c>
      <c r="O616" s="2">
        <v>6.0</v>
      </c>
      <c r="P616" s="2">
        <v>3.0</v>
      </c>
      <c r="Q616" s="2">
        <v>47.0</v>
      </c>
      <c r="R616" s="2" t="s">
        <v>31</v>
      </c>
      <c r="S616" s="2">
        <v>1144.0</v>
      </c>
      <c r="T616" s="2">
        <v>239.0</v>
      </c>
      <c r="U616" s="2" t="s">
        <v>101</v>
      </c>
    </row>
    <row r="617" ht="15.75" customHeight="1">
      <c r="A617" s="2" t="s">
        <v>21</v>
      </c>
      <c r="B617" s="2">
        <v>9244.0</v>
      </c>
      <c r="C617" s="2" t="s">
        <v>48</v>
      </c>
      <c r="D617" s="2" t="s">
        <v>23</v>
      </c>
      <c r="E617" s="3">
        <v>8.0</v>
      </c>
      <c r="F617" s="4">
        <v>42693.0</v>
      </c>
      <c r="G617" s="2" t="s">
        <v>146</v>
      </c>
      <c r="H617" s="2">
        <v>0.0</v>
      </c>
      <c r="I617" s="2">
        <v>0.0</v>
      </c>
      <c r="J617" s="2">
        <v>0.0</v>
      </c>
      <c r="K617" s="2">
        <v>0.0</v>
      </c>
      <c r="L617" s="2" t="s">
        <v>50</v>
      </c>
      <c r="M617" s="2" t="s">
        <v>45</v>
      </c>
      <c r="N617" s="2">
        <v>11.0</v>
      </c>
      <c r="O617" s="2">
        <v>6.0</v>
      </c>
      <c r="P617" s="2">
        <v>3.0</v>
      </c>
      <c r="Q617" s="2">
        <v>47.0</v>
      </c>
      <c r="R617" s="2" t="s">
        <v>31</v>
      </c>
      <c r="S617" s="2">
        <v>1144.0</v>
      </c>
      <c r="T617" s="2">
        <v>239.0</v>
      </c>
      <c r="U617" s="2" t="s">
        <v>101</v>
      </c>
    </row>
    <row r="618" ht="15.75" customHeight="1">
      <c r="A618" s="2" t="s">
        <v>73</v>
      </c>
      <c r="B618" s="2">
        <v>9580.0</v>
      </c>
      <c r="C618" s="2" t="s">
        <v>145</v>
      </c>
      <c r="D618" s="2" t="s">
        <v>23</v>
      </c>
      <c r="E618" s="3">
        <v>8.0</v>
      </c>
      <c r="F618" s="4">
        <v>42693.0</v>
      </c>
      <c r="G618" s="2" t="s">
        <v>146</v>
      </c>
      <c r="H618" s="2">
        <v>47.0</v>
      </c>
      <c r="I618" s="2">
        <v>47.0</v>
      </c>
      <c r="J618" s="2">
        <v>0.0</v>
      </c>
      <c r="K618" s="2">
        <v>0.0</v>
      </c>
      <c r="L618" s="2" t="s">
        <v>50</v>
      </c>
      <c r="M618" s="2" t="s">
        <v>26</v>
      </c>
      <c r="N618" s="2">
        <v>11.0</v>
      </c>
      <c r="O618" s="2">
        <v>6.0</v>
      </c>
      <c r="P618" s="2">
        <v>3.0</v>
      </c>
      <c r="Q618" s="2">
        <v>47.0</v>
      </c>
      <c r="R618" s="2" t="s">
        <v>31</v>
      </c>
      <c r="S618" s="2">
        <v>1144.0</v>
      </c>
      <c r="T618" s="2">
        <v>239.0</v>
      </c>
      <c r="U618" s="2" t="s">
        <v>101</v>
      </c>
    </row>
    <row r="619" ht="15.75" customHeight="1">
      <c r="A619" s="2" t="s">
        <v>54</v>
      </c>
      <c r="B619" s="2">
        <v>9434.0</v>
      </c>
      <c r="C619" s="2" t="s">
        <v>139</v>
      </c>
      <c r="D619" s="2" t="s">
        <v>23</v>
      </c>
      <c r="E619" s="3">
        <v>8.0</v>
      </c>
      <c r="F619" s="4">
        <v>42700.0</v>
      </c>
      <c r="G619" s="2" t="s">
        <v>146</v>
      </c>
      <c r="H619" s="2">
        <v>174.0</v>
      </c>
      <c r="I619" s="2">
        <v>174.0</v>
      </c>
      <c r="J619" s="2">
        <v>0.0</v>
      </c>
      <c r="K619" s="2">
        <v>0.0</v>
      </c>
      <c r="L619" s="2" t="s">
        <v>50</v>
      </c>
      <c r="M619" s="2" t="s">
        <v>45</v>
      </c>
      <c r="N619" s="2">
        <v>11.0</v>
      </c>
      <c r="O619" s="2">
        <v>6.0</v>
      </c>
      <c r="P619" s="2">
        <v>4.0</v>
      </c>
      <c r="Q619" s="2">
        <v>48.0</v>
      </c>
      <c r="R619" s="2" t="s">
        <v>31</v>
      </c>
      <c r="S619" s="2">
        <v>1144.0</v>
      </c>
      <c r="T619" s="2">
        <v>239.0</v>
      </c>
      <c r="U619" s="2" t="s">
        <v>101</v>
      </c>
    </row>
    <row r="620" ht="15.75" customHeight="1">
      <c r="A620" s="2" t="s">
        <v>21</v>
      </c>
      <c r="B620" s="2">
        <v>9244.0</v>
      </c>
      <c r="C620" s="2" t="s">
        <v>48</v>
      </c>
      <c r="D620" s="2" t="s">
        <v>23</v>
      </c>
      <c r="E620" s="3">
        <v>8.0</v>
      </c>
      <c r="F620" s="4">
        <v>42700.0</v>
      </c>
      <c r="G620" s="2" t="s">
        <v>146</v>
      </c>
      <c r="H620" s="2">
        <v>0.0</v>
      </c>
      <c r="I620" s="2">
        <v>0.0</v>
      </c>
      <c r="J620" s="2">
        <v>0.0</v>
      </c>
      <c r="K620" s="2">
        <v>0.0</v>
      </c>
      <c r="L620" s="2" t="s">
        <v>50</v>
      </c>
      <c r="M620" s="2" t="s">
        <v>45</v>
      </c>
      <c r="N620" s="2">
        <v>11.0</v>
      </c>
      <c r="O620" s="2">
        <v>6.0</v>
      </c>
      <c r="P620" s="2">
        <v>4.0</v>
      </c>
      <c r="Q620" s="2">
        <v>48.0</v>
      </c>
      <c r="R620" s="2" t="s">
        <v>31</v>
      </c>
      <c r="S620" s="2">
        <v>1144.0</v>
      </c>
      <c r="T620" s="2">
        <v>239.0</v>
      </c>
      <c r="U620" s="2" t="s">
        <v>101</v>
      </c>
    </row>
    <row r="621" ht="15.75" customHeight="1">
      <c r="A621" s="2" t="s">
        <v>73</v>
      </c>
      <c r="B621" s="2">
        <v>9580.0</v>
      </c>
      <c r="C621" s="2" t="s">
        <v>145</v>
      </c>
      <c r="D621" s="2" t="s">
        <v>23</v>
      </c>
      <c r="E621" s="3">
        <v>8.0</v>
      </c>
      <c r="F621" s="4">
        <v>42700.0</v>
      </c>
      <c r="G621" s="2" t="s">
        <v>146</v>
      </c>
      <c r="H621" s="2">
        <v>48.0</v>
      </c>
      <c r="I621" s="2">
        <v>48.0</v>
      </c>
      <c r="J621" s="2">
        <v>0.0</v>
      </c>
      <c r="K621" s="2">
        <v>0.0</v>
      </c>
      <c r="L621" s="2" t="s">
        <v>50</v>
      </c>
      <c r="M621" s="2" t="s">
        <v>26</v>
      </c>
      <c r="N621" s="2">
        <v>11.0</v>
      </c>
      <c r="O621" s="2">
        <v>6.0</v>
      </c>
      <c r="P621" s="2">
        <v>4.0</v>
      </c>
      <c r="Q621" s="2">
        <v>48.0</v>
      </c>
      <c r="R621" s="2" t="s">
        <v>31</v>
      </c>
      <c r="S621" s="2">
        <v>1144.0</v>
      </c>
      <c r="T621" s="2">
        <v>239.0</v>
      </c>
      <c r="U621" s="2" t="s">
        <v>101</v>
      </c>
    </row>
    <row r="622" ht="15.75" customHeight="1">
      <c r="A622" s="2" t="s">
        <v>54</v>
      </c>
      <c r="B622" s="2">
        <v>9434.0</v>
      </c>
      <c r="C622" s="2" t="s">
        <v>139</v>
      </c>
      <c r="D622" s="2" t="s">
        <v>23</v>
      </c>
      <c r="E622" s="3">
        <v>8.0</v>
      </c>
      <c r="F622" s="4">
        <v>42707.0</v>
      </c>
      <c r="G622" s="2" t="s">
        <v>121</v>
      </c>
      <c r="H622" s="2">
        <v>0.0</v>
      </c>
      <c r="I622" s="2">
        <v>0.0</v>
      </c>
      <c r="J622" s="2">
        <v>0.0</v>
      </c>
      <c r="K622" s="2">
        <v>0.0</v>
      </c>
      <c r="L622" s="2" t="s">
        <v>50</v>
      </c>
      <c r="M622" s="2" t="s">
        <v>45</v>
      </c>
      <c r="N622" s="2">
        <v>12.0</v>
      </c>
      <c r="O622" s="2">
        <v>6.0</v>
      </c>
      <c r="P622" s="2">
        <v>1.0</v>
      </c>
      <c r="Q622" s="2">
        <v>49.0</v>
      </c>
      <c r="R622" s="2" t="s">
        <v>27</v>
      </c>
      <c r="S622" s="2">
        <v>811.0</v>
      </c>
      <c r="T622" s="2">
        <v>239.0</v>
      </c>
      <c r="U622" s="2" t="s">
        <v>101</v>
      </c>
    </row>
    <row r="623" ht="15.75" customHeight="1">
      <c r="A623" s="2" t="s">
        <v>21</v>
      </c>
      <c r="B623" s="2">
        <v>9244.0</v>
      </c>
      <c r="C623" s="2" t="s">
        <v>48</v>
      </c>
      <c r="D623" s="2" t="s">
        <v>23</v>
      </c>
      <c r="E623" s="3">
        <v>8.0</v>
      </c>
      <c r="F623" s="4">
        <v>42707.0</v>
      </c>
      <c r="G623" s="2" t="s">
        <v>121</v>
      </c>
      <c r="H623" s="2">
        <v>0.0</v>
      </c>
      <c r="I623" s="2">
        <v>0.0</v>
      </c>
      <c r="J623" s="2">
        <v>0.0</v>
      </c>
      <c r="K623" s="2">
        <v>0.0</v>
      </c>
      <c r="L623" s="2" t="s">
        <v>50</v>
      </c>
      <c r="M623" s="2" t="s">
        <v>45</v>
      </c>
      <c r="N623" s="2">
        <v>12.0</v>
      </c>
      <c r="O623" s="2">
        <v>6.0</v>
      </c>
      <c r="P623" s="2">
        <v>1.0</v>
      </c>
      <c r="Q623" s="2">
        <v>49.0</v>
      </c>
      <c r="R623" s="2" t="s">
        <v>27</v>
      </c>
      <c r="S623" s="2">
        <v>811.0</v>
      </c>
      <c r="T623" s="2">
        <v>239.0</v>
      </c>
      <c r="U623" s="2" t="s">
        <v>101</v>
      </c>
    </row>
    <row r="624" ht="15.75" customHeight="1">
      <c r="A624" s="2" t="s">
        <v>54</v>
      </c>
      <c r="B624" s="2">
        <v>94341.0</v>
      </c>
      <c r="C624" s="2" t="s">
        <v>147</v>
      </c>
      <c r="D624" s="2" t="s">
        <v>23</v>
      </c>
      <c r="E624" s="3">
        <v>8.0</v>
      </c>
      <c r="F624" s="4">
        <v>42707.0</v>
      </c>
      <c r="G624" s="2" t="s">
        <v>121</v>
      </c>
      <c r="H624" s="2">
        <v>147.0</v>
      </c>
      <c r="I624" s="2">
        <v>147.0</v>
      </c>
      <c r="J624" s="2">
        <v>0.0</v>
      </c>
      <c r="K624" s="2">
        <v>0.0</v>
      </c>
      <c r="L624" s="2" t="s">
        <v>50</v>
      </c>
      <c r="M624" s="2" t="s">
        <v>45</v>
      </c>
      <c r="N624" s="2">
        <v>12.0</v>
      </c>
      <c r="O624" s="2">
        <v>6.0</v>
      </c>
      <c r="P624" s="2">
        <v>1.0</v>
      </c>
      <c r="Q624" s="2">
        <v>49.0</v>
      </c>
      <c r="R624" s="2" t="s">
        <v>27</v>
      </c>
      <c r="S624" s="2">
        <v>811.0</v>
      </c>
      <c r="T624" s="2">
        <v>239.0</v>
      </c>
      <c r="U624" s="2" t="s">
        <v>101</v>
      </c>
    </row>
    <row r="625" ht="15.75" customHeight="1">
      <c r="A625" s="2" t="s">
        <v>54</v>
      </c>
      <c r="B625" s="2">
        <v>9434.0</v>
      </c>
      <c r="C625" s="2" t="s">
        <v>139</v>
      </c>
      <c r="D625" s="2" t="s">
        <v>23</v>
      </c>
      <c r="E625" s="3">
        <v>8.0</v>
      </c>
      <c r="F625" s="4">
        <v>42714.0</v>
      </c>
      <c r="G625" s="2" t="s">
        <v>121</v>
      </c>
      <c r="H625" s="2">
        <v>0.0</v>
      </c>
      <c r="I625" s="2">
        <v>0.0</v>
      </c>
      <c r="J625" s="2">
        <v>0.0</v>
      </c>
      <c r="K625" s="2">
        <v>0.0</v>
      </c>
      <c r="L625" s="2" t="s">
        <v>50</v>
      </c>
      <c r="M625" s="2" t="s">
        <v>45</v>
      </c>
      <c r="N625" s="2">
        <v>12.0</v>
      </c>
      <c r="O625" s="2">
        <v>6.0</v>
      </c>
      <c r="P625" s="2">
        <v>2.0</v>
      </c>
      <c r="Q625" s="2">
        <v>50.0</v>
      </c>
      <c r="R625" s="2" t="s">
        <v>27</v>
      </c>
      <c r="S625" s="2">
        <v>811.0</v>
      </c>
      <c r="T625" s="2">
        <v>239.0</v>
      </c>
      <c r="U625" s="2" t="s">
        <v>101</v>
      </c>
    </row>
    <row r="626" ht="15.75" customHeight="1">
      <c r="A626" s="2" t="s">
        <v>21</v>
      </c>
      <c r="B626" s="2">
        <v>9244.0</v>
      </c>
      <c r="C626" s="2" t="s">
        <v>48</v>
      </c>
      <c r="D626" s="2" t="s">
        <v>23</v>
      </c>
      <c r="E626" s="3">
        <v>8.0</v>
      </c>
      <c r="F626" s="4">
        <v>42714.0</v>
      </c>
      <c r="G626" s="2" t="s">
        <v>121</v>
      </c>
      <c r="H626" s="2">
        <v>177.0</v>
      </c>
      <c r="I626" s="2">
        <v>172.0</v>
      </c>
      <c r="J626" s="2">
        <v>0.0</v>
      </c>
      <c r="K626" s="2">
        <v>5.0</v>
      </c>
      <c r="L626" s="2" t="s">
        <v>50</v>
      </c>
      <c r="M626" s="2" t="s">
        <v>45</v>
      </c>
      <c r="N626" s="2">
        <v>12.0</v>
      </c>
      <c r="O626" s="2">
        <v>6.0</v>
      </c>
      <c r="P626" s="2">
        <v>2.0</v>
      </c>
      <c r="Q626" s="2">
        <v>50.0</v>
      </c>
      <c r="R626" s="2" t="s">
        <v>27</v>
      </c>
      <c r="S626" s="2">
        <v>811.0</v>
      </c>
      <c r="T626" s="2">
        <v>239.0</v>
      </c>
      <c r="U626" s="2" t="s">
        <v>101</v>
      </c>
    </row>
    <row r="627" ht="15.75" customHeight="1">
      <c r="A627" s="2" t="s">
        <v>73</v>
      </c>
      <c r="B627" s="2">
        <v>94342.0</v>
      </c>
      <c r="C627" s="2" t="s">
        <v>120</v>
      </c>
      <c r="D627" s="2" t="s">
        <v>23</v>
      </c>
      <c r="E627" s="3">
        <v>8.0</v>
      </c>
      <c r="F627" s="4">
        <v>42715.0</v>
      </c>
      <c r="G627" s="2" t="s">
        <v>121</v>
      </c>
      <c r="H627" s="2">
        <v>6.0</v>
      </c>
      <c r="I627" s="2">
        <v>6.0</v>
      </c>
      <c r="J627" s="2">
        <v>0.0</v>
      </c>
      <c r="K627" s="2">
        <v>0.0</v>
      </c>
      <c r="L627" s="2" t="s">
        <v>25</v>
      </c>
      <c r="M627" s="2" t="s">
        <v>26</v>
      </c>
      <c r="N627" s="2">
        <v>12.0</v>
      </c>
      <c r="O627" s="2">
        <v>0.0</v>
      </c>
      <c r="P627" s="2">
        <v>3.0</v>
      </c>
      <c r="Q627" s="2">
        <v>51.0</v>
      </c>
      <c r="R627" s="2" t="s">
        <v>27</v>
      </c>
      <c r="S627" s="2">
        <v>811.0</v>
      </c>
      <c r="T627" s="2">
        <v>239.0</v>
      </c>
      <c r="U627" s="2" t="s">
        <v>101</v>
      </c>
    </row>
    <row r="628" ht="15.75" customHeight="1">
      <c r="A628" s="2" t="s">
        <v>54</v>
      </c>
      <c r="B628" s="2">
        <v>9434.0</v>
      </c>
      <c r="C628" s="2" t="s">
        <v>139</v>
      </c>
      <c r="D628" s="2" t="s">
        <v>23</v>
      </c>
      <c r="E628" s="3">
        <v>8.0</v>
      </c>
      <c r="F628" s="4">
        <v>42721.0</v>
      </c>
      <c r="G628" s="2" t="s">
        <v>121</v>
      </c>
      <c r="H628" s="2">
        <v>0.0</v>
      </c>
      <c r="I628" s="2">
        <v>0.0</v>
      </c>
      <c r="J628" s="2">
        <v>0.0</v>
      </c>
      <c r="K628" s="2">
        <v>0.0</v>
      </c>
      <c r="L628" s="2" t="s">
        <v>50</v>
      </c>
      <c r="M628" s="2" t="s">
        <v>45</v>
      </c>
      <c r="N628" s="2">
        <v>12.0</v>
      </c>
      <c r="O628" s="2">
        <v>6.0</v>
      </c>
      <c r="P628" s="2">
        <v>3.0</v>
      </c>
      <c r="Q628" s="2">
        <v>51.0</v>
      </c>
      <c r="R628" s="2" t="s">
        <v>27</v>
      </c>
      <c r="S628" s="2">
        <v>811.0</v>
      </c>
      <c r="T628" s="2">
        <v>239.0</v>
      </c>
      <c r="U628" s="2" t="s">
        <v>101</v>
      </c>
    </row>
    <row r="629" ht="15.75" customHeight="1">
      <c r="A629" s="2" t="s">
        <v>21</v>
      </c>
      <c r="B629" s="2">
        <v>9244.0</v>
      </c>
      <c r="C629" s="2" t="s">
        <v>48</v>
      </c>
      <c r="D629" s="2" t="s">
        <v>23</v>
      </c>
      <c r="E629" s="3">
        <v>8.0</v>
      </c>
      <c r="F629" s="4">
        <v>42721.0</v>
      </c>
      <c r="G629" s="2" t="s">
        <v>121</v>
      </c>
      <c r="H629" s="2">
        <v>177.0</v>
      </c>
      <c r="I629" s="2">
        <v>172.0</v>
      </c>
      <c r="J629" s="2">
        <v>0.0</v>
      </c>
      <c r="K629" s="2">
        <v>5.0</v>
      </c>
      <c r="L629" s="2" t="s">
        <v>50</v>
      </c>
      <c r="M629" s="2" t="s">
        <v>45</v>
      </c>
      <c r="N629" s="2">
        <v>12.0</v>
      </c>
      <c r="O629" s="2">
        <v>6.0</v>
      </c>
      <c r="P629" s="2">
        <v>3.0</v>
      </c>
      <c r="Q629" s="2">
        <v>51.0</v>
      </c>
      <c r="R629" s="2" t="s">
        <v>27</v>
      </c>
      <c r="S629" s="2">
        <v>811.0</v>
      </c>
      <c r="T629" s="2">
        <v>239.0</v>
      </c>
      <c r="U629" s="2" t="s">
        <v>101</v>
      </c>
    </row>
    <row r="630" ht="15.75" customHeight="1">
      <c r="A630" s="2" t="s">
        <v>73</v>
      </c>
      <c r="B630" s="2">
        <v>94342.0</v>
      </c>
      <c r="C630" s="2" t="s">
        <v>120</v>
      </c>
      <c r="D630" s="2" t="s">
        <v>23</v>
      </c>
      <c r="E630" s="3">
        <v>8.0</v>
      </c>
      <c r="F630" s="4">
        <v>42721.0</v>
      </c>
      <c r="G630" s="2" t="s">
        <v>121</v>
      </c>
      <c r="H630" s="2">
        <v>13.0</v>
      </c>
      <c r="I630" s="2">
        <v>13.0</v>
      </c>
      <c r="J630" s="2">
        <v>0.0</v>
      </c>
      <c r="K630" s="2">
        <v>0.0</v>
      </c>
      <c r="L630" s="2" t="s">
        <v>25</v>
      </c>
      <c r="M630" s="2" t="s">
        <v>26</v>
      </c>
      <c r="N630" s="2">
        <v>12.0</v>
      </c>
      <c r="O630" s="2">
        <v>6.0</v>
      </c>
      <c r="P630" s="2">
        <v>3.0</v>
      </c>
      <c r="Q630" s="2">
        <v>51.0</v>
      </c>
      <c r="R630" s="2" t="s">
        <v>27</v>
      </c>
      <c r="S630" s="2">
        <v>811.0</v>
      </c>
      <c r="T630" s="2">
        <v>239.0</v>
      </c>
      <c r="U630" s="2" t="s">
        <v>101</v>
      </c>
    </row>
    <row r="631" ht="15.75" customHeight="1">
      <c r="A631" s="2" t="s">
        <v>73</v>
      </c>
      <c r="B631" s="2">
        <v>94343.0</v>
      </c>
      <c r="C631" s="2" t="s">
        <v>120</v>
      </c>
      <c r="D631" s="2" t="s">
        <v>23</v>
      </c>
      <c r="E631" s="3">
        <v>8.0</v>
      </c>
      <c r="F631" s="4">
        <v>42721.0</v>
      </c>
      <c r="G631" s="2" t="s">
        <v>121</v>
      </c>
      <c r="H631" s="2">
        <v>13.0</v>
      </c>
      <c r="I631" s="2">
        <v>13.0</v>
      </c>
      <c r="J631" s="2">
        <v>0.0</v>
      </c>
      <c r="K631" s="2">
        <v>0.0</v>
      </c>
      <c r="L631" s="2" t="s">
        <v>25</v>
      </c>
      <c r="M631" s="2" t="s">
        <v>26</v>
      </c>
      <c r="N631" s="2">
        <v>12.0</v>
      </c>
      <c r="O631" s="2">
        <v>6.0</v>
      </c>
      <c r="P631" s="2">
        <v>3.0</v>
      </c>
      <c r="Q631" s="2">
        <v>51.0</v>
      </c>
      <c r="R631" s="2" t="s">
        <v>27</v>
      </c>
      <c r="S631" s="2">
        <v>811.0</v>
      </c>
      <c r="T631" s="2">
        <v>239.0</v>
      </c>
      <c r="U631" s="2" t="s">
        <v>101</v>
      </c>
    </row>
    <row r="632" ht="15.75" customHeight="1">
      <c r="A632" s="2" t="s">
        <v>54</v>
      </c>
      <c r="B632" s="2">
        <v>9434.0</v>
      </c>
      <c r="C632" s="2" t="s">
        <v>139</v>
      </c>
      <c r="D632" s="2" t="s">
        <v>23</v>
      </c>
      <c r="E632" s="3">
        <v>8.0</v>
      </c>
      <c r="F632" s="4">
        <v>42728.0</v>
      </c>
      <c r="G632" s="2" t="s">
        <v>121</v>
      </c>
      <c r="H632" s="2">
        <v>0.0</v>
      </c>
      <c r="I632" s="2">
        <v>0.0</v>
      </c>
      <c r="J632" s="2">
        <v>0.0</v>
      </c>
      <c r="K632" s="2">
        <v>0.0</v>
      </c>
      <c r="L632" s="2" t="s">
        <v>50</v>
      </c>
      <c r="M632" s="2" t="s">
        <v>45</v>
      </c>
      <c r="N632" s="2">
        <v>12.0</v>
      </c>
      <c r="O632" s="2">
        <v>6.0</v>
      </c>
      <c r="P632" s="2">
        <v>4.0</v>
      </c>
      <c r="Q632" s="2">
        <v>52.0</v>
      </c>
      <c r="R632" s="2" t="s">
        <v>27</v>
      </c>
      <c r="S632" s="2">
        <v>811.0</v>
      </c>
      <c r="T632" s="2">
        <v>239.0</v>
      </c>
      <c r="U632" s="2" t="s">
        <v>101</v>
      </c>
    </row>
    <row r="633" ht="15.75" customHeight="1">
      <c r="A633" s="2" t="s">
        <v>21</v>
      </c>
      <c r="B633" s="2">
        <v>9244.0</v>
      </c>
      <c r="C633" s="2" t="s">
        <v>48</v>
      </c>
      <c r="D633" s="2" t="s">
        <v>23</v>
      </c>
      <c r="E633" s="3">
        <v>8.0</v>
      </c>
      <c r="F633" s="4">
        <v>42728.0</v>
      </c>
      <c r="G633" s="2" t="s">
        <v>121</v>
      </c>
      <c r="H633" s="2">
        <v>177.0</v>
      </c>
      <c r="I633" s="2">
        <v>177.0</v>
      </c>
      <c r="J633" s="2">
        <v>0.0</v>
      </c>
      <c r="K633" s="2">
        <v>0.0</v>
      </c>
      <c r="L633" s="2" t="s">
        <v>50</v>
      </c>
      <c r="M633" s="2" t="s">
        <v>45</v>
      </c>
      <c r="N633" s="2">
        <v>12.0</v>
      </c>
      <c r="O633" s="2">
        <v>6.0</v>
      </c>
      <c r="P633" s="2">
        <v>4.0</v>
      </c>
      <c r="Q633" s="2">
        <v>52.0</v>
      </c>
      <c r="R633" s="2" t="s">
        <v>27</v>
      </c>
      <c r="S633" s="2">
        <v>811.0</v>
      </c>
      <c r="T633" s="2">
        <v>239.0</v>
      </c>
      <c r="U633" s="2" t="s">
        <v>101</v>
      </c>
    </row>
    <row r="634" ht="15.75" customHeight="1">
      <c r="A634" s="2" t="s">
        <v>54</v>
      </c>
      <c r="B634" s="2">
        <v>9434.0</v>
      </c>
      <c r="C634" s="2" t="s">
        <v>139</v>
      </c>
      <c r="D634" s="2" t="s">
        <v>23</v>
      </c>
      <c r="E634" s="3">
        <v>8.0</v>
      </c>
      <c r="F634" s="4">
        <v>42735.0</v>
      </c>
      <c r="G634" s="2" t="s">
        <v>121</v>
      </c>
      <c r="H634" s="2">
        <v>0.0</v>
      </c>
      <c r="I634" s="2">
        <v>0.0</v>
      </c>
      <c r="J634" s="2">
        <v>0.0</v>
      </c>
      <c r="K634" s="2">
        <v>0.0</v>
      </c>
      <c r="L634" s="2" t="s">
        <v>50</v>
      </c>
      <c r="M634" s="2" t="s">
        <v>45</v>
      </c>
      <c r="N634" s="2">
        <v>12.0</v>
      </c>
      <c r="O634" s="2">
        <v>6.0</v>
      </c>
      <c r="P634" s="2">
        <v>5.0</v>
      </c>
      <c r="Q634" s="2">
        <v>53.0</v>
      </c>
      <c r="R634" s="2" t="s">
        <v>27</v>
      </c>
      <c r="S634" s="2">
        <v>811.0</v>
      </c>
      <c r="T634" s="2">
        <v>239.0</v>
      </c>
      <c r="U634" s="2" t="s">
        <v>101</v>
      </c>
    </row>
    <row r="635" ht="15.75" customHeight="1">
      <c r="A635" s="2" t="s">
        <v>21</v>
      </c>
      <c r="B635" s="2">
        <v>9244.0</v>
      </c>
      <c r="C635" s="2" t="s">
        <v>48</v>
      </c>
      <c r="D635" s="2" t="s">
        <v>23</v>
      </c>
      <c r="E635" s="3">
        <v>8.0</v>
      </c>
      <c r="F635" s="4">
        <v>42735.0</v>
      </c>
      <c r="G635" s="2" t="s">
        <v>121</v>
      </c>
      <c r="H635" s="2">
        <v>177.0</v>
      </c>
      <c r="I635" s="2">
        <v>175.0</v>
      </c>
      <c r="J635" s="2">
        <v>0.0</v>
      </c>
      <c r="K635" s="2">
        <v>2.0</v>
      </c>
      <c r="L635" s="2" t="s">
        <v>50</v>
      </c>
      <c r="M635" s="2" t="s">
        <v>45</v>
      </c>
      <c r="N635" s="2">
        <v>12.0</v>
      </c>
      <c r="O635" s="2">
        <v>6.0</v>
      </c>
      <c r="P635" s="2">
        <v>5.0</v>
      </c>
      <c r="Q635" s="2">
        <v>53.0</v>
      </c>
      <c r="R635" s="2" t="s">
        <v>27</v>
      </c>
      <c r="S635" s="2">
        <v>811.0</v>
      </c>
      <c r="T635" s="2">
        <v>239.0</v>
      </c>
      <c r="U635" s="2" t="s">
        <v>101</v>
      </c>
    </row>
    <row r="636" ht="15.75" customHeight="1">
      <c r="A636" s="2" t="s">
        <v>54</v>
      </c>
      <c r="B636" s="2">
        <v>9434.0</v>
      </c>
      <c r="C636" s="2" t="s">
        <v>139</v>
      </c>
      <c r="D636" s="2" t="s">
        <v>23</v>
      </c>
      <c r="E636" s="3">
        <v>8.0</v>
      </c>
      <c r="F636" s="4">
        <v>42742.0</v>
      </c>
      <c r="G636" s="2" t="s">
        <v>148</v>
      </c>
      <c r="H636" s="2">
        <v>174.0</v>
      </c>
      <c r="I636" s="2">
        <v>174.0</v>
      </c>
      <c r="J636" s="2">
        <v>0.0</v>
      </c>
      <c r="K636" s="2">
        <v>0.0</v>
      </c>
      <c r="L636" s="2" t="s">
        <v>50</v>
      </c>
      <c r="M636" s="2" t="s">
        <v>45</v>
      </c>
      <c r="N636" s="2">
        <v>1.0</v>
      </c>
      <c r="O636" s="2">
        <v>6.0</v>
      </c>
      <c r="P636" s="2">
        <v>1.0</v>
      </c>
      <c r="Q636" s="2">
        <v>1.0</v>
      </c>
      <c r="R636" s="2" t="s">
        <v>27</v>
      </c>
      <c r="S636" s="2">
        <v>1758.0</v>
      </c>
      <c r="T636" s="2">
        <v>257.0</v>
      </c>
      <c r="U636" s="2" t="s">
        <v>123</v>
      </c>
    </row>
    <row r="637" ht="15.75" customHeight="1">
      <c r="A637" s="2" t="s">
        <v>21</v>
      </c>
      <c r="B637" s="2">
        <v>9244.0</v>
      </c>
      <c r="C637" s="2" t="s">
        <v>48</v>
      </c>
      <c r="D637" s="2" t="s">
        <v>23</v>
      </c>
      <c r="E637" s="3">
        <v>8.0</v>
      </c>
      <c r="F637" s="4">
        <v>42742.0</v>
      </c>
      <c r="G637" s="2" t="s">
        <v>148</v>
      </c>
      <c r="H637" s="2">
        <v>177.0</v>
      </c>
      <c r="I637" s="2">
        <v>172.0</v>
      </c>
      <c r="J637" s="2">
        <v>0.0</v>
      </c>
      <c r="K637" s="2">
        <v>5.0</v>
      </c>
      <c r="L637" s="2" t="s">
        <v>50</v>
      </c>
      <c r="M637" s="2" t="s">
        <v>45</v>
      </c>
      <c r="N637" s="2">
        <v>1.0</v>
      </c>
      <c r="O637" s="2">
        <v>6.0</v>
      </c>
      <c r="P637" s="2">
        <v>1.0</v>
      </c>
      <c r="Q637" s="2">
        <v>1.0</v>
      </c>
      <c r="R637" s="2" t="s">
        <v>27</v>
      </c>
      <c r="S637" s="2">
        <v>1758.0</v>
      </c>
      <c r="T637" s="2">
        <v>257.0</v>
      </c>
      <c r="U637" s="2" t="s">
        <v>123</v>
      </c>
    </row>
    <row r="638" ht="15.75" customHeight="1">
      <c r="A638" s="2" t="s">
        <v>54</v>
      </c>
      <c r="B638" s="2">
        <v>9434.0</v>
      </c>
      <c r="C638" s="2" t="s">
        <v>139</v>
      </c>
      <c r="D638" s="2" t="s">
        <v>23</v>
      </c>
      <c r="E638" s="3">
        <v>8.0</v>
      </c>
      <c r="F638" s="4">
        <v>42749.0</v>
      </c>
      <c r="G638" s="2" t="s">
        <v>148</v>
      </c>
      <c r="H638" s="2">
        <v>174.0</v>
      </c>
      <c r="I638" s="2">
        <v>134.0</v>
      </c>
      <c r="J638" s="2">
        <v>0.0</v>
      </c>
      <c r="K638" s="2">
        <v>40.0</v>
      </c>
      <c r="L638" s="2" t="s">
        <v>50</v>
      </c>
      <c r="M638" s="2" t="s">
        <v>45</v>
      </c>
      <c r="N638" s="2">
        <v>1.0</v>
      </c>
      <c r="O638" s="2">
        <v>6.0</v>
      </c>
      <c r="P638" s="2">
        <v>2.0</v>
      </c>
      <c r="Q638" s="2">
        <v>2.0</v>
      </c>
      <c r="R638" s="2" t="s">
        <v>27</v>
      </c>
      <c r="S638" s="2">
        <v>1758.0</v>
      </c>
      <c r="T638" s="2">
        <v>257.0</v>
      </c>
      <c r="U638" s="2" t="s">
        <v>123</v>
      </c>
    </row>
    <row r="639" ht="15.75" customHeight="1">
      <c r="A639" s="2" t="s">
        <v>21</v>
      </c>
      <c r="B639" s="2">
        <v>9244.0</v>
      </c>
      <c r="C639" s="2" t="s">
        <v>48</v>
      </c>
      <c r="D639" s="2" t="s">
        <v>23</v>
      </c>
      <c r="E639" s="3">
        <v>8.0</v>
      </c>
      <c r="F639" s="4">
        <v>42749.0</v>
      </c>
      <c r="G639" s="2" t="s">
        <v>148</v>
      </c>
      <c r="H639" s="2">
        <v>177.0</v>
      </c>
      <c r="I639" s="2">
        <v>173.0</v>
      </c>
      <c r="J639" s="2">
        <v>0.0</v>
      </c>
      <c r="K639" s="2">
        <v>4.0</v>
      </c>
      <c r="L639" s="2" t="s">
        <v>50</v>
      </c>
      <c r="M639" s="2" t="s">
        <v>45</v>
      </c>
      <c r="N639" s="2">
        <v>1.0</v>
      </c>
      <c r="O639" s="2">
        <v>6.0</v>
      </c>
      <c r="P639" s="2">
        <v>2.0</v>
      </c>
      <c r="Q639" s="2">
        <v>2.0</v>
      </c>
      <c r="R639" s="2" t="s">
        <v>27</v>
      </c>
      <c r="S639" s="2">
        <v>1758.0</v>
      </c>
      <c r="T639" s="2">
        <v>257.0</v>
      </c>
      <c r="U639" s="2" t="s">
        <v>123</v>
      </c>
    </row>
    <row r="640" ht="15.75" customHeight="1">
      <c r="A640" s="2" t="s">
        <v>54</v>
      </c>
      <c r="B640" s="2">
        <v>9434.0</v>
      </c>
      <c r="C640" s="2" t="s">
        <v>139</v>
      </c>
      <c r="D640" s="2" t="s">
        <v>23</v>
      </c>
      <c r="E640" s="3">
        <v>8.0</v>
      </c>
      <c r="F640" s="4">
        <v>42756.0</v>
      </c>
      <c r="G640" s="2" t="s">
        <v>148</v>
      </c>
      <c r="H640" s="2">
        <v>174.0</v>
      </c>
      <c r="I640" s="2">
        <v>172.0</v>
      </c>
      <c r="J640" s="2">
        <v>0.0</v>
      </c>
      <c r="K640" s="2">
        <v>2.0</v>
      </c>
      <c r="L640" s="2" t="s">
        <v>50</v>
      </c>
      <c r="M640" s="2" t="s">
        <v>45</v>
      </c>
      <c r="N640" s="2">
        <v>1.0</v>
      </c>
      <c r="O640" s="2">
        <v>6.0</v>
      </c>
      <c r="P640" s="2">
        <v>3.0</v>
      </c>
      <c r="Q640" s="2">
        <v>3.0</v>
      </c>
      <c r="R640" s="2" t="s">
        <v>27</v>
      </c>
      <c r="S640" s="2">
        <v>1758.0</v>
      </c>
      <c r="T640" s="2">
        <v>257.0</v>
      </c>
      <c r="U640" s="2" t="s">
        <v>123</v>
      </c>
    </row>
    <row r="641" ht="15.75" customHeight="1">
      <c r="A641" s="2" t="s">
        <v>21</v>
      </c>
      <c r="B641" s="2">
        <v>9244.0</v>
      </c>
      <c r="C641" s="2" t="s">
        <v>48</v>
      </c>
      <c r="D641" s="2" t="s">
        <v>23</v>
      </c>
      <c r="E641" s="3">
        <v>8.0</v>
      </c>
      <c r="F641" s="4">
        <v>42756.0</v>
      </c>
      <c r="G641" s="2" t="s">
        <v>148</v>
      </c>
      <c r="H641" s="2">
        <v>177.0</v>
      </c>
      <c r="I641" s="2">
        <v>174.0</v>
      </c>
      <c r="J641" s="2">
        <v>0.0</v>
      </c>
      <c r="K641" s="2">
        <v>3.0</v>
      </c>
      <c r="L641" s="2" t="s">
        <v>50</v>
      </c>
      <c r="M641" s="2" t="s">
        <v>45</v>
      </c>
      <c r="N641" s="2">
        <v>1.0</v>
      </c>
      <c r="O641" s="2">
        <v>6.0</v>
      </c>
      <c r="P641" s="2">
        <v>3.0</v>
      </c>
      <c r="Q641" s="2">
        <v>3.0</v>
      </c>
      <c r="R641" s="2" t="s">
        <v>27</v>
      </c>
      <c r="S641" s="2">
        <v>1758.0</v>
      </c>
      <c r="T641" s="2">
        <v>257.0</v>
      </c>
      <c r="U641" s="2" t="s">
        <v>123</v>
      </c>
    </row>
    <row r="642" ht="15.75" customHeight="1">
      <c r="A642" s="2" t="s">
        <v>54</v>
      </c>
      <c r="B642" s="2">
        <v>9434.0</v>
      </c>
      <c r="C642" s="2" t="s">
        <v>139</v>
      </c>
      <c r="D642" s="2" t="s">
        <v>23</v>
      </c>
      <c r="E642" s="3">
        <v>8.0</v>
      </c>
      <c r="F642" s="4">
        <v>42763.0</v>
      </c>
      <c r="G642" s="2" t="s">
        <v>148</v>
      </c>
      <c r="H642" s="2">
        <v>174.0</v>
      </c>
      <c r="I642" s="2">
        <v>173.0</v>
      </c>
      <c r="J642" s="2">
        <v>0.0</v>
      </c>
      <c r="K642" s="2">
        <v>1.0</v>
      </c>
      <c r="L642" s="2" t="s">
        <v>50</v>
      </c>
      <c r="M642" s="2" t="s">
        <v>45</v>
      </c>
      <c r="N642" s="2">
        <v>1.0</v>
      </c>
      <c r="O642" s="2">
        <v>6.0</v>
      </c>
      <c r="P642" s="2">
        <v>4.0</v>
      </c>
      <c r="Q642" s="2">
        <v>4.0</v>
      </c>
      <c r="R642" s="2" t="s">
        <v>27</v>
      </c>
      <c r="S642" s="2">
        <v>1758.0</v>
      </c>
      <c r="T642" s="2">
        <v>257.0</v>
      </c>
      <c r="U642" s="2" t="s">
        <v>123</v>
      </c>
    </row>
    <row r="643" ht="15.75" customHeight="1">
      <c r="A643" s="2" t="s">
        <v>21</v>
      </c>
      <c r="B643" s="2">
        <v>9244.0</v>
      </c>
      <c r="C643" s="2" t="s">
        <v>48</v>
      </c>
      <c r="D643" s="2" t="s">
        <v>23</v>
      </c>
      <c r="E643" s="3">
        <v>8.0</v>
      </c>
      <c r="F643" s="4">
        <v>42763.0</v>
      </c>
      <c r="G643" s="2" t="s">
        <v>148</v>
      </c>
      <c r="H643" s="2">
        <v>177.0</v>
      </c>
      <c r="I643" s="2">
        <v>177.0</v>
      </c>
      <c r="J643" s="2">
        <v>0.0</v>
      </c>
      <c r="K643" s="2">
        <v>0.0</v>
      </c>
      <c r="L643" s="2" t="s">
        <v>50</v>
      </c>
      <c r="M643" s="2" t="s">
        <v>45</v>
      </c>
      <c r="N643" s="2">
        <v>1.0</v>
      </c>
      <c r="O643" s="2">
        <v>6.0</v>
      </c>
      <c r="P643" s="2">
        <v>4.0</v>
      </c>
      <c r="Q643" s="2">
        <v>4.0</v>
      </c>
      <c r="R643" s="2" t="s">
        <v>27</v>
      </c>
      <c r="S643" s="2">
        <v>1758.0</v>
      </c>
      <c r="T643" s="2">
        <v>257.0</v>
      </c>
      <c r="U643" s="2" t="s">
        <v>123</v>
      </c>
    </row>
    <row r="644" ht="15.75" customHeight="1">
      <c r="A644" s="2" t="s">
        <v>54</v>
      </c>
      <c r="B644" s="2">
        <v>9434.0</v>
      </c>
      <c r="C644" s="2" t="s">
        <v>139</v>
      </c>
      <c r="D644" s="2" t="s">
        <v>23</v>
      </c>
      <c r="E644" s="3">
        <v>8.0</v>
      </c>
      <c r="F644" s="4">
        <v>42770.0</v>
      </c>
      <c r="G644" s="2" t="s">
        <v>149</v>
      </c>
      <c r="H644" s="2">
        <v>174.0</v>
      </c>
      <c r="I644" s="2">
        <v>174.0</v>
      </c>
      <c r="J644" s="2">
        <v>0.0</v>
      </c>
      <c r="K644" s="2">
        <v>0.0</v>
      </c>
      <c r="L644" s="2" t="s">
        <v>50</v>
      </c>
      <c r="M644" s="2" t="s">
        <v>45</v>
      </c>
      <c r="N644" s="2">
        <v>2.0</v>
      </c>
      <c r="O644" s="2">
        <v>6.0</v>
      </c>
      <c r="P644" s="2">
        <v>1.0</v>
      </c>
      <c r="Q644" s="2">
        <v>5.0</v>
      </c>
      <c r="R644" s="2" t="s">
        <v>27</v>
      </c>
      <c r="S644" s="2">
        <v>1404.0</v>
      </c>
      <c r="T644" s="2">
        <v>257.0</v>
      </c>
      <c r="U644" s="2" t="s">
        <v>123</v>
      </c>
    </row>
    <row r="645" ht="15.75" customHeight="1">
      <c r="A645" s="2" t="s">
        <v>21</v>
      </c>
      <c r="B645" s="2">
        <v>9244.0</v>
      </c>
      <c r="C645" s="2" t="s">
        <v>48</v>
      </c>
      <c r="D645" s="2" t="s">
        <v>23</v>
      </c>
      <c r="E645" s="3">
        <v>8.0</v>
      </c>
      <c r="F645" s="4">
        <v>42770.0</v>
      </c>
      <c r="G645" s="2" t="s">
        <v>149</v>
      </c>
      <c r="H645" s="2">
        <v>177.0</v>
      </c>
      <c r="I645" s="2">
        <v>175.0</v>
      </c>
      <c r="J645" s="2">
        <v>0.0</v>
      </c>
      <c r="K645" s="2">
        <v>2.0</v>
      </c>
      <c r="L645" s="2" t="s">
        <v>50</v>
      </c>
      <c r="M645" s="2" t="s">
        <v>45</v>
      </c>
      <c r="N645" s="2">
        <v>2.0</v>
      </c>
      <c r="O645" s="2">
        <v>6.0</v>
      </c>
      <c r="P645" s="2">
        <v>1.0</v>
      </c>
      <c r="Q645" s="2">
        <v>5.0</v>
      </c>
      <c r="R645" s="2" t="s">
        <v>27</v>
      </c>
      <c r="S645" s="2">
        <v>1404.0</v>
      </c>
      <c r="T645" s="2">
        <v>257.0</v>
      </c>
      <c r="U645" s="2" t="s">
        <v>123</v>
      </c>
    </row>
    <row r="646" ht="15.75" customHeight="1">
      <c r="A646" s="2" t="s">
        <v>54</v>
      </c>
      <c r="B646" s="2">
        <v>9434.0</v>
      </c>
      <c r="C646" s="2" t="s">
        <v>139</v>
      </c>
      <c r="D646" s="2" t="s">
        <v>23</v>
      </c>
      <c r="E646" s="3">
        <v>8.0</v>
      </c>
      <c r="F646" s="4">
        <v>42777.0</v>
      </c>
      <c r="G646" s="2" t="s">
        <v>149</v>
      </c>
      <c r="H646" s="2">
        <v>174.0</v>
      </c>
      <c r="I646" s="2">
        <v>170.0</v>
      </c>
      <c r="J646" s="2">
        <v>0.0</v>
      </c>
      <c r="K646" s="2">
        <v>4.0</v>
      </c>
      <c r="L646" s="2" t="s">
        <v>50</v>
      </c>
      <c r="M646" s="2" t="s">
        <v>45</v>
      </c>
      <c r="N646" s="2">
        <v>2.0</v>
      </c>
      <c r="O646" s="2">
        <v>6.0</v>
      </c>
      <c r="P646" s="2">
        <v>2.0</v>
      </c>
      <c r="Q646" s="2">
        <v>6.0</v>
      </c>
      <c r="R646" s="2" t="s">
        <v>27</v>
      </c>
      <c r="S646" s="2">
        <v>1404.0</v>
      </c>
      <c r="T646" s="2">
        <v>257.0</v>
      </c>
      <c r="U646" s="2" t="s">
        <v>123</v>
      </c>
    </row>
    <row r="647" ht="15.75" customHeight="1">
      <c r="A647" s="2" t="s">
        <v>21</v>
      </c>
      <c r="B647" s="2">
        <v>9244.0</v>
      </c>
      <c r="C647" s="2" t="s">
        <v>48</v>
      </c>
      <c r="D647" s="2" t="s">
        <v>23</v>
      </c>
      <c r="E647" s="3">
        <v>8.0</v>
      </c>
      <c r="F647" s="4">
        <v>42777.0</v>
      </c>
      <c r="G647" s="2" t="s">
        <v>149</v>
      </c>
      <c r="H647" s="2">
        <v>177.0</v>
      </c>
      <c r="I647" s="2">
        <v>175.0</v>
      </c>
      <c r="J647" s="2">
        <v>0.0</v>
      </c>
      <c r="K647" s="2">
        <v>2.0</v>
      </c>
      <c r="L647" s="2" t="s">
        <v>50</v>
      </c>
      <c r="M647" s="2" t="s">
        <v>45</v>
      </c>
      <c r="N647" s="2">
        <v>2.0</v>
      </c>
      <c r="O647" s="2">
        <v>6.0</v>
      </c>
      <c r="P647" s="2">
        <v>2.0</v>
      </c>
      <c r="Q647" s="2">
        <v>6.0</v>
      </c>
      <c r="R647" s="2" t="s">
        <v>27</v>
      </c>
      <c r="S647" s="2">
        <v>1404.0</v>
      </c>
      <c r="T647" s="2">
        <v>257.0</v>
      </c>
      <c r="U647" s="2" t="s">
        <v>123</v>
      </c>
    </row>
    <row r="648" ht="15.75" customHeight="1">
      <c r="A648" s="2" t="s">
        <v>54</v>
      </c>
      <c r="B648" s="2">
        <v>9434.0</v>
      </c>
      <c r="C648" s="2" t="s">
        <v>139</v>
      </c>
      <c r="D648" s="2" t="s">
        <v>23</v>
      </c>
      <c r="E648" s="3">
        <v>8.0</v>
      </c>
      <c r="F648" s="4">
        <v>42784.0</v>
      </c>
      <c r="G648" s="2" t="s">
        <v>149</v>
      </c>
      <c r="H648" s="2">
        <v>174.0</v>
      </c>
      <c r="I648" s="2">
        <v>174.0</v>
      </c>
      <c r="J648" s="2">
        <v>0.0</v>
      </c>
      <c r="K648" s="2">
        <v>0.0</v>
      </c>
      <c r="L648" s="2" t="s">
        <v>50</v>
      </c>
      <c r="M648" s="2" t="s">
        <v>45</v>
      </c>
      <c r="N648" s="2">
        <v>2.0</v>
      </c>
      <c r="O648" s="2">
        <v>6.0</v>
      </c>
      <c r="P648" s="2">
        <v>3.0</v>
      </c>
      <c r="Q648" s="2">
        <v>7.0</v>
      </c>
      <c r="R648" s="2" t="s">
        <v>27</v>
      </c>
      <c r="S648" s="2">
        <v>1404.0</v>
      </c>
      <c r="T648" s="2">
        <v>257.0</v>
      </c>
      <c r="U648" s="2" t="s">
        <v>123</v>
      </c>
    </row>
    <row r="649" ht="15.75" customHeight="1">
      <c r="A649" s="2" t="s">
        <v>21</v>
      </c>
      <c r="B649" s="2">
        <v>9244.0</v>
      </c>
      <c r="C649" s="2" t="s">
        <v>48</v>
      </c>
      <c r="D649" s="2" t="s">
        <v>23</v>
      </c>
      <c r="E649" s="3">
        <v>8.0</v>
      </c>
      <c r="F649" s="4">
        <v>42784.0</v>
      </c>
      <c r="G649" s="2" t="s">
        <v>149</v>
      </c>
      <c r="H649" s="2">
        <v>177.0</v>
      </c>
      <c r="I649" s="2">
        <v>175.0</v>
      </c>
      <c r="J649" s="2">
        <v>0.0</v>
      </c>
      <c r="K649" s="2">
        <v>2.0</v>
      </c>
      <c r="L649" s="2" t="s">
        <v>50</v>
      </c>
      <c r="M649" s="2" t="s">
        <v>45</v>
      </c>
      <c r="N649" s="2">
        <v>2.0</v>
      </c>
      <c r="O649" s="2">
        <v>6.0</v>
      </c>
      <c r="P649" s="2">
        <v>3.0</v>
      </c>
      <c r="Q649" s="2">
        <v>7.0</v>
      </c>
      <c r="R649" s="2" t="s">
        <v>27</v>
      </c>
      <c r="S649" s="2">
        <v>1404.0</v>
      </c>
      <c r="T649" s="2">
        <v>257.0</v>
      </c>
      <c r="U649" s="2" t="s">
        <v>123</v>
      </c>
    </row>
    <row r="650" ht="15.75" customHeight="1">
      <c r="A650" s="2" t="s">
        <v>54</v>
      </c>
      <c r="B650" s="2">
        <v>9434.0</v>
      </c>
      <c r="C650" s="2" t="s">
        <v>139</v>
      </c>
      <c r="D650" s="2" t="s">
        <v>23</v>
      </c>
      <c r="E650" s="3">
        <v>8.0</v>
      </c>
      <c r="F650" s="4">
        <v>42791.0</v>
      </c>
      <c r="G650" s="2" t="s">
        <v>149</v>
      </c>
      <c r="H650" s="2">
        <v>174.0</v>
      </c>
      <c r="I650" s="2">
        <v>63.0</v>
      </c>
      <c r="J650" s="2">
        <v>0.0</v>
      </c>
      <c r="K650" s="2">
        <v>111.0</v>
      </c>
      <c r="L650" s="2" t="s">
        <v>50</v>
      </c>
      <c r="M650" s="2" t="s">
        <v>45</v>
      </c>
      <c r="N650" s="2">
        <v>2.0</v>
      </c>
      <c r="O650" s="2">
        <v>6.0</v>
      </c>
      <c r="P650" s="2">
        <v>4.0</v>
      </c>
      <c r="Q650" s="2">
        <v>8.0</v>
      </c>
      <c r="R650" s="2" t="s">
        <v>27</v>
      </c>
      <c r="S650" s="2">
        <v>1404.0</v>
      </c>
      <c r="T650" s="2">
        <v>257.0</v>
      </c>
      <c r="U650" s="2" t="s">
        <v>123</v>
      </c>
    </row>
    <row r="651" ht="15.75" customHeight="1">
      <c r="A651" s="2" t="s">
        <v>21</v>
      </c>
      <c r="B651" s="2">
        <v>9244.0</v>
      </c>
      <c r="C651" s="2" t="s">
        <v>48</v>
      </c>
      <c r="D651" s="2" t="s">
        <v>23</v>
      </c>
      <c r="E651" s="3">
        <v>8.0</v>
      </c>
      <c r="F651" s="4">
        <v>42791.0</v>
      </c>
      <c r="G651" s="2" t="s">
        <v>149</v>
      </c>
      <c r="H651" s="2">
        <v>177.0</v>
      </c>
      <c r="I651" s="2">
        <v>116.0</v>
      </c>
      <c r="J651" s="2">
        <v>0.0</v>
      </c>
      <c r="K651" s="2">
        <v>61.0</v>
      </c>
      <c r="L651" s="2" t="s">
        <v>50</v>
      </c>
      <c r="M651" s="2" t="s">
        <v>45</v>
      </c>
      <c r="N651" s="2">
        <v>2.0</v>
      </c>
      <c r="O651" s="2">
        <v>6.0</v>
      </c>
      <c r="P651" s="2">
        <v>4.0</v>
      </c>
      <c r="Q651" s="2">
        <v>8.0</v>
      </c>
      <c r="R651" s="2" t="s">
        <v>27</v>
      </c>
      <c r="S651" s="2">
        <v>1404.0</v>
      </c>
      <c r="T651" s="2">
        <v>257.0</v>
      </c>
      <c r="U651" s="2" t="s">
        <v>123</v>
      </c>
    </row>
    <row r="652" ht="15.75" customHeight="1">
      <c r="A652" s="2" t="s">
        <v>54</v>
      </c>
      <c r="B652" s="2">
        <v>9434.0</v>
      </c>
      <c r="C652" s="2" t="s">
        <v>139</v>
      </c>
      <c r="D652" s="2" t="s">
        <v>23</v>
      </c>
      <c r="E652" s="3">
        <v>8.0</v>
      </c>
      <c r="F652" s="4">
        <v>42798.0</v>
      </c>
      <c r="G652" s="2" t="s">
        <v>150</v>
      </c>
      <c r="H652" s="2">
        <v>174.0</v>
      </c>
      <c r="I652" s="2">
        <v>174.0</v>
      </c>
      <c r="J652" s="2">
        <v>0.0</v>
      </c>
      <c r="K652" s="2">
        <v>0.0</v>
      </c>
      <c r="L652" s="2" t="s">
        <v>50</v>
      </c>
      <c r="M652" s="2" t="s">
        <v>45</v>
      </c>
      <c r="N652" s="2">
        <v>3.0</v>
      </c>
      <c r="O652" s="2">
        <v>6.0</v>
      </c>
      <c r="P652" s="2">
        <v>1.0</v>
      </c>
      <c r="Q652" s="2">
        <v>9.0</v>
      </c>
      <c r="R652" s="2" t="s">
        <v>31</v>
      </c>
      <c r="S652" s="2">
        <v>1404.0</v>
      </c>
      <c r="T652" s="2">
        <v>257.0</v>
      </c>
      <c r="U652" s="2" t="s">
        <v>123</v>
      </c>
    </row>
    <row r="653" ht="15.75" customHeight="1">
      <c r="A653" s="2" t="s">
        <v>21</v>
      </c>
      <c r="B653" s="2">
        <v>9244.0</v>
      </c>
      <c r="C653" s="2" t="s">
        <v>48</v>
      </c>
      <c r="D653" s="2" t="s">
        <v>23</v>
      </c>
      <c r="E653" s="3">
        <v>8.0</v>
      </c>
      <c r="F653" s="4">
        <v>42798.0</v>
      </c>
      <c r="G653" s="2" t="s">
        <v>150</v>
      </c>
      <c r="H653" s="2">
        <v>177.0</v>
      </c>
      <c r="I653" s="2">
        <v>174.0</v>
      </c>
      <c r="J653" s="2">
        <v>0.0</v>
      </c>
      <c r="K653" s="2">
        <v>3.0</v>
      </c>
      <c r="L653" s="2" t="s">
        <v>50</v>
      </c>
      <c r="M653" s="2" t="s">
        <v>45</v>
      </c>
      <c r="N653" s="2">
        <v>3.0</v>
      </c>
      <c r="O653" s="2">
        <v>6.0</v>
      </c>
      <c r="P653" s="2">
        <v>1.0</v>
      </c>
      <c r="Q653" s="2">
        <v>9.0</v>
      </c>
      <c r="R653" s="2" t="s">
        <v>31</v>
      </c>
      <c r="S653" s="2">
        <v>1404.0</v>
      </c>
      <c r="T653" s="2">
        <v>257.0</v>
      </c>
      <c r="U653" s="2" t="s">
        <v>123</v>
      </c>
    </row>
    <row r="654" ht="15.75" customHeight="1">
      <c r="A654" s="2" t="s">
        <v>54</v>
      </c>
      <c r="B654" s="2">
        <v>9434.0</v>
      </c>
      <c r="C654" s="2" t="s">
        <v>139</v>
      </c>
      <c r="D654" s="2" t="s">
        <v>23</v>
      </c>
      <c r="E654" s="3">
        <v>8.0</v>
      </c>
      <c r="F654" s="4">
        <v>42805.0</v>
      </c>
      <c r="G654" s="2" t="s">
        <v>150</v>
      </c>
      <c r="H654" s="2">
        <v>174.0</v>
      </c>
      <c r="I654" s="2">
        <v>106.0</v>
      </c>
      <c r="J654" s="2">
        <v>0.0</v>
      </c>
      <c r="K654" s="2">
        <v>68.0</v>
      </c>
      <c r="L654" s="2" t="s">
        <v>50</v>
      </c>
      <c r="M654" s="2" t="s">
        <v>45</v>
      </c>
      <c r="N654" s="2">
        <v>3.0</v>
      </c>
      <c r="O654" s="2">
        <v>6.0</v>
      </c>
      <c r="P654" s="2">
        <v>2.0</v>
      </c>
      <c r="Q654" s="2">
        <v>10.0</v>
      </c>
      <c r="R654" s="2" t="s">
        <v>31</v>
      </c>
      <c r="S654" s="2">
        <v>1404.0</v>
      </c>
      <c r="T654" s="2">
        <v>257.0</v>
      </c>
      <c r="U654" s="2" t="s">
        <v>123</v>
      </c>
    </row>
    <row r="655" ht="15.75" customHeight="1">
      <c r="A655" s="2" t="s">
        <v>21</v>
      </c>
      <c r="B655" s="2">
        <v>9244.0</v>
      </c>
      <c r="C655" s="2" t="s">
        <v>48</v>
      </c>
      <c r="D655" s="2" t="s">
        <v>23</v>
      </c>
      <c r="E655" s="3">
        <v>8.0</v>
      </c>
      <c r="F655" s="4">
        <v>42805.0</v>
      </c>
      <c r="G655" s="2" t="s">
        <v>150</v>
      </c>
      <c r="H655" s="2">
        <v>177.0</v>
      </c>
      <c r="I655" s="2">
        <v>177.0</v>
      </c>
      <c r="J655" s="2">
        <v>0.0</v>
      </c>
      <c r="K655" s="2">
        <v>0.0</v>
      </c>
      <c r="L655" s="2" t="s">
        <v>50</v>
      </c>
      <c r="M655" s="2" t="s">
        <v>45</v>
      </c>
      <c r="N655" s="2">
        <v>3.0</v>
      </c>
      <c r="O655" s="2">
        <v>6.0</v>
      </c>
      <c r="P655" s="2">
        <v>2.0</v>
      </c>
      <c r="Q655" s="2">
        <v>10.0</v>
      </c>
      <c r="R655" s="2" t="s">
        <v>31</v>
      </c>
      <c r="S655" s="2">
        <v>1404.0</v>
      </c>
      <c r="T655" s="2">
        <v>257.0</v>
      </c>
      <c r="U655" s="2" t="s">
        <v>123</v>
      </c>
    </row>
    <row r="656" ht="15.75" customHeight="1">
      <c r="A656" s="2" t="s">
        <v>54</v>
      </c>
      <c r="B656" s="2">
        <v>9434.0</v>
      </c>
      <c r="C656" s="2" t="s">
        <v>139</v>
      </c>
      <c r="D656" s="2" t="s">
        <v>23</v>
      </c>
      <c r="E656" s="3">
        <v>8.0</v>
      </c>
      <c r="F656" s="4">
        <v>42812.0</v>
      </c>
      <c r="G656" s="2" t="s">
        <v>150</v>
      </c>
      <c r="H656" s="2">
        <v>174.0</v>
      </c>
      <c r="I656" s="2">
        <v>170.0</v>
      </c>
      <c r="J656" s="2">
        <v>0.0</v>
      </c>
      <c r="K656" s="2">
        <v>4.0</v>
      </c>
      <c r="L656" s="2" t="s">
        <v>50</v>
      </c>
      <c r="M656" s="2" t="s">
        <v>45</v>
      </c>
      <c r="N656" s="2">
        <v>3.0</v>
      </c>
      <c r="O656" s="2">
        <v>6.0</v>
      </c>
      <c r="P656" s="2">
        <v>3.0</v>
      </c>
      <c r="Q656" s="2">
        <v>11.0</v>
      </c>
      <c r="R656" s="2" t="s">
        <v>31</v>
      </c>
      <c r="S656" s="2">
        <v>1404.0</v>
      </c>
      <c r="T656" s="2">
        <v>257.0</v>
      </c>
      <c r="U656" s="2" t="s">
        <v>123</v>
      </c>
    </row>
    <row r="657" ht="15.75" customHeight="1">
      <c r="A657" s="2" t="s">
        <v>21</v>
      </c>
      <c r="B657" s="2">
        <v>9244.0</v>
      </c>
      <c r="C657" s="2" t="s">
        <v>48</v>
      </c>
      <c r="D657" s="2" t="s">
        <v>23</v>
      </c>
      <c r="E657" s="3">
        <v>8.0</v>
      </c>
      <c r="F657" s="4">
        <v>42812.0</v>
      </c>
      <c r="G657" s="2" t="s">
        <v>150</v>
      </c>
      <c r="H657" s="2">
        <v>177.0</v>
      </c>
      <c r="I657" s="2">
        <v>135.0</v>
      </c>
      <c r="J657" s="2">
        <v>0.0</v>
      </c>
      <c r="K657" s="2">
        <v>42.0</v>
      </c>
      <c r="L657" s="2" t="s">
        <v>50</v>
      </c>
      <c r="M657" s="2" t="s">
        <v>45</v>
      </c>
      <c r="N657" s="2">
        <v>3.0</v>
      </c>
      <c r="O657" s="2">
        <v>6.0</v>
      </c>
      <c r="P657" s="2">
        <v>3.0</v>
      </c>
      <c r="Q657" s="2">
        <v>11.0</v>
      </c>
      <c r="R657" s="2" t="s">
        <v>31</v>
      </c>
      <c r="S657" s="2">
        <v>1404.0</v>
      </c>
      <c r="T657" s="2">
        <v>257.0</v>
      </c>
      <c r="U657" s="2" t="s">
        <v>123</v>
      </c>
    </row>
    <row r="658" ht="15.75" customHeight="1">
      <c r="A658" s="2" t="s">
        <v>54</v>
      </c>
      <c r="B658" s="2">
        <v>9434.0</v>
      </c>
      <c r="C658" s="2" t="s">
        <v>139</v>
      </c>
      <c r="D658" s="2" t="s">
        <v>23</v>
      </c>
      <c r="E658" s="3">
        <v>8.0</v>
      </c>
      <c r="F658" s="4">
        <v>42819.0</v>
      </c>
      <c r="G658" s="2" t="s">
        <v>150</v>
      </c>
      <c r="H658" s="2">
        <v>174.0</v>
      </c>
      <c r="I658" s="2">
        <v>120.0</v>
      </c>
      <c r="J658" s="2">
        <v>0.0</v>
      </c>
      <c r="K658" s="2">
        <v>54.0</v>
      </c>
      <c r="L658" s="2" t="s">
        <v>50</v>
      </c>
      <c r="M658" s="2" t="s">
        <v>45</v>
      </c>
      <c r="N658" s="2">
        <v>3.0</v>
      </c>
      <c r="O658" s="2">
        <v>6.0</v>
      </c>
      <c r="P658" s="2">
        <v>4.0</v>
      </c>
      <c r="Q658" s="2">
        <v>12.0</v>
      </c>
      <c r="R658" s="2" t="s">
        <v>31</v>
      </c>
      <c r="S658" s="2">
        <v>1404.0</v>
      </c>
      <c r="T658" s="2">
        <v>257.0</v>
      </c>
      <c r="U658" s="2" t="s">
        <v>123</v>
      </c>
    </row>
    <row r="659" ht="15.75" customHeight="1">
      <c r="A659" s="2" t="s">
        <v>21</v>
      </c>
      <c r="B659" s="2">
        <v>9244.0</v>
      </c>
      <c r="C659" s="2" t="s">
        <v>48</v>
      </c>
      <c r="D659" s="2" t="s">
        <v>23</v>
      </c>
      <c r="E659" s="3">
        <v>8.0</v>
      </c>
      <c r="F659" s="4">
        <v>42819.0</v>
      </c>
      <c r="G659" s="2" t="s">
        <v>150</v>
      </c>
      <c r="H659" s="2">
        <v>177.0</v>
      </c>
      <c r="I659" s="2">
        <v>172.0</v>
      </c>
      <c r="J659" s="2">
        <v>0.0</v>
      </c>
      <c r="K659" s="2">
        <v>5.0</v>
      </c>
      <c r="L659" s="2" t="s">
        <v>50</v>
      </c>
      <c r="M659" s="2" t="s">
        <v>45</v>
      </c>
      <c r="N659" s="2">
        <v>3.0</v>
      </c>
      <c r="O659" s="2">
        <v>6.0</v>
      </c>
      <c r="P659" s="2">
        <v>4.0</v>
      </c>
      <c r="Q659" s="2">
        <v>12.0</v>
      </c>
      <c r="R659" s="2" t="s">
        <v>31</v>
      </c>
      <c r="S659" s="2">
        <v>1404.0</v>
      </c>
      <c r="T659" s="2">
        <v>257.0</v>
      </c>
      <c r="U659" s="2" t="s">
        <v>123</v>
      </c>
    </row>
    <row r="660" ht="15.75" customHeight="1">
      <c r="A660" s="2" t="s">
        <v>21</v>
      </c>
      <c r="B660" s="2">
        <v>9244.0</v>
      </c>
      <c r="C660" s="2" t="s">
        <v>48</v>
      </c>
      <c r="D660" s="2" t="s">
        <v>23</v>
      </c>
      <c r="E660" s="3">
        <v>8.0</v>
      </c>
      <c r="F660" s="4">
        <v>42826.0</v>
      </c>
      <c r="G660" s="2" t="s">
        <v>122</v>
      </c>
      <c r="H660" s="2">
        <v>177.0</v>
      </c>
      <c r="I660" s="2">
        <v>176.0</v>
      </c>
      <c r="J660" s="2">
        <v>0.0</v>
      </c>
      <c r="K660" s="2">
        <v>1.0</v>
      </c>
      <c r="L660" s="2" t="s">
        <v>50</v>
      </c>
      <c r="M660" s="2" t="s">
        <v>45</v>
      </c>
      <c r="N660" s="2">
        <v>4.0</v>
      </c>
      <c r="O660" s="2">
        <v>6.0</v>
      </c>
      <c r="P660" s="2">
        <v>1.0</v>
      </c>
      <c r="Q660" s="2">
        <v>13.0</v>
      </c>
      <c r="R660" s="2" t="s">
        <v>31</v>
      </c>
      <c r="S660" s="2">
        <v>1236.0</v>
      </c>
      <c r="T660" s="2">
        <v>257.0</v>
      </c>
      <c r="U660" s="2" t="s">
        <v>123</v>
      </c>
    </row>
    <row r="661" ht="15.75" customHeight="1">
      <c r="A661" s="2" t="s">
        <v>54</v>
      </c>
      <c r="B661" s="2">
        <v>9434.0</v>
      </c>
      <c r="C661" s="2" t="s">
        <v>105</v>
      </c>
      <c r="D661" s="2" t="s">
        <v>23</v>
      </c>
      <c r="E661" s="3">
        <v>8.0</v>
      </c>
      <c r="F661" s="4">
        <v>42826.0</v>
      </c>
      <c r="G661" s="2" t="s">
        <v>122</v>
      </c>
      <c r="H661" s="2">
        <v>0.0</v>
      </c>
      <c r="I661" s="2">
        <v>0.0</v>
      </c>
      <c r="J661" s="2">
        <v>0.0</v>
      </c>
      <c r="K661" s="2">
        <v>0.0</v>
      </c>
      <c r="L661" s="2" t="s">
        <v>50</v>
      </c>
      <c r="M661" s="2" t="s">
        <v>45</v>
      </c>
      <c r="N661" s="2">
        <v>4.0</v>
      </c>
      <c r="O661" s="2">
        <v>6.0</v>
      </c>
      <c r="P661" s="2">
        <v>1.0</v>
      </c>
      <c r="Q661" s="2">
        <v>13.0</v>
      </c>
      <c r="R661" s="2" t="s">
        <v>31</v>
      </c>
      <c r="S661" s="2">
        <v>1236.0</v>
      </c>
      <c r="T661" s="2">
        <v>257.0</v>
      </c>
      <c r="U661" s="2" t="s">
        <v>123</v>
      </c>
    </row>
    <row r="662" ht="15.75" customHeight="1">
      <c r="A662" s="2" t="s">
        <v>21</v>
      </c>
      <c r="B662" s="2">
        <v>9244.0</v>
      </c>
      <c r="C662" s="2" t="s">
        <v>48</v>
      </c>
      <c r="D662" s="2" t="s">
        <v>23</v>
      </c>
      <c r="E662" s="3">
        <v>8.0</v>
      </c>
      <c r="F662" s="4">
        <v>42833.0</v>
      </c>
      <c r="G662" s="2" t="s">
        <v>122</v>
      </c>
      <c r="H662" s="2">
        <v>177.0</v>
      </c>
      <c r="I662" s="2">
        <v>176.0</v>
      </c>
      <c r="J662" s="2">
        <v>0.0</v>
      </c>
      <c r="K662" s="2">
        <v>1.0</v>
      </c>
      <c r="L662" s="2" t="s">
        <v>50</v>
      </c>
      <c r="M662" s="2" t="s">
        <v>45</v>
      </c>
      <c r="N662" s="2">
        <v>4.0</v>
      </c>
      <c r="O662" s="2">
        <v>6.0</v>
      </c>
      <c r="P662" s="2">
        <v>2.0</v>
      </c>
      <c r="Q662" s="2">
        <v>14.0</v>
      </c>
      <c r="R662" s="2" t="s">
        <v>31</v>
      </c>
      <c r="S662" s="2">
        <v>1236.0</v>
      </c>
      <c r="T662" s="2">
        <v>257.0</v>
      </c>
      <c r="U662" s="2" t="s">
        <v>123</v>
      </c>
    </row>
    <row r="663" ht="15.75" customHeight="1">
      <c r="A663" s="2" t="s">
        <v>54</v>
      </c>
      <c r="B663" s="2">
        <v>9434.0</v>
      </c>
      <c r="C663" s="2" t="s">
        <v>105</v>
      </c>
      <c r="D663" s="2" t="s">
        <v>23</v>
      </c>
      <c r="E663" s="3">
        <v>8.0</v>
      </c>
      <c r="F663" s="4">
        <v>42833.0</v>
      </c>
      <c r="G663" s="2" t="s">
        <v>122</v>
      </c>
      <c r="H663" s="2">
        <v>0.0</v>
      </c>
      <c r="I663" s="2">
        <v>0.0</v>
      </c>
      <c r="J663" s="2">
        <v>0.0</v>
      </c>
      <c r="K663" s="2">
        <v>0.0</v>
      </c>
      <c r="L663" s="2" t="s">
        <v>50</v>
      </c>
      <c r="M663" s="2" t="s">
        <v>45</v>
      </c>
      <c r="N663" s="2">
        <v>4.0</v>
      </c>
      <c r="O663" s="2">
        <v>6.0</v>
      </c>
      <c r="P663" s="2">
        <v>2.0</v>
      </c>
      <c r="Q663" s="2">
        <v>14.0</v>
      </c>
      <c r="R663" s="2" t="s">
        <v>31</v>
      </c>
      <c r="S663" s="2">
        <v>1236.0</v>
      </c>
      <c r="T663" s="2">
        <v>257.0</v>
      </c>
      <c r="U663" s="2" t="s">
        <v>123</v>
      </c>
    </row>
    <row r="664" ht="15.75" customHeight="1">
      <c r="A664" s="2" t="s">
        <v>21</v>
      </c>
      <c r="B664" s="2">
        <v>9244.0</v>
      </c>
      <c r="C664" s="2" t="s">
        <v>48</v>
      </c>
      <c r="D664" s="2" t="s">
        <v>23</v>
      </c>
      <c r="E664" s="3">
        <v>8.0</v>
      </c>
      <c r="F664" s="4">
        <v>42840.0</v>
      </c>
      <c r="G664" s="2" t="s">
        <v>122</v>
      </c>
      <c r="H664" s="2">
        <v>177.0</v>
      </c>
      <c r="I664" s="2">
        <v>175.0</v>
      </c>
      <c r="J664" s="2">
        <v>0.0</v>
      </c>
      <c r="K664" s="2">
        <v>2.0</v>
      </c>
      <c r="L664" s="2" t="s">
        <v>50</v>
      </c>
      <c r="M664" s="2" t="s">
        <v>45</v>
      </c>
      <c r="N664" s="2">
        <v>4.0</v>
      </c>
      <c r="O664" s="2">
        <v>6.0</v>
      </c>
      <c r="P664" s="2">
        <v>3.0</v>
      </c>
      <c r="Q664" s="2">
        <v>15.0</v>
      </c>
      <c r="R664" s="2" t="s">
        <v>31</v>
      </c>
      <c r="S664" s="2">
        <v>1236.0</v>
      </c>
      <c r="T664" s="2">
        <v>257.0</v>
      </c>
      <c r="U664" s="2" t="s">
        <v>123</v>
      </c>
    </row>
    <row r="665" ht="15.75" customHeight="1">
      <c r="A665" s="2" t="s">
        <v>54</v>
      </c>
      <c r="B665" s="2">
        <v>9434.0</v>
      </c>
      <c r="C665" s="2" t="s">
        <v>105</v>
      </c>
      <c r="D665" s="2" t="s">
        <v>23</v>
      </c>
      <c r="E665" s="3">
        <v>8.0</v>
      </c>
      <c r="F665" s="4">
        <v>42840.0</v>
      </c>
      <c r="G665" s="2" t="s">
        <v>122</v>
      </c>
      <c r="H665" s="2">
        <v>0.0</v>
      </c>
      <c r="I665" s="2">
        <v>0.0</v>
      </c>
      <c r="J665" s="2">
        <v>0.0</v>
      </c>
      <c r="K665" s="2">
        <v>0.0</v>
      </c>
      <c r="L665" s="2" t="s">
        <v>50</v>
      </c>
      <c r="M665" s="2" t="s">
        <v>45</v>
      </c>
      <c r="N665" s="2">
        <v>4.0</v>
      </c>
      <c r="O665" s="2">
        <v>6.0</v>
      </c>
      <c r="P665" s="2">
        <v>3.0</v>
      </c>
      <c r="Q665" s="2">
        <v>15.0</v>
      </c>
      <c r="R665" s="2" t="s">
        <v>31</v>
      </c>
      <c r="S665" s="2">
        <v>1236.0</v>
      </c>
      <c r="T665" s="2">
        <v>257.0</v>
      </c>
      <c r="U665" s="2" t="s">
        <v>123</v>
      </c>
    </row>
    <row r="666" ht="15.75" customHeight="1">
      <c r="A666" s="2" t="s">
        <v>21</v>
      </c>
      <c r="B666" s="2">
        <v>912.0</v>
      </c>
      <c r="C666" s="2" t="s">
        <v>38</v>
      </c>
      <c r="D666" s="2" t="s">
        <v>23</v>
      </c>
      <c r="E666" s="3">
        <v>8.0</v>
      </c>
      <c r="F666" s="4">
        <v>42842.0</v>
      </c>
      <c r="G666" s="2" t="s">
        <v>122</v>
      </c>
      <c r="H666" s="2">
        <v>0.0</v>
      </c>
      <c r="I666" s="2">
        <v>0.0</v>
      </c>
      <c r="J666" s="2">
        <v>0.0</v>
      </c>
      <c r="K666" s="2">
        <v>0.0</v>
      </c>
      <c r="L666" s="2" t="s">
        <v>25</v>
      </c>
      <c r="M666" s="2" t="s">
        <v>26</v>
      </c>
      <c r="N666" s="2">
        <v>4.0</v>
      </c>
      <c r="O666" s="2">
        <v>1.0</v>
      </c>
      <c r="P666" s="2">
        <v>4.0</v>
      </c>
      <c r="Q666" s="2">
        <v>16.0</v>
      </c>
      <c r="R666" s="2" t="s">
        <v>31</v>
      </c>
      <c r="S666" s="2">
        <v>1236.0</v>
      </c>
      <c r="T666" s="2">
        <v>257.0</v>
      </c>
      <c r="U666" s="2" t="s">
        <v>123</v>
      </c>
    </row>
    <row r="667" ht="15.75" customHeight="1">
      <c r="A667" s="2" t="s">
        <v>21</v>
      </c>
      <c r="B667" s="2">
        <v>912.0</v>
      </c>
      <c r="C667" s="2" t="s">
        <v>38</v>
      </c>
      <c r="D667" s="2" t="s">
        <v>23</v>
      </c>
      <c r="E667" s="3">
        <v>8.0</v>
      </c>
      <c r="F667" s="4">
        <v>42844.0</v>
      </c>
      <c r="G667" s="2" t="s">
        <v>122</v>
      </c>
      <c r="H667" s="2">
        <v>17.0</v>
      </c>
      <c r="I667" s="2">
        <v>17.0</v>
      </c>
      <c r="J667" s="2">
        <v>0.0</v>
      </c>
      <c r="K667" s="2">
        <v>0.0</v>
      </c>
      <c r="L667" s="2" t="s">
        <v>25</v>
      </c>
      <c r="M667" s="2" t="s">
        <v>26</v>
      </c>
      <c r="N667" s="2">
        <v>4.0</v>
      </c>
      <c r="O667" s="2">
        <v>3.0</v>
      </c>
      <c r="P667" s="2">
        <v>4.0</v>
      </c>
      <c r="Q667" s="2">
        <v>16.0</v>
      </c>
      <c r="R667" s="2" t="s">
        <v>31</v>
      </c>
      <c r="S667" s="2">
        <v>1236.0</v>
      </c>
      <c r="T667" s="2">
        <v>257.0</v>
      </c>
      <c r="U667" s="2" t="s">
        <v>123</v>
      </c>
    </row>
    <row r="668" ht="15.75" customHeight="1">
      <c r="A668" s="2" t="s">
        <v>21</v>
      </c>
      <c r="B668" s="2">
        <v>9244.0</v>
      </c>
      <c r="C668" s="2" t="s">
        <v>48</v>
      </c>
      <c r="D668" s="2" t="s">
        <v>23</v>
      </c>
      <c r="E668" s="3">
        <v>8.0</v>
      </c>
      <c r="F668" s="4">
        <v>42847.0</v>
      </c>
      <c r="G668" s="2" t="s">
        <v>122</v>
      </c>
      <c r="H668" s="2">
        <v>177.0</v>
      </c>
      <c r="I668" s="2">
        <v>176.0</v>
      </c>
      <c r="J668" s="2">
        <v>0.0</v>
      </c>
      <c r="K668" s="2">
        <v>1.0</v>
      </c>
      <c r="L668" s="2" t="s">
        <v>50</v>
      </c>
      <c r="M668" s="2" t="s">
        <v>45</v>
      </c>
      <c r="N668" s="2">
        <v>4.0</v>
      </c>
      <c r="O668" s="2">
        <v>6.0</v>
      </c>
      <c r="P668" s="2">
        <v>4.0</v>
      </c>
      <c r="Q668" s="2">
        <v>16.0</v>
      </c>
      <c r="R668" s="2" t="s">
        <v>31</v>
      </c>
      <c r="S668" s="2">
        <v>1236.0</v>
      </c>
      <c r="T668" s="2">
        <v>257.0</v>
      </c>
      <c r="U668" s="2" t="s">
        <v>123</v>
      </c>
    </row>
    <row r="669" ht="15.75" customHeight="1">
      <c r="A669" s="2" t="s">
        <v>54</v>
      </c>
      <c r="B669" s="2">
        <v>9434.0</v>
      </c>
      <c r="C669" s="2" t="s">
        <v>105</v>
      </c>
      <c r="D669" s="2" t="s">
        <v>23</v>
      </c>
      <c r="E669" s="3">
        <v>8.0</v>
      </c>
      <c r="F669" s="4">
        <v>42847.0</v>
      </c>
      <c r="G669" s="2" t="s">
        <v>122</v>
      </c>
      <c r="H669" s="2">
        <v>0.0</v>
      </c>
      <c r="I669" s="2">
        <v>0.0</v>
      </c>
      <c r="J669" s="2">
        <v>0.0</v>
      </c>
      <c r="K669" s="2">
        <v>0.0</v>
      </c>
      <c r="L669" s="2" t="s">
        <v>50</v>
      </c>
      <c r="M669" s="2" t="s">
        <v>45</v>
      </c>
      <c r="N669" s="2">
        <v>4.0</v>
      </c>
      <c r="O669" s="2">
        <v>6.0</v>
      </c>
      <c r="P669" s="2">
        <v>4.0</v>
      </c>
      <c r="Q669" s="2">
        <v>16.0</v>
      </c>
      <c r="R669" s="2" t="s">
        <v>31</v>
      </c>
      <c r="S669" s="2">
        <v>1236.0</v>
      </c>
      <c r="T669" s="2">
        <v>257.0</v>
      </c>
      <c r="U669" s="2" t="s">
        <v>123</v>
      </c>
    </row>
    <row r="670" ht="15.75" customHeight="1">
      <c r="A670" s="2" t="s">
        <v>21</v>
      </c>
      <c r="B670" s="2">
        <v>9244.0</v>
      </c>
      <c r="C670" s="2" t="s">
        <v>48</v>
      </c>
      <c r="D670" s="2" t="s">
        <v>23</v>
      </c>
      <c r="E670" s="3">
        <v>8.0</v>
      </c>
      <c r="F670" s="4">
        <v>42854.0</v>
      </c>
      <c r="G670" s="2" t="s">
        <v>122</v>
      </c>
      <c r="H670" s="2">
        <v>177.0</v>
      </c>
      <c r="I670" s="2">
        <v>170.0</v>
      </c>
      <c r="J670" s="2">
        <v>0.0</v>
      </c>
      <c r="K670" s="2">
        <v>7.0</v>
      </c>
      <c r="L670" s="2" t="s">
        <v>50</v>
      </c>
      <c r="M670" s="2" t="s">
        <v>45</v>
      </c>
      <c r="N670" s="2">
        <v>4.0</v>
      </c>
      <c r="O670" s="2">
        <v>6.0</v>
      </c>
      <c r="P670" s="2">
        <v>5.0</v>
      </c>
      <c r="Q670" s="2">
        <v>17.0</v>
      </c>
      <c r="R670" s="2" t="s">
        <v>31</v>
      </c>
      <c r="S670" s="2">
        <v>1236.0</v>
      </c>
      <c r="T670" s="2">
        <v>257.0</v>
      </c>
      <c r="U670" s="2" t="s">
        <v>123</v>
      </c>
    </row>
    <row r="671" ht="15.75" customHeight="1">
      <c r="A671" s="2" t="s">
        <v>54</v>
      </c>
      <c r="B671" s="2">
        <v>9434.0</v>
      </c>
      <c r="C671" s="2" t="s">
        <v>105</v>
      </c>
      <c r="D671" s="2" t="s">
        <v>23</v>
      </c>
      <c r="E671" s="3">
        <v>8.0</v>
      </c>
      <c r="F671" s="4">
        <v>42854.0</v>
      </c>
      <c r="G671" s="2" t="s">
        <v>122</v>
      </c>
      <c r="H671" s="2">
        <v>0.0</v>
      </c>
      <c r="I671" s="2">
        <v>0.0</v>
      </c>
      <c r="J671" s="2">
        <v>0.0</v>
      </c>
      <c r="K671" s="2">
        <v>0.0</v>
      </c>
      <c r="L671" s="2" t="s">
        <v>50</v>
      </c>
      <c r="M671" s="2" t="s">
        <v>45</v>
      </c>
      <c r="N671" s="2">
        <v>4.0</v>
      </c>
      <c r="O671" s="2">
        <v>6.0</v>
      </c>
      <c r="P671" s="2">
        <v>5.0</v>
      </c>
      <c r="Q671" s="2">
        <v>17.0</v>
      </c>
      <c r="R671" s="2" t="s">
        <v>31</v>
      </c>
      <c r="S671" s="2">
        <v>1236.0</v>
      </c>
      <c r="T671" s="2">
        <v>257.0</v>
      </c>
      <c r="U671" s="2" t="s">
        <v>123</v>
      </c>
    </row>
    <row r="672" ht="15.75" customHeight="1">
      <c r="A672" s="2" t="s">
        <v>54</v>
      </c>
      <c r="B672" s="2">
        <v>94341.0</v>
      </c>
      <c r="C672" s="2" t="s">
        <v>125</v>
      </c>
      <c r="D672" s="2" t="s">
        <v>23</v>
      </c>
      <c r="E672" s="3">
        <v>8.0</v>
      </c>
      <c r="F672" s="4">
        <v>42855.0</v>
      </c>
      <c r="G672" s="2" t="s">
        <v>122</v>
      </c>
      <c r="H672" s="2">
        <v>23.0</v>
      </c>
      <c r="I672" s="2">
        <v>23.0</v>
      </c>
      <c r="J672" s="2">
        <v>0.0</v>
      </c>
      <c r="K672" s="2">
        <v>0.0</v>
      </c>
      <c r="L672" s="2" t="s">
        <v>25</v>
      </c>
      <c r="M672" s="2" t="s">
        <v>26</v>
      </c>
      <c r="N672" s="2">
        <v>4.0</v>
      </c>
      <c r="O672" s="2">
        <v>0.0</v>
      </c>
      <c r="P672" s="2">
        <v>6.0</v>
      </c>
      <c r="Q672" s="2">
        <v>18.0</v>
      </c>
      <c r="R672" s="2" t="s">
        <v>31</v>
      </c>
      <c r="S672" s="2">
        <v>1236.0</v>
      </c>
      <c r="T672" s="2">
        <v>257.0</v>
      </c>
      <c r="U672" s="2" t="s">
        <v>123</v>
      </c>
    </row>
    <row r="673" ht="15.75" customHeight="1">
      <c r="A673" s="2" t="s">
        <v>21</v>
      </c>
      <c r="B673" s="2">
        <v>94342.0</v>
      </c>
      <c r="C673" s="2" t="s">
        <v>126</v>
      </c>
      <c r="D673" s="2" t="s">
        <v>23</v>
      </c>
      <c r="E673" s="3">
        <v>8.0</v>
      </c>
      <c r="F673" s="4">
        <v>42855.0</v>
      </c>
      <c r="G673" s="2" t="s">
        <v>122</v>
      </c>
      <c r="H673" s="2">
        <v>15.0</v>
      </c>
      <c r="I673" s="2">
        <v>15.0</v>
      </c>
      <c r="J673" s="2">
        <v>0.0</v>
      </c>
      <c r="K673" s="2">
        <v>0.0</v>
      </c>
      <c r="L673" s="2" t="s">
        <v>25</v>
      </c>
      <c r="M673" s="2" t="s">
        <v>26</v>
      </c>
      <c r="N673" s="2">
        <v>4.0</v>
      </c>
      <c r="O673" s="2">
        <v>0.0</v>
      </c>
      <c r="P673" s="2">
        <v>6.0</v>
      </c>
      <c r="Q673" s="2">
        <v>18.0</v>
      </c>
      <c r="R673" s="2" t="s">
        <v>31</v>
      </c>
      <c r="S673" s="2">
        <v>1236.0</v>
      </c>
      <c r="T673" s="2">
        <v>257.0</v>
      </c>
      <c r="U673" s="2" t="s">
        <v>123</v>
      </c>
    </row>
    <row r="674" ht="15.75" customHeight="1">
      <c r="A674" s="2" t="s">
        <v>21</v>
      </c>
      <c r="B674" s="2">
        <v>9244.0</v>
      </c>
      <c r="C674" s="2" t="s">
        <v>48</v>
      </c>
      <c r="D674" s="2" t="s">
        <v>23</v>
      </c>
      <c r="E674" s="3">
        <v>8.0</v>
      </c>
      <c r="F674" s="4">
        <v>42861.0</v>
      </c>
      <c r="G674" s="2" t="s">
        <v>127</v>
      </c>
      <c r="H674" s="2">
        <v>177.0</v>
      </c>
      <c r="I674" s="2">
        <v>173.0</v>
      </c>
      <c r="J674" s="2">
        <v>0.0</v>
      </c>
      <c r="K674" s="2">
        <v>4.0</v>
      </c>
      <c r="L674" s="2" t="s">
        <v>50</v>
      </c>
      <c r="M674" s="2" t="s">
        <v>45</v>
      </c>
      <c r="N674" s="2">
        <v>5.0</v>
      </c>
      <c r="O674" s="2">
        <v>6.0</v>
      </c>
      <c r="P674" s="2">
        <v>1.0</v>
      </c>
      <c r="Q674" s="2">
        <v>18.0</v>
      </c>
      <c r="R674" s="2" t="s">
        <v>31</v>
      </c>
      <c r="S674" s="2">
        <v>708.0</v>
      </c>
      <c r="T674" s="2">
        <v>257.0</v>
      </c>
      <c r="U674" s="2" t="s">
        <v>123</v>
      </c>
    </row>
    <row r="675" ht="15.75" customHeight="1">
      <c r="A675" s="2" t="s">
        <v>54</v>
      </c>
      <c r="B675" s="2">
        <v>9434.0</v>
      </c>
      <c r="C675" s="2" t="s">
        <v>105</v>
      </c>
      <c r="D675" s="2" t="s">
        <v>23</v>
      </c>
      <c r="E675" s="3">
        <v>8.0</v>
      </c>
      <c r="F675" s="4">
        <v>42861.0</v>
      </c>
      <c r="G675" s="2" t="s">
        <v>127</v>
      </c>
      <c r="H675" s="2">
        <v>0.0</v>
      </c>
      <c r="I675" s="2">
        <v>0.0</v>
      </c>
      <c r="J675" s="2">
        <v>0.0</v>
      </c>
      <c r="K675" s="2">
        <v>0.0</v>
      </c>
      <c r="L675" s="2" t="s">
        <v>50</v>
      </c>
      <c r="M675" s="2" t="s">
        <v>45</v>
      </c>
      <c r="N675" s="2">
        <v>5.0</v>
      </c>
      <c r="O675" s="2">
        <v>6.0</v>
      </c>
      <c r="P675" s="2">
        <v>1.0</v>
      </c>
      <c r="Q675" s="2">
        <v>18.0</v>
      </c>
      <c r="R675" s="2" t="s">
        <v>31</v>
      </c>
      <c r="S675" s="2">
        <v>708.0</v>
      </c>
      <c r="T675" s="2">
        <v>257.0</v>
      </c>
      <c r="U675" s="2" t="s">
        <v>123</v>
      </c>
    </row>
    <row r="676" ht="15.75" customHeight="1">
      <c r="A676" s="2" t="s">
        <v>21</v>
      </c>
      <c r="B676" s="2">
        <v>9244.0</v>
      </c>
      <c r="C676" s="2" t="s">
        <v>48</v>
      </c>
      <c r="D676" s="2" t="s">
        <v>23</v>
      </c>
      <c r="E676" s="3">
        <v>8.0</v>
      </c>
      <c r="F676" s="4">
        <v>42868.0</v>
      </c>
      <c r="G676" s="2" t="s">
        <v>127</v>
      </c>
      <c r="H676" s="2">
        <v>177.0</v>
      </c>
      <c r="I676" s="2">
        <v>174.0</v>
      </c>
      <c r="J676" s="2">
        <v>0.0</v>
      </c>
      <c r="K676" s="2">
        <v>3.0</v>
      </c>
      <c r="L676" s="2" t="s">
        <v>50</v>
      </c>
      <c r="M676" s="2" t="s">
        <v>45</v>
      </c>
      <c r="N676" s="2">
        <v>5.0</v>
      </c>
      <c r="O676" s="2">
        <v>6.0</v>
      </c>
      <c r="P676" s="2">
        <v>2.0</v>
      </c>
      <c r="Q676" s="2">
        <v>19.0</v>
      </c>
      <c r="R676" s="2" t="s">
        <v>31</v>
      </c>
      <c r="S676" s="2">
        <v>708.0</v>
      </c>
      <c r="T676" s="2">
        <v>257.0</v>
      </c>
      <c r="U676" s="2" t="s">
        <v>123</v>
      </c>
    </row>
    <row r="677" ht="15.75" customHeight="1">
      <c r="A677" s="2" t="s">
        <v>54</v>
      </c>
      <c r="B677" s="2">
        <v>9434.0</v>
      </c>
      <c r="C677" s="2" t="s">
        <v>105</v>
      </c>
      <c r="D677" s="2" t="s">
        <v>23</v>
      </c>
      <c r="E677" s="3">
        <v>8.0</v>
      </c>
      <c r="F677" s="4">
        <v>42868.0</v>
      </c>
      <c r="G677" s="2" t="s">
        <v>127</v>
      </c>
      <c r="H677" s="2">
        <v>0.0</v>
      </c>
      <c r="I677" s="2">
        <v>0.0</v>
      </c>
      <c r="J677" s="2">
        <v>0.0</v>
      </c>
      <c r="K677" s="2">
        <v>0.0</v>
      </c>
      <c r="L677" s="2" t="s">
        <v>50</v>
      </c>
      <c r="M677" s="2" t="s">
        <v>45</v>
      </c>
      <c r="N677" s="2">
        <v>5.0</v>
      </c>
      <c r="O677" s="2">
        <v>6.0</v>
      </c>
      <c r="P677" s="2">
        <v>2.0</v>
      </c>
      <c r="Q677" s="2">
        <v>19.0</v>
      </c>
      <c r="R677" s="2" t="s">
        <v>31</v>
      </c>
      <c r="S677" s="2">
        <v>708.0</v>
      </c>
      <c r="T677" s="2">
        <v>257.0</v>
      </c>
      <c r="U677" s="2" t="s">
        <v>123</v>
      </c>
    </row>
    <row r="678" ht="15.75" customHeight="1">
      <c r="A678" s="2" t="s">
        <v>21</v>
      </c>
      <c r="B678" s="2">
        <v>912.0</v>
      </c>
      <c r="C678" s="2" t="s">
        <v>38</v>
      </c>
      <c r="D678" s="2" t="s">
        <v>23</v>
      </c>
      <c r="E678" s="3">
        <v>8.0</v>
      </c>
      <c r="F678" s="4">
        <v>42873.0</v>
      </c>
      <c r="G678" s="2" t="s">
        <v>127</v>
      </c>
      <c r="H678" s="2">
        <v>0.0</v>
      </c>
      <c r="I678" s="2">
        <v>0.0</v>
      </c>
      <c r="J678" s="2">
        <v>0.0</v>
      </c>
      <c r="K678" s="2">
        <v>0.0</v>
      </c>
      <c r="L678" s="2" t="s">
        <v>25</v>
      </c>
      <c r="M678" s="2" t="s">
        <v>26</v>
      </c>
      <c r="N678" s="2">
        <v>5.0</v>
      </c>
      <c r="O678" s="2">
        <v>4.0</v>
      </c>
      <c r="P678" s="2">
        <v>3.0</v>
      </c>
      <c r="Q678" s="2">
        <v>20.0</v>
      </c>
      <c r="R678" s="2" t="s">
        <v>31</v>
      </c>
      <c r="S678" s="2">
        <v>708.0</v>
      </c>
      <c r="T678" s="2">
        <v>257.0</v>
      </c>
      <c r="U678" s="2" t="s">
        <v>123</v>
      </c>
    </row>
    <row r="679" ht="15.75" customHeight="1">
      <c r="A679" s="2" t="s">
        <v>21</v>
      </c>
      <c r="B679" s="2">
        <v>9244.0</v>
      </c>
      <c r="C679" s="2" t="s">
        <v>48</v>
      </c>
      <c r="D679" s="2" t="s">
        <v>23</v>
      </c>
      <c r="E679" s="3">
        <v>8.0</v>
      </c>
      <c r="F679" s="4">
        <v>42875.0</v>
      </c>
      <c r="G679" s="2" t="s">
        <v>127</v>
      </c>
      <c r="H679" s="2">
        <v>177.0</v>
      </c>
      <c r="I679" s="2">
        <v>175.0</v>
      </c>
      <c r="J679" s="2">
        <v>0.0</v>
      </c>
      <c r="K679" s="2">
        <v>2.0</v>
      </c>
      <c r="L679" s="2" t="s">
        <v>50</v>
      </c>
      <c r="M679" s="2" t="s">
        <v>45</v>
      </c>
      <c r="N679" s="2">
        <v>5.0</v>
      </c>
      <c r="O679" s="2">
        <v>6.0</v>
      </c>
      <c r="P679" s="2">
        <v>3.0</v>
      </c>
      <c r="Q679" s="2">
        <v>20.0</v>
      </c>
      <c r="R679" s="2" t="s">
        <v>31</v>
      </c>
      <c r="S679" s="2">
        <v>708.0</v>
      </c>
      <c r="T679" s="2">
        <v>257.0</v>
      </c>
      <c r="U679" s="2" t="s">
        <v>123</v>
      </c>
    </row>
    <row r="680" ht="15.75" customHeight="1">
      <c r="A680" s="2" t="s">
        <v>54</v>
      </c>
      <c r="B680" s="2">
        <v>9434.0</v>
      </c>
      <c r="C680" s="2" t="s">
        <v>105</v>
      </c>
      <c r="D680" s="2" t="s">
        <v>23</v>
      </c>
      <c r="E680" s="3">
        <v>8.0</v>
      </c>
      <c r="F680" s="4">
        <v>42875.0</v>
      </c>
      <c r="G680" s="2" t="s">
        <v>127</v>
      </c>
      <c r="H680" s="2">
        <v>0.0</v>
      </c>
      <c r="I680" s="2">
        <v>0.0</v>
      </c>
      <c r="J680" s="2">
        <v>0.0</v>
      </c>
      <c r="K680" s="2">
        <v>0.0</v>
      </c>
      <c r="L680" s="2" t="s">
        <v>50</v>
      </c>
      <c r="M680" s="2" t="s">
        <v>45</v>
      </c>
      <c r="N680" s="2">
        <v>5.0</v>
      </c>
      <c r="O680" s="2">
        <v>6.0</v>
      </c>
      <c r="P680" s="2">
        <v>3.0</v>
      </c>
      <c r="Q680" s="2">
        <v>20.0</v>
      </c>
      <c r="R680" s="2" t="s">
        <v>31</v>
      </c>
      <c r="S680" s="2">
        <v>708.0</v>
      </c>
      <c r="T680" s="2">
        <v>257.0</v>
      </c>
      <c r="U680" s="2" t="s">
        <v>123</v>
      </c>
    </row>
    <row r="681" ht="15.75" customHeight="1">
      <c r="A681" s="2" t="s">
        <v>21</v>
      </c>
      <c r="B681" s="2">
        <v>9244.0</v>
      </c>
      <c r="C681" s="2" t="s">
        <v>48</v>
      </c>
      <c r="D681" s="2" t="s">
        <v>23</v>
      </c>
      <c r="E681" s="3">
        <v>8.0</v>
      </c>
      <c r="F681" s="4">
        <v>42882.0</v>
      </c>
      <c r="G681" s="2" t="s">
        <v>127</v>
      </c>
      <c r="H681" s="2">
        <v>177.0</v>
      </c>
      <c r="I681" s="2">
        <v>177.0</v>
      </c>
      <c r="J681" s="2">
        <v>0.0</v>
      </c>
      <c r="K681" s="2">
        <v>0.0</v>
      </c>
      <c r="L681" s="2" t="s">
        <v>50</v>
      </c>
      <c r="M681" s="2" t="s">
        <v>45</v>
      </c>
      <c r="N681" s="2">
        <v>5.0</v>
      </c>
      <c r="O681" s="2">
        <v>6.0</v>
      </c>
      <c r="P681" s="2">
        <v>4.0</v>
      </c>
      <c r="Q681" s="2">
        <v>21.0</v>
      </c>
      <c r="R681" s="2" t="s">
        <v>31</v>
      </c>
      <c r="S681" s="2">
        <v>708.0</v>
      </c>
      <c r="T681" s="2">
        <v>257.0</v>
      </c>
      <c r="U681" s="2" t="s">
        <v>123</v>
      </c>
    </row>
    <row r="682" ht="15.75" customHeight="1">
      <c r="A682" s="2" t="s">
        <v>54</v>
      </c>
      <c r="B682" s="2">
        <v>9434.0</v>
      </c>
      <c r="C682" s="2" t="s">
        <v>105</v>
      </c>
      <c r="D682" s="2" t="s">
        <v>23</v>
      </c>
      <c r="E682" s="3">
        <v>8.0</v>
      </c>
      <c r="F682" s="4">
        <v>42882.0</v>
      </c>
      <c r="G682" s="2" t="s">
        <v>127</v>
      </c>
      <c r="H682" s="2">
        <v>0.0</v>
      </c>
      <c r="I682" s="2">
        <v>0.0</v>
      </c>
      <c r="J682" s="2">
        <v>0.0</v>
      </c>
      <c r="K682" s="2">
        <v>0.0</v>
      </c>
      <c r="L682" s="2" t="s">
        <v>50</v>
      </c>
      <c r="M682" s="2" t="s">
        <v>45</v>
      </c>
      <c r="N682" s="2">
        <v>5.0</v>
      </c>
      <c r="O682" s="2">
        <v>6.0</v>
      </c>
      <c r="P682" s="2">
        <v>4.0</v>
      </c>
      <c r="Q682" s="2">
        <v>21.0</v>
      </c>
      <c r="R682" s="2" t="s">
        <v>31</v>
      </c>
      <c r="S682" s="2">
        <v>708.0</v>
      </c>
      <c r="T682" s="2">
        <v>257.0</v>
      </c>
      <c r="U682" s="2" t="s">
        <v>123</v>
      </c>
    </row>
    <row r="683" ht="15.75" customHeight="1">
      <c r="A683" s="2" t="s">
        <v>21</v>
      </c>
      <c r="B683" s="2">
        <v>9244.0</v>
      </c>
      <c r="C683" s="2" t="s">
        <v>48</v>
      </c>
      <c r="D683" s="2" t="s">
        <v>23</v>
      </c>
      <c r="E683" s="3">
        <v>8.0</v>
      </c>
      <c r="F683" s="4">
        <v>42889.0</v>
      </c>
      <c r="G683" s="2" t="s">
        <v>151</v>
      </c>
      <c r="H683" s="2">
        <v>177.0</v>
      </c>
      <c r="I683" s="2">
        <v>174.0</v>
      </c>
      <c r="J683" s="2">
        <v>0.0</v>
      </c>
      <c r="K683" s="2">
        <v>3.0</v>
      </c>
      <c r="L683" s="2" t="s">
        <v>50</v>
      </c>
      <c r="M683" s="2" t="s">
        <v>45</v>
      </c>
      <c r="N683" s="2">
        <v>6.0</v>
      </c>
      <c r="O683" s="2">
        <v>6.0</v>
      </c>
      <c r="P683" s="2">
        <v>1.0</v>
      </c>
      <c r="Q683" s="2">
        <v>22.0</v>
      </c>
      <c r="R683" s="2" t="s">
        <v>27</v>
      </c>
      <c r="S683" s="2">
        <v>708.0</v>
      </c>
      <c r="T683" s="2">
        <v>257.0</v>
      </c>
      <c r="U683" s="2" t="s">
        <v>123</v>
      </c>
    </row>
    <row r="684" ht="15.75" customHeight="1">
      <c r="A684" s="2" t="s">
        <v>54</v>
      </c>
      <c r="B684" s="2">
        <v>9434.0</v>
      </c>
      <c r="C684" s="2" t="s">
        <v>105</v>
      </c>
      <c r="D684" s="2" t="s">
        <v>23</v>
      </c>
      <c r="E684" s="3">
        <v>8.0</v>
      </c>
      <c r="F684" s="4">
        <v>42889.0</v>
      </c>
      <c r="G684" s="2" t="s">
        <v>151</v>
      </c>
      <c r="H684" s="2">
        <v>0.0</v>
      </c>
      <c r="I684" s="2">
        <v>0.0</v>
      </c>
      <c r="J684" s="2">
        <v>0.0</v>
      </c>
      <c r="K684" s="2">
        <v>0.0</v>
      </c>
      <c r="L684" s="2" t="s">
        <v>50</v>
      </c>
      <c r="M684" s="2" t="s">
        <v>45</v>
      </c>
      <c r="N684" s="2">
        <v>6.0</v>
      </c>
      <c r="O684" s="2">
        <v>6.0</v>
      </c>
      <c r="P684" s="2">
        <v>1.0</v>
      </c>
      <c r="Q684" s="2">
        <v>22.0</v>
      </c>
      <c r="R684" s="2" t="s">
        <v>27</v>
      </c>
      <c r="S684" s="2">
        <v>708.0</v>
      </c>
      <c r="T684" s="2">
        <v>257.0</v>
      </c>
      <c r="U684" s="2" t="s">
        <v>123</v>
      </c>
    </row>
    <row r="685" ht="15.75" customHeight="1">
      <c r="A685" s="2" t="s">
        <v>21</v>
      </c>
      <c r="B685" s="2">
        <v>9244.0</v>
      </c>
      <c r="C685" s="2" t="s">
        <v>48</v>
      </c>
      <c r="D685" s="2" t="s">
        <v>23</v>
      </c>
      <c r="E685" s="3">
        <v>8.0</v>
      </c>
      <c r="F685" s="4">
        <v>42896.0</v>
      </c>
      <c r="G685" s="2" t="s">
        <v>151</v>
      </c>
      <c r="H685" s="2">
        <v>177.0</v>
      </c>
      <c r="I685" s="2">
        <v>175.0</v>
      </c>
      <c r="J685" s="2">
        <v>0.0</v>
      </c>
      <c r="K685" s="2">
        <v>2.0</v>
      </c>
      <c r="L685" s="2" t="s">
        <v>50</v>
      </c>
      <c r="M685" s="2" t="s">
        <v>45</v>
      </c>
      <c r="N685" s="2">
        <v>6.0</v>
      </c>
      <c r="O685" s="2">
        <v>6.0</v>
      </c>
      <c r="P685" s="2">
        <v>2.0</v>
      </c>
      <c r="Q685" s="2">
        <v>23.0</v>
      </c>
      <c r="R685" s="2" t="s">
        <v>27</v>
      </c>
      <c r="S685" s="2">
        <v>708.0</v>
      </c>
      <c r="T685" s="2">
        <v>257.0</v>
      </c>
      <c r="U685" s="2" t="s">
        <v>123</v>
      </c>
    </row>
    <row r="686" ht="15.75" customHeight="1">
      <c r="A686" s="2" t="s">
        <v>54</v>
      </c>
      <c r="B686" s="2">
        <v>9434.0</v>
      </c>
      <c r="C686" s="2" t="s">
        <v>105</v>
      </c>
      <c r="D686" s="2" t="s">
        <v>23</v>
      </c>
      <c r="E686" s="3">
        <v>8.0</v>
      </c>
      <c r="F686" s="4">
        <v>42896.0</v>
      </c>
      <c r="G686" s="2" t="s">
        <v>151</v>
      </c>
      <c r="H686" s="2">
        <v>0.0</v>
      </c>
      <c r="I686" s="2">
        <v>0.0</v>
      </c>
      <c r="J686" s="2">
        <v>0.0</v>
      </c>
      <c r="K686" s="2">
        <v>0.0</v>
      </c>
      <c r="L686" s="2" t="s">
        <v>50</v>
      </c>
      <c r="M686" s="2" t="s">
        <v>45</v>
      </c>
      <c r="N686" s="2">
        <v>6.0</v>
      </c>
      <c r="O686" s="2">
        <v>6.0</v>
      </c>
      <c r="P686" s="2">
        <v>2.0</v>
      </c>
      <c r="Q686" s="2">
        <v>23.0</v>
      </c>
      <c r="R686" s="2" t="s">
        <v>27</v>
      </c>
      <c r="S686" s="2">
        <v>708.0</v>
      </c>
      <c r="T686" s="2">
        <v>257.0</v>
      </c>
      <c r="U686" s="2" t="s">
        <v>123</v>
      </c>
    </row>
    <row r="687" ht="15.75" customHeight="1">
      <c r="A687" s="2" t="s">
        <v>21</v>
      </c>
      <c r="B687" s="2">
        <v>9244.0</v>
      </c>
      <c r="C687" s="2" t="s">
        <v>48</v>
      </c>
      <c r="D687" s="2" t="s">
        <v>23</v>
      </c>
      <c r="E687" s="3">
        <v>8.0</v>
      </c>
      <c r="F687" s="4">
        <v>42903.0</v>
      </c>
      <c r="G687" s="2" t="s">
        <v>151</v>
      </c>
      <c r="H687" s="2">
        <v>177.0</v>
      </c>
      <c r="I687" s="2">
        <v>176.0</v>
      </c>
      <c r="J687" s="2">
        <v>0.0</v>
      </c>
      <c r="K687" s="2">
        <v>1.0</v>
      </c>
      <c r="L687" s="2" t="s">
        <v>50</v>
      </c>
      <c r="M687" s="2" t="s">
        <v>45</v>
      </c>
      <c r="N687" s="2">
        <v>6.0</v>
      </c>
      <c r="O687" s="2">
        <v>6.0</v>
      </c>
      <c r="P687" s="2">
        <v>3.0</v>
      </c>
      <c r="Q687" s="2">
        <v>24.0</v>
      </c>
      <c r="R687" s="2" t="s">
        <v>27</v>
      </c>
      <c r="S687" s="2">
        <v>708.0</v>
      </c>
      <c r="T687" s="2">
        <v>257.0</v>
      </c>
      <c r="U687" s="2" t="s">
        <v>123</v>
      </c>
    </row>
    <row r="688" ht="15.75" customHeight="1">
      <c r="A688" s="2" t="s">
        <v>54</v>
      </c>
      <c r="B688" s="2">
        <v>9434.0</v>
      </c>
      <c r="C688" s="2" t="s">
        <v>105</v>
      </c>
      <c r="D688" s="2" t="s">
        <v>23</v>
      </c>
      <c r="E688" s="3">
        <v>8.0</v>
      </c>
      <c r="F688" s="4">
        <v>42903.0</v>
      </c>
      <c r="G688" s="2" t="s">
        <v>151</v>
      </c>
      <c r="H688" s="2">
        <v>0.0</v>
      </c>
      <c r="I688" s="2">
        <v>0.0</v>
      </c>
      <c r="J688" s="2">
        <v>0.0</v>
      </c>
      <c r="K688" s="2">
        <v>0.0</v>
      </c>
      <c r="L688" s="2" t="s">
        <v>50</v>
      </c>
      <c r="M688" s="2" t="s">
        <v>45</v>
      </c>
      <c r="N688" s="2">
        <v>6.0</v>
      </c>
      <c r="O688" s="2">
        <v>6.0</v>
      </c>
      <c r="P688" s="2">
        <v>3.0</v>
      </c>
      <c r="Q688" s="2">
        <v>24.0</v>
      </c>
      <c r="R688" s="2" t="s">
        <v>27</v>
      </c>
      <c r="S688" s="2">
        <v>708.0</v>
      </c>
      <c r="T688" s="2">
        <v>257.0</v>
      </c>
      <c r="U688" s="2" t="s">
        <v>123</v>
      </c>
    </row>
    <row r="689" ht="15.75" customHeight="1">
      <c r="A689" s="2" t="s">
        <v>21</v>
      </c>
      <c r="B689" s="2">
        <v>9244.0</v>
      </c>
      <c r="C689" s="2" t="s">
        <v>48</v>
      </c>
      <c r="D689" s="2" t="s">
        <v>23</v>
      </c>
      <c r="E689" s="3">
        <v>8.0</v>
      </c>
      <c r="F689" s="4">
        <v>42910.0</v>
      </c>
      <c r="G689" s="2" t="s">
        <v>151</v>
      </c>
      <c r="H689" s="2">
        <v>177.0</v>
      </c>
      <c r="I689" s="2">
        <v>173.0</v>
      </c>
      <c r="J689" s="2">
        <v>0.0</v>
      </c>
      <c r="K689" s="2">
        <v>4.0</v>
      </c>
      <c r="L689" s="2" t="s">
        <v>50</v>
      </c>
      <c r="M689" s="2" t="s">
        <v>45</v>
      </c>
      <c r="N689" s="2">
        <v>6.0</v>
      </c>
      <c r="O689" s="2">
        <v>6.0</v>
      </c>
      <c r="P689" s="2">
        <v>4.0</v>
      </c>
      <c r="Q689" s="2">
        <v>25.0</v>
      </c>
      <c r="R689" s="2" t="s">
        <v>27</v>
      </c>
      <c r="S689" s="2">
        <v>708.0</v>
      </c>
      <c r="T689" s="2">
        <v>257.0</v>
      </c>
      <c r="U689" s="2" t="s">
        <v>123</v>
      </c>
    </row>
    <row r="690" ht="15.75" customHeight="1">
      <c r="A690" s="2" t="s">
        <v>54</v>
      </c>
      <c r="B690" s="2">
        <v>9434.0</v>
      </c>
      <c r="C690" s="2" t="s">
        <v>105</v>
      </c>
      <c r="D690" s="2" t="s">
        <v>23</v>
      </c>
      <c r="E690" s="3">
        <v>8.0</v>
      </c>
      <c r="F690" s="4">
        <v>42910.0</v>
      </c>
      <c r="G690" s="2" t="s">
        <v>151</v>
      </c>
      <c r="H690" s="2">
        <v>0.0</v>
      </c>
      <c r="I690" s="2">
        <v>0.0</v>
      </c>
      <c r="J690" s="2">
        <v>0.0</v>
      </c>
      <c r="K690" s="2">
        <v>0.0</v>
      </c>
      <c r="L690" s="2" t="s">
        <v>50</v>
      </c>
      <c r="M690" s="2" t="s">
        <v>45</v>
      </c>
      <c r="N690" s="2">
        <v>6.0</v>
      </c>
      <c r="O690" s="2">
        <v>6.0</v>
      </c>
      <c r="P690" s="2">
        <v>4.0</v>
      </c>
      <c r="Q690" s="2">
        <v>25.0</v>
      </c>
      <c r="R690" s="2" t="s">
        <v>27</v>
      </c>
      <c r="S690" s="2">
        <v>708.0</v>
      </c>
      <c r="T690" s="2">
        <v>257.0</v>
      </c>
      <c r="U690" s="2" t="s">
        <v>123</v>
      </c>
    </row>
    <row r="691" ht="15.75" customHeight="1">
      <c r="A691" s="2" t="s">
        <v>21</v>
      </c>
      <c r="B691" s="2">
        <v>9244.0</v>
      </c>
      <c r="C691" s="2" t="s">
        <v>48</v>
      </c>
      <c r="D691" s="2" t="s">
        <v>23</v>
      </c>
      <c r="E691" s="3">
        <v>8.0</v>
      </c>
      <c r="F691" s="4">
        <v>42917.0</v>
      </c>
      <c r="G691" s="2" t="s">
        <v>130</v>
      </c>
      <c r="H691" s="2">
        <v>177.0</v>
      </c>
      <c r="I691" s="2">
        <v>137.0</v>
      </c>
      <c r="J691" s="2">
        <v>0.0</v>
      </c>
      <c r="K691" s="2">
        <v>40.0</v>
      </c>
      <c r="L691" s="2" t="s">
        <v>50</v>
      </c>
      <c r="M691" s="2" t="s">
        <v>45</v>
      </c>
      <c r="N691" s="2">
        <v>7.0</v>
      </c>
      <c r="O691" s="2">
        <v>6.0</v>
      </c>
      <c r="P691" s="2">
        <v>1.0</v>
      </c>
      <c r="Q691" s="2">
        <v>26.0</v>
      </c>
      <c r="R691" s="2" t="s">
        <v>27</v>
      </c>
      <c r="S691" s="2">
        <v>5466.0</v>
      </c>
      <c r="T691" s="2">
        <v>257.0</v>
      </c>
      <c r="U691" s="2" t="s">
        <v>123</v>
      </c>
    </row>
    <row r="692" ht="15.75" customHeight="1">
      <c r="A692" s="2" t="s">
        <v>54</v>
      </c>
      <c r="B692" s="2">
        <v>9434.0</v>
      </c>
      <c r="C692" s="2" t="s">
        <v>152</v>
      </c>
      <c r="D692" s="2" t="s">
        <v>23</v>
      </c>
      <c r="E692" s="3">
        <v>8.0</v>
      </c>
      <c r="F692" s="4">
        <v>42917.0</v>
      </c>
      <c r="G692" s="2" t="s">
        <v>130</v>
      </c>
      <c r="H692" s="2">
        <v>0.0</v>
      </c>
      <c r="I692" s="2">
        <v>0.0</v>
      </c>
      <c r="J692" s="2">
        <v>0.0</v>
      </c>
      <c r="K692" s="2">
        <v>0.0</v>
      </c>
      <c r="L692" s="2" t="s">
        <v>50</v>
      </c>
      <c r="M692" s="2" t="s">
        <v>45</v>
      </c>
      <c r="N692" s="2">
        <v>7.0</v>
      </c>
      <c r="O692" s="2">
        <v>6.0</v>
      </c>
      <c r="P692" s="2">
        <v>1.0</v>
      </c>
      <c r="Q692" s="2">
        <v>26.0</v>
      </c>
      <c r="R692" s="2" t="s">
        <v>27</v>
      </c>
      <c r="S692" s="2">
        <v>5466.0</v>
      </c>
      <c r="T692" s="2">
        <v>257.0</v>
      </c>
      <c r="U692" s="2" t="s">
        <v>123</v>
      </c>
    </row>
    <row r="693" ht="15.75" customHeight="1">
      <c r="A693" s="2" t="s">
        <v>21</v>
      </c>
      <c r="B693" s="2">
        <v>9244.0</v>
      </c>
      <c r="C693" s="2" t="s">
        <v>48</v>
      </c>
      <c r="D693" s="2" t="s">
        <v>23</v>
      </c>
      <c r="E693" s="3">
        <v>8.0</v>
      </c>
      <c r="F693" s="4">
        <v>42924.0</v>
      </c>
      <c r="G693" s="2" t="s">
        <v>130</v>
      </c>
      <c r="H693" s="2">
        <v>177.0</v>
      </c>
      <c r="I693" s="2">
        <v>155.0</v>
      </c>
      <c r="J693" s="2">
        <v>0.0</v>
      </c>
      <c r="K693" s="2">
        <v>22.0</v>
      </c>
      <c r="L693" s="2" t="s">
        <v>50</v>
      </c>
      <c r="M693" s="2" t="s">
        <v>45</v>
      </c>
      <c r="N693" s="2">
        <v>7.0</v>
      </c>
      <c r="O693" s="2">
        <v>6.0</v>
      </c>
      <c r="P693" s="2">
        <v>2.0</v>
      </c>
      <c r="Q693" s="2">
        <v>27.0</v>
      </c>
      <c r="R693" s="2" t="s">
        <v>27</v>
      </c>
      <c r="S693" s="2">
        <v>5466.0</v>
      </c>
      <c r="T693" s="2">
        <v>257.0</v>
      </c>
      <c r="U693" s="2" t="s">
        <v>123</v>
      </c>
    </row>
    <row r="694" ht="15.75" customHeight="1">
      <c r="A694" s="2" t="s">
        <v>54</v>
      </c>
      <c r="B694" s="2">
        <v>9434.0</v>
      </c>
      <c r="C694" s="2" t="s">
        <v>152</v>
      </c>
      <c r="D694" s="2" t="s">
        <v>23</v>
      </c>
      <c r="E694" s="3">
        <v>8.0</v>
      </c>
      <c r="F694" s="4">
        <v>42924.0</v>
      </c>
      <c r="G694" s="2" t="s">
        <v>130</v>
      </c>
      <c r="H694" s="2">
        <v>0.0</v>
      </c>
      <c r="I694" s="2">
        <v>0.0</v>
      </c>
      <c r="J694" s="2">
        <v>0.0</v>
      </c>
      <c r="K694" s="2">
        <v>0.0</v>
      </c>
      <c r="L694" s="2" t="s">
        <v>50</v>
      </c>
      <c r="M694" s="2" t="s">
        <v>45</v>
      </c>
      <c r="N694" s="2">
        <v>7.0</v>
      </c>
      <c r="O694" s="2">
        <v>6.0</v>
      </c>
      <c r="P694" s="2">
        <v>2.0</v>
      </c>
      <c r="Q694" s="2">
        <v>27.0</v>
      </c>
      <c r="R694" s="2" t="s">
        <v>27</v>
      </c>
      <c r="S694" s="2">
        <v>5466.0</v>
      </c>
      <c r="T694" s="2">
        <v>257.0</v>
      </c>
      <c r="U694" s="2" t="s">
        <v>123</v>
      </c>
    </row>
    <row r="695" ht="15.75" customHeight="1">
      <c r="A695" s="2" t="s">
        <v>21</v>
      </c>
      <c r="B695" s="2">
        <v>9244.0</v>
      </c>
      <c r="C695" s="2" t="s">
        <v>48</v>
      </c>
      <c r="D695" s="2" t="s">
        <v>23</v>
      </c>
      <c r="E695" s="3">
        <v>8.0</v>
      </c>
      <c r="F695" s="4">
        <v>42931.0</v>
      </c>
      <c r="G695" s="2" t="s">
        <v>130</v>
      </c>
      <c r="H695" s="2">
        <v>177.0</v>
      </c>
      <c r="I695" s="2">
        <v>177.0</v>
      </c>
      <c r="J695" s="2">
        <v>0.0</v>
      </c>
      <c r="K695" s="2">
        <v>0.0</v>
      </c>
      <c r="L695" s="2" t="s">
        <v>50</v>
      </c>
      <c r="M695" s="2" t="s">
        <v>45</v>
      </c>
      <c r="N695" s="2">
        <v>7.0</v>
      </c>
      <c r="O695" s="2">
        <v>6.0</v>
      </c>
      <c r="P695" s="2">
        <v>3.0</v>
      </c>
      <c r="Q695" s="2">
        <v>28.0</v>
      </c>
      <c r="R695" s="2" t="s">
        <v>27</v>
      </c>
      <c r="S695" s="2">
        <v>5466.0</v>
      </c>
      <c r="T695" s="2">
        <v>257.0</v>
      </c>
      <c r="U695" s="2" t="s">
        <v>123</v>
      </c>
    </row>
    <row r="696" ht="15.75" customHeight="1">
      <c r="A696" s="2" t="s">
        <v>54</v>
      </c>
      <c r="B696" s="2">
        <v>9434.0</v>
      </c>
      <c r="C696" s="2" t="s">
        <v>105</v>
      </c>
      <c r="D696" s="2" t="s">
        <v>23</v>
      </c>
      <c r="E696" s="3">
        <v>8.0</v>
      </c>
      <c r="F696" s="4">
        <v>42931.0</v>
      </c>
      <c r="G696" s="2" t="s">
        <v>130</v>
      </c>
      <c r="H696" s="2">
        <v>174.0</v>
      </c>
      <c r="I696" s="2">
        <v>174.0</v>
      </c>
      <c r="J696" s="2">
        <v>0.0</v>
      </c>
      <c r="K696" s="2">
        <v>0.0</v>
      </c>
      <c r="L696" s="2" t="s">
        <v>50</v>
      </c>
      <c r="M696" s="2" t="s">
        <v>45</v>
      </c>
      <c r="N696" s="2">
        <v>7.0</v>
      </c>
      <c r="O696" s="2">
        <v>6.0</v>
      </c>
      <c r="P696" s="2">
        <v>3.0</v>
      </c>
      <c r="Q696" s="2">
        <v>28.0</v>
      </c>
      <c r="R696" s="2" t="s">
        <v>27</v>
      </c>
      <c r="S696" s="2">
        <v>5466.0</v>
      </c>
      <c r="T696" s="2">
        <v>257.0</v>
      </c>
      <c r="U696" s="2" t="s">
        <v>123</v>
      </c>
    </row>
    <row r="697" ht="15.75" customHeight="1">
      <c r="A697" s="2" t="s">
        <v>21</v>
      </c>
      <c r="B697" s="2">
        <v>9355.0</v>
      </c>
      <c r="C697" s="2" t="s">
        <v>153</v>
      </c>
      <c r="D697" s="2" t="s">
        <v>23</v>
      </c>
      <c r="E697" s="3">
        <v>8.0</v>
      </c>
      <c r="F697" s="4">
        <v>42931.0</v>
      </c>
      <c r="G697" s="2" t="s">
        <v>130</v>
      </c>
      <c r="H697" s="2">
        <v>69.0</v>
      </c>
      <c r="I697" s="2">
        <v>69.0</v>
      </c>
      <c r="J697" s="2">
        <v>0.0</v>
      </c>
      <c r="K697" s="2">
        <v>0.0</v>
      </c>
      <c r="L697" s="2" t="s">
        <v>50</v>
      </c>
      <c r="M697" s="2" t="s">
        <v>26</v>
      </c>
      <c r="N697" s="2">
        <v>7.0</v>
      </c>
      <c r="O697" s="2">
        <v>6.0</v>
      </c>
      <c r="P697" s="2">
        <v>3.0</v>
      </c>
      <c r="Q697" s="2">
        <v>28.0</v>
      </c>
      <c r="R697" s="2" t="s">
        <v>27</v>
      </c>
      <c r="S697" s="2">
        <v>5466.0</v>
      </c>
      <c r="T697" s="2">
        <v>257.0</v>
      </c>
      <c r="U697" s="2" t="s">
        <v>123</v>
      </c>
    </row>
    <row r="698" ht="15.75" customHeight="1">
      <c r="A698" s="2" t="s">
        <v>21</v>
      </c>
      <c r="B698" s="2">
        <v>1137.0</v>
      </c>
      <c r="C698" s="2" t="s">
        <v>129</v>
      </c>
      <c r="D698" s="2" t="s">
        <v>23</v>
      </c>
      <c r="E698" s="3">
        <v>8.0</v>
      </c>
      <c r="F698" s="4">
        <v>42935.0</v>
      </c>
      <c r="G698" s="2" t="s">
        <v>130</v>
      </c>
      <c r="H698" s="2">
        <v>28.0</v>
      </c>
      <c r="I698" s="2">
        <v>28.0</v>
      </c>
      <c r="J698" s="2">
        <v>0.0</v>
      </c>
      <c r="K698" s="2">
        <v>0.0</v>
      </c>
      <c r="L698" s="2" t="s">
        <v>25</v>
      </c>
      <c r="M698" s="2" t="s">
        <v>26</v>
      </c>
      <c r="N698" s="2">
        <v>7.0</v>
      </c>
      <c r="O698" s="2">
        <v>3.0</v>
      </c>
      <c r="P698" s="2">
        <v>4.0</v>
      </c>
      <c r="Q698" s="2">
        <v>29.0</v>
      </c>
      <c r="R698" s="2" t="s">
        <v>27</v>
      </c>
      <c r="S698" s="2">
        <v>5466.0</v>
      </c>
      <c r="T698" s="2">
        <v>257.0</v>
      </c>
      <c r="U698" s="2" t="s">
        <v>123</v>
      </c>
    </row>
    <row r="699" ht="15.75" customHeight="1">
      <c r="A699" s="2" t="s">
        <v>21</v>
      </c>
      <c r="B699" s="2">
        <v>1137.0</v>
      </c>
      <c r="C699" s="2" t="s">
        <v>129</v>
      </c>
      <c r="D699" s="2" t="s">
        <v>23</v>
      </c>
      <c r="E699" s="3">
        <v>8.0</v>
      </c>
      <c r="F699" s="4">
        <v>42936.0</v>
      </c>
      <c r="G699" s="2" t="s">
        <v>130</v>
      </c>
      <c r="H699" s="2">
        <v>30.0</v>
      </c>
      <c r="I699" s="2">
        <v>30.0</v>
      </c>
      <c r="J699" s="2">
        <v>0.0</v>
      </c>
      <c r="K699" s="2">
        <v>0.0</v>
      </c>
      <c r="L699" s="2" t="s">
        <v>25</v>
      </c>
      <c r="M699" s="2" t="s">
        <v>26</v>
      </c>
      <c r="N699" s="2">
        <v>7.0</v>
      </c>
      <c r="O699" s="2">
        <v>4.0</v>
      </c>
      <c r="P699" s="2">
        <v>4.0</v>
      </c>
      <c r="Q699" s="2">
        <v>29.0</v>
      </c>
      <c r="R699" s="2" t="s">
        <v>27</v>
      </c>
      <c r="S699" s="2">
        <v>5466.0</v>
      </c>
      <c r="T699" s="2">
        <v>257.0</v>
      </c>
      <c r="U699" s="2" t="s">
        <v>123</v>
      </c>
    </row>
    <row r="700" ht="15.75" customHeight="1">
      <c r="A700" s="2" t="s">
        <v>21</v>
      </c>
      <c r="B700" s="2">
        <v>1137.0</v>
      </c>
      <c r="C700" s="2" t="s">
        <v>129</v>
      </c>
      <c r="D700" s="2" t="s">
        <v>23</v>
      </c>
      <c r="E700" s="3">
        <v>8.0</v>
      </c>
      <c r="F700" s="4">
        <v>42937.0</v>
      </c>
      <c r="G700" s="2" t="s">
        <v>130</v>
      </c>
      <c r="H700" s="2">
        <v>29.0</v>
      </c>
      <c r="I700" s="2">
        <v>29.0</v>
      </c>
      <c r="J700" s="2">
        <v>0.0</v>
      </c>
      <c r="K700" s="2">
        <v>0.0</v>
      </c>
      <c r="L700" s="2" t="s">
        <v>25</v>
      </c>
      <c r="M700" s="2" t="s">
        <v>26</v>
      </c>
      <c r="N700" s="2">
        <v>7.0</v>
      </c>
      <c r="O700" s="2">
        <v>5.0</v>
      </c>
      <c r="P700" s="2">
        <v>4.0</v>
      </c>
      <c r="Q700" s="2">
        <v>29.0</v>
      </c>
      <c r="R700" s="2" t="s">
        <v>27</v>
      </c>
      <c r="S700" s="2">
        <v>5466.0</v>
      </c>
      <c r="T700" s="2">
        <v>257.0</v>
      </c>
      <c r="U700" s="2" t="s">
        <v>123</v>
      </c>
    </row>
    <row r="701" ht="15.75" customHeight="1">
      <c r="A701" s="2" t="s">
        <v>21</v>
      </c>
      <c r="B701" s="2">
        <v>9244.0</v>
      </c>
      <c r="C701" s="2" t="s">
        <v>48</v>
      </c>
      <c r="D701" s="2" t="s">
        <v>23</v>
      </c>
      <c r="E701" s="3">
        <v>8.0</v>
      </c>
      <c r="F701" s="4">
        <v>42938.0</v>
      </c>
      <c r="G701" s="2" t="s">
        <v>130</v>
      </c>
      <c r="H701" s="2">
        <v>177.0</v>
      </c>
      <c r="I701" s="2">
        <v>174.0</v>
      </c>
      <c r="J701" s="2">
        <v>0.0</v>
      </c>
      <c r="K701" s="2">
        <v>3.0</v>
      </c>
      <c r="L701" s="2" t="s">
        <v>50</v>
      </c>
      <c r="M701" s="2" t="s">
        <v>45</v>
      </c>
      <c r="N701" s="2">
        <v>7.0</v>
      </c>
      <c r="O701" s="2">
        <v>6.0</v>
      </c>
      <c r="P701" s="2">
        <v>4.0</v>
      </c>
      <c r="Q701" s="2">
        <v>29.0</v>
      </c>
      <c r="R701" s="2" t="s">
        <v>27</v>
      </c>
      <c r="S701" s="2">
        <v>5466.0</v>
      </c>
      <c r="T701" s="2">
        <v>257.0</v>
      </c>
      <c r="U701" s="2" t="s">
        <v>123</v>
      </c>
    </row>
    <row r="702" ht="15.75" customHeight="1">
      <c r="A702" s="2" t="s">
        <v>54</v>
      </c>
      <c r="B702" s="2">
        <v>9434.0</v>
      </c>
      <c r="C702" s="2" t="s">
        <v>105</v>
      </c>
      <c r="D702" s="2" t="s">
        <v>23</v>
      </c>
      <c r="E702" s="3">
        <v>8.0</v>
      </c>
      <c r="F702" s="4">
        <v>42938.0</v>
      </c>
      <c r="G702" s="2" t="s">
        <v>130</v>
      </c>
      <c r="H702" s="2">
        <v>174.0</v>
      </c>
      <c r="I702" s="2">
        <v>171.0</v>
      </c>
      <c r="J702" s="2">
        <v>0.0</v>
      </c>
      <c r="K702" s="2">
        <v>3.0</v>
      </c>
      <c r="L702" s="2" t="s">
        <v>50</v>
      </c>
      <c r="M702" s="2" t="s">
        <v>45</v>
      </c>
      <c r="N702" s="2">
        <v>7.0</v>
      </c>
      <c r="O702" s="2">
        <v>6.0</v>
      </c>
      <c r="P702" s="2">
        <v>4.0</v>
      </c>
      <c r="Q702" s="2">
        <v>29.0</v>
      </c>
      <c r="R702" s="2" t="s">
        <v>27</v>
      </c>
      <c r="S702" s="2">
        <v>5466.0</v>
      </c>
      <c r="T702" s="2">
        <v>257.0</v>
      </c>
      <c r="U702" s="2" t="s">
        <v>123</v>
      </c>
    </row>
    <row r="703" ht="15.75" customHeight="1">
      <c r="A703" s="2" t="s">
        <v>21</v>
      </c>
      <c r="B703" s="2">
        <v>9355.0</v>
      </c>
      <c r="C703" s="2" t="s">
        <v>153</v>
      </c>
      <c r="D703" s="2" t="s">
        <v>23</v>
      </c>
      <c r="E703" s="3">
        <v>8.0</v>
      </c>
      <c r="F703" s="4">
        <v>42938.0</v>
      </c>
      <c r="G703" s="2" t="s">
        <v>130</v>
      </c>
      <c r="H703" s="2">
        <v>37.0</v>
      </c>
      <c r="I703" s="2">
        <v>37.0</v>
      </c>
      <c r="J703" s="2">
        <v>0.0</v>
      </c>
      <c r="K703" s="2">
        <v>0.0</v>
      </c>
      <c r="L703" s="2" t="s">
        <v>50</v>
      </c>
      <c r="M703" s="2" t="s">
        <v>26</v>
      </c>
      <c r="N703" s="2">
        <v>7.0</v>
      </c>
      <c r="O703" s="2">
        <v>6.0</v>
      </c>
      <c r="P703" s="2">
        <v>4.0</v>
      </c>
      <c r="Q703" s="2">
        <v>29.0</v>
      </c>
      <c r="R703" s="2" t="s">
        <v>27</v>
      </c>
      <c r="S703" s="2">
        <v>5466.0</v>
      </c>
      <c r="T703" s="2">
        <v>257.0</v>
      </c>
      <c r="U703" s="2" t="s">
        <v>123</v>
      </c>
    </row>
    <row r="704" ht="15.75" customHeight="1">
      <c r="A704" s="2" t="s">
        <v>21</v>
      </c>
      <c r="B704" s="2">
        <v>9244.0</v>
      </c>
      <c r="C704" s="2" t="s">
        <v>48</v>
      </c>
      <c r="D704" s="2" t="s">
        <v>23</v>
      </c>
      <c r="E704" s="3">
        <v>8.0</v>
      </c>
      <c r="F704" s="4">
        <v>42945.0</v>
      </c>
      <c r="G704" s="2" t="s">
        <v>130</v>
      </c>
      <c r="H704" s="2">
        <v>177.0</v>
      </c>
      <c r="I704" s="2">
        <v>177.0</v>
      </c>
      <c r="J704" s="2">
        <v>0.0</v>
      </c>
      <c r="K704" s="2">
        <v>0.0</v>
      </c>
      <c r="L704" s="2" t="s">
        <v>50</v>
      </c>
      <c r="M704" s="2" t="s">
        <v>45</v>
      </c>
      <c r="N704" s="2">
        <v>7.0</v>
      </c>
      <c r="O704" s="2">
        <v>6.0</v>
      </c>
      <c r="P704" s="2">
        <v>5.0</v>
      </c>
      <c r="Q704" s="2">
        <v>30.0</v>
      </c>
      <c r="R704" s="2" t="s">
        <v>27</v>
      </c>
      <c r="S704" s="2">
        <v>5466.0</v>
      </c>
      <c r="T704" s="2">
        <v>257.0</v>
      </c>
      <c r="U704" s="2" t="s">
        <v>123</v>
      </c>
    </row>
    <row r="705" ht="15.75" customHeight="1">
      <c r="A705" s="2" t="s">
        <v>54</v>
      </c>
      <c r="B705" s="2">
        <v>9434.0</v>
      </c>
      <c r="C705" s="2" t="s">
        <v>105</v>
      </c>
      <c r="D705" s="2" t="s">
        <v>23</v>
      </c>
      <c r="E705" s="3">
        <v>8.0</v>
      </c>
      <c r="F705" s="4">
        <v>42945.0</v>
      </c>
      <c r="G705" s="2" t="s">
        <v>130</v>
      </c>
      <c r="H705" s="2">
        <v>174.0</v>
      </c>
      <c r="I705" s="2">
        <v>159.0</v>
      </c>
      <c r="J705" s="2">
        <v>0.0</v>
      </c>
      <c r="K705" s="2">
        <v>15.0</v>
      </c>
      <c r="L705" s="2" t="s">
        <v>50</v>
      </c>
      <c r="M705" s="2" t="s">
        <v>45</v>
      </c>
      <c r="N705" s="2">
        <v>7.0</v>
      </c>
      <c r="O705" s="2">
        <v>6.0</v>
      </c>
      <c r="P705" s="2">
        <v>5.0</v>
      </c>
      <c r="Q705" s="2">
        <v>30.0</v>
      </c>
      <c r="R705" s="2" t="s">
        <v>27</v>
      </c>
      <c r="S705" s="2">
        <v>5466.0</v>
      </c>
      <c r="T705" s="2">
        <v>257.0</v>
      </c>
      <c r="U705" s="2" t="s">
        <v>123</v>
      </c>
    </row>
    <row r="706" ht="15.75" customHeight="1">
      <c r="A706" s="2" t="s">
        <v>21</v>
      </c>
      <c r="B706" s="2">
        <v>9244.0</v>
      </c>
      <c r="C706" s="2" t="s">
        <v>48</v>
      </c>
      <c r="D706" s="2" t="s">
        <v>23</v>
      </c>
      <c r="E706" s="3">
        <v>8.0</v>
      </c>
      <c r="F706" s="4">
        <v>42952.0</v>
      </c>
      <c r="G706" s="2" t="s">
        <v>132</v>
      </c>
      <c r="H706" s="2">
        <v>177.0</v>
      </c>
      <c r="I706" s="2">
        <v>168.0</v>
      </c>
      <c r="J706" s="2">
        <v>0.0</v>
      </c>
      <c r="K706" s="2">
        <v>9.0</v>
      </c>
      <c r="L706" s="2" t="s">
        <v>50</v>
      </c>
      <c r="M706" s="2" t="s">
        <v>45</v>
      </c>
      <c r="N706" s="2">
        <v>8.0</v>
      </c>
      <c r="O706" s="2">
        <v>6.0</v>
      </c>
      <c r="P706" s="2">
        <v>1.0</v>
      </c>
      <c r="Q706" s="2">
        <v>31.0</v>
      </c>
      <c r="R706" s="2" t="s">
        <v>27</v>
      </c>
      <c r="S706" s="2">
        <v>1404.0</v>
      </c>
      <c r="T706" s="2">
        <v>257.0</v>
      </c>
      <c r="U706" s="2" t="s">
        <v>123</v>
      </c>
    </row>
    <row r="707" ht="15.75" customHeight="1">
      <c r="A707" s="2" t="s">
        <v>54</v>
      </c>
      <c r="B707" s="2">
        <v>9434.0</v>
      </c>
      <c r="C707" s="2" t="s">
        <v>105</v>
      </c>
      <c r="D707" s="2" t="s">
        <v>23</v>
      </c>
      <c r="E707" s="3">
        <v>8.0</v>
      </c>
      <c r="F707" s="4">
        <v>42952.0</v>
      </c>
      <c r="G707" s="2" t="s">
        <v>132</v>
      </c>
      <c r="H707" s="2">
        <v>174.0</v>
      </c>
      <c r="I707" s="2">
        <v>173.0</v>
      </c>
      <c r="J707" s="2">
        <v>0.0</v>
      </c>
      <c r="K707" s="2">
        <v>1.0</v>
      </c>
      <c r="L707" s="2" t="s">
        <v>50</v>
      </c>
      <c r="M707" s="2" t="s">
        <v>45</v>
      </c>
      <c r="N707" s="2">
        <v>8.0</v>
      </c>
      <c r="O707" s="2">
        <v>6.0</v>
      </c>
      <c r="P707" s="2">
        <v>1.0</v>
      </c>
      <c r="Q707" s="2">
        <v>31.0</v>
      </c>
      <c r="R707" s="2" t="s">
        <v>27</v>
      </c>
      <c r="S707" s="2">
        <v>1404.0</v>
      </c>
      <c r="T707" s="2">
        <v>257.0</v>
      </c>
      <c r="U707" s="2" t="s">
        <v>123</v>
      </c>
    </row>
    <row r="708" ht="15.75" customHeight="1">
      <c r="A708" s="2" t="s">
        <v>21</v>
      </c>
      <c r="B708" s="2">
        <v>9244.0</v>
      </c>
      <c r="C708" s="2" t="s">
        <v>48</v>
      </c>
      <c r="D708" s="2" t="s">
        <v>23</v>
      </c>
      <c r="E708" s="3">
        <v>8.0</v>
      </c>
      <c r="F708" s="4">
        <v>42959.0</v>
      </c>
      <c r="G708" s="2" t="s">
        <v>132</v>
      </c>
      <c r="H708" s="2">
        <v>177.0</v>
      </c>
      <c r="I708" s="2">
        <v>175.0</v>
      </c>
      <c r="J708" s="2">
        <v>0.0</v>
      </c>
      <c r="K708" s="2">
        <v>2.0</v>
      </c>
      <c r="L708" s="2" t="s">
        <v>50</v>
      </c>
      <c r="M708" s="2" t="s">
        <v>45</v>
      </c>
      <c r="N708" s="2">
        <v>8.0</v>
      </c>
      <c r="O708" s="2">
        <v>6.0</v>
      </c>
      <c r="P708" s="2">
        <v>2.0</v>
      </c>
      <c r="Q708" s="2">
        <v>32.0</v>
      </c>
      <c r="R708" s="2" t="s">
        <v>27</v>
      </c>
      <c r="S708" s="2">
        <v>1404.0</v>
      </c>
      <c r="T708" s="2">
        <v>257.0</v>
      </c>
      <c r="U708" s="2" t="s">
        <v>123</v>
      </c>
    </row>
    <row r="709" ht="15.75" customHeight="1">
      <c r="A709" s="2" t="s">
        <v>54</v>
      </c>
      <c r="B709" s="2">
        <v>9434.0</v>
      </c>
      <c r="C709" s="2" t="s">
        <v>105</v>
      </c>
      <c r="D709" s="2" t="s">
        <v>23</v>
      </c>
      <c r="E709" s="3">
        <v>8.0</v>
      </c>
      <c r="F709" s="4">
        <v>42959.0</v>
      </c>
      <c r="G709" s="2" t="s">
        <v>132</v>
      </c>
      <c r="H709" s="2">
        <v>174.0</v>
      </c>
      <c r="I709" s="2">
        <v>172.0</v>
      </c>
      <c r="J709" s="2">
        <v>0.0</v>
      </c>
      <c r="K709" s="2">
        <v>2.0</v>
      </c>
      <c r="L709" s="2" t="s">
        <v>50</v>
      </c>
      <c r="M709" s="2" t="s">
        <v>45</v>
      </c>
      <c r="N709" s="2">
        <v>8.0</v>
      </c>
      <c r="O709" s="2">
        <v>6.0</v>
      </c>
      <c r="P709" s="2">
        <v>2.0</v>
      </c>
      <c r="Q709" s="2">
        <v>32.0</v>
      </c>
      <c r="R709" s="2" t="s">
        <v>27</v>
      </c>
      <c r="S709" s="2">
        <v>1404.0</v>
      </c>
      <c r="T709" s="2">
        <v>257.0</v>
      </c>
      <c r="U709" s="2" t="s">
        <v>123</v>
      </c>
    </row>
    <row r="710" ht="15.75" customHeight="1">
      <c r="A710" s="2" t="s">
        <v>21</v>
      </c>
      <c r="B710" s="2">
        <v>9244.0</v>
      </c>
      <c r="C710" s="2" t="s">
        <v>48</v>
      </c>
      <c r="D710" s="2" t="s">
        <v>23</v>
      </c>
      <c r="E710" s="3">
        <v>8.0</v>
      </c>
      <c r="F710" s="4">
        <v>42966.0</v>
      </c>
      <c r="G710" s="2" t="s">
        <v>132</v>
      </c>
      <c r="H710" s="2">
        <v>177.0</v>
      </c>
      <c r="I710" s="2">
        <v>177.0</v>
      </c>
      <c r="J710" s="2">
        <v>0.0</v>
      </c>
      <c r="K710" s="2">
        <v>0.0</v>
      </c>
      <c r="L710" s="2" t="s">
        <v>50</v>
      </c>
      <c r="M710" s="2" t="s">
        <v>45</v>
      </c>
      <c r="N710" s="2">
        <v>8.0</v>
      </c>
      <c r="O710" s="2">
        <v>6.0</v>
      </c>
      <c r="P710" s="2">
        <v>3.0</v>
      </c>
      <c r="Q710" s="2">
        <v>33.0</v>
      </c>
      <c r="R710" s="2" t="s">
        <v>27</v>
      </c>
      <c r="S710" s="2">
        <v>1404.0</v>
      </c>
      <c r="T710" s="2">
        <v>257.0</v>
      </c>
      <c r="U710" s="2" t="s">
        <v>123</v>
      </c>
    </row>
    <row r="711" ht="15.75" customHeight="1">
      <c r="A711" s="2" t="s">
        <v>54</v>
      </c>
      <c r="B711" s="2">
        <v>9434.0</v>
      </c>
      <c r="C711" s="2" t="s">
        <v>105</v>
      </c>
      <c r="D711" s="2" t="s">
        <v>23</v>
      </c>
      <c r="E711" s="3">
        <v>8.0</v>
      </c>
      <c r="F711" s="4">
        <v>42966.0</v>
      </c>
      <c r="G711" s="2" t="s">
        <v>132</v>
      </c>
      <c r="H711" s="2">
        <v>174.0</v>
      </c>
      <c r="I711" s="2">
        <v>174.0</v>
      </c>
      <c r="J711" s="2">
        <v>0.0</v>
      </c>
      <c r="K711" s="2">
        <v>0.0</v>
      </c>
      <c r="L711" s="2" t="s">
        <v>50</v>
      </c>
      <c r="M711" s="2" t="s">
        <v>45</v>
      </c>
      <c r="N711" s="2">
        <v>8.0</v>
      </c>
      <c r="O711" s="2">
        <v>6.0</v>
      </c>
      <c r="P711" s="2">
        <v>3.0</v>
      </c>
      <c r="Q711" s="2">
        <v>33.0</v>
      </c>
      <c r="R711" s="2" t="s">
        <v>27</v>
      </c>
      <c r="S711" s="2">
        <v>1404.0</v>
      </c>
      <c r="T711" s="2">
        <v>257.0</v>
      </c>
      <c r="U711" s="2" t="s">
        <v>123</v>
      </c>
    </row>
    <row r="712" ht="15.75" customHeight="1">
      <c r="A712" s="2" t="s">
        <v>54</v>
      </c>
      <c r="B712" s="2">
        <v>94341.0</v>
      </c>
      <c r="C712" s="2" t="s">
        <v>131</v>
      </c>
      <c r="D712" s="2" t="s">
        <v>23</v>
      </c>
      <c r="E712" s="3">
        <v>8.0</v>
      </c>
      <c r="F712" s="4">
        <v>42966.0</v>
      </c>
      <c r="G712" s="2" t="s">
        <v>132</v>
      </c>
      <c r="H712" s="2">
        <v>2.0</v>
      </c>
      <c r="I712" s="2">
        <v>2.0</v>
      </c>
      <c r="J712" s="2">
        <v>0.0</v>
      </c>
      <c r="K712" s="2">
        <v>0.0</v>
      </c>
      <c r="L712" s="2" t="s">
        <v>25</v>
      </c>
      <c r="M712" s="2" t="s">
        <v>45</v>
      </c>
      <c r="N712" s="2">
        <v>8.0</v>
      </c>
      <c r="O712" s="2">
        <v>6.0</v>
      </c>
      <c r="P712" s="2">
        <v>3.0</v>
      </c>
      <c r="Q712" s="2">
        <v>33.0</v>
      </c>
      <c r="R712" s="2" t="s">
        <v>27</v>
      </c>
      <c r="S712" s="2">
        <v>1404.0</v>
      </c>
      <c r="T712" s="2">
        <v>257.0</v>
      </c>
      <c r="U712" s="2" t="s">
        <v>123</v>
      </c>
    </row>
    <row r="713" ht="15.75" customHeight="1">
      <c r="A713" s="2" t="s">
        <v>21</v>
      </c>
      <c r="B713" s="2">
        <v>9244.0</v>
      </c>
      <c r="C713" s="2" t="s">
        <v>48</v>
      </c>
      <c r="D713" s="2" t="s">
        <v>23</v>
      </c>
      <c r="E713" s="3">
        <v>8.0</v>
      </c>
      <c r="F713" s="4">
        <v>42973.0</v>
      </c>
      <c r="G713" s="2" t="s">
        <v>132</v>
      </c>
      <c r="H713" s="2">
        <v>177.0</v>
      </c>
      <c r="I713" s="2">
        <v>177.0</v>
      </c>
      <c r="J713" s="2">
        <v>0.0</v>
      </c>
      <c r="K713" s="2">
        <v>0.0</v>
      </c>
      <c r="L713" s="2" t="s">
        <v>50</v>
      </c>
      <c r="M713" s="2" t="s">
        <v>45</v>
      </c>
      <c r="N713" s="2">
        <v>8.0</v>
      </c>
      <c r="O713" s="2">
        <v>6.0</v>
      </c>
      <c r="P713" s="2">
        <v>4.0</v>
      </c>
      <c r="Q713" s="2">
        <v>34.0</v>
      </c>
      <c r="R713" s="2" t="s">
        <v>27</v>
      </c>
      <c r="S713" s="2">
        <v>1404.0</v>
      </c>
      <c r="T713" s="2">
        <v>257.0</v>
      </c>
      <c r="U713" s="2" t="s">
        <v>123</v>
      </c>
    </row>
    <row r="714" ht="15.75" customHeight="1">
      <c r="A714" s="2" t="s">
        <v>54</v>
      </c>
      <c r="B714" s="2">
        <v>9434.0</v>
      </c>
      <c r="C714" s="2" t="s">
        <v>105</v>
      </c>
      <c r="D714" s="2" t="s">
        <v>23</v>
      </c>
      <c r="E714" s="3">
        <v>8.0</v>
      </c>
      <c r="F714" s="4">
        <v>42973.0</v>
      </c>
      <c r="G714" s="2" t="s">
        <v>132</v>
      </c>
      <c r="H714" s="2">
        <v>0.0</v>
      </c>
      <c r="I714" s="2">
        <v>0.0</v>
      </c>
      <c r="J714" s="2">
        <v>0.0</v>
      </c>
      <c r="K714" s="2">
        <v>0.0</v>
      </c>
      <c r="L714" s="2" t="s">
        <v>50</v>
      </c>
      <c r="M714" s="2" t="s">
        <v>45</v>
      </c>
      <c r="N714" s="2">
        <v>8.0</v>
      </c>
      <c r="O714" s="2">
        <v>6.0</v>
      </c>
      <c r="P714" s="2">
        <v>4.0</v>
      </c>
      <c r="Q714" s="2">
        <v>34.0</v>
      </c>
      <c r="R714" s="2" t="s">
        <v>27</v>
      </c>
      <c r="S714" s="2">
        <v>1404.0</v>
      </c>
      <c r="T714" s="2">
        <v>257.0</v>
      </c>
      <c r="U714" s="2" t="s">
        <v>123</v>
      </c>
    </row>
    <row r="715" ht="15.75" customHeight="1">
      <c r="A715" s="2" t="s">
        <v>54</v>
      </c>
      <c r="B715" s="2">
        <v>94341.0</v>
      </c>
      <c r="C715" s="2" t="s">
        <v>131</v>
      </c>
      <c r="D715" s="2" t="s">
        <v>23</v>
      </c>
      <c r="E715" s="3">
        <v>8.0</v>
      </c>
      <c r="F715" s="4">
        <v>42973.0</v>
      </c>
      <c r="G715" s="2" t="s">
        <v>132</v>
      </c>
      <c r="H715" s="2">
        <v>0.0</v>
      </c>
      <c r="I715" s="2">
        <v>0.0</v>
      </c>
      <c r="J715" s="2">
        <v>0.0</v>
      </c>
      <c r="K715" s="2">
        <v>0.0</v>
      </c>
      <c r="L715" s="2" t="s">
        <v>25</v>
      </c>
      <c r="M715" s="2" t="s">
        <v>26</v>
      </c>
      <c r="N715" s="2">
        <v>8.0</v>
      </c>
      <c r="O715" s="2">
        <v>6.0</v>
      </c>
      <c r="P715" s="2">
        <v>4.0</v>
      </c>
      <c r="Q715" s="2">
        <v>34.0</v>
      </c>
      <c r="R715" s="2" t="s">
        <v>27</v>
      </c>
      <c r="S715" s="2">
        <v>1404.0</v>
      </c>
      <c r="T715" s="2">
        <v>257.0</v>
      </c>
      <c r="U715" s="2" t="s">
        <v>123</v>
      </c>
    </row>
    <row r="716" ht="15.75" customHeight="1">
      <c r="A716" s="2" t="s">
        <v>21</v>
      </c>
      <c r="B716" s="2">
        <v>9244.0</v>
      </c>
      <c r="C716" s="2" t="s">
        <v>48</v>
      </c>
      <c r="D716" s="2" t="s">
        <v>23</v>
      </c>
      <c r="E716" s="3">
        <v>8.0</v>
      </c>
      <c r="F716" s="4">
        <v>42980.0</v>
      </c>
      <c r="G716" s="2" t="s">
        <v>154</v>
      </c>
      <c r="H716" s="2">
        <v>177.0</v>
      </c>
      <c r="I716" s="2">
        <v>177.0</v>
      </c>
      <c r="J716" s="2">
        <v>0.0</v>
      </c>
      <c r="K716" s="2">
        <v>0.0</v>
      </c>
      <c r="L716" s="2" t="s">
        <v>50</v>
      </c>
      <c r="M716" s="2" t="s">
        <v>45</v>
      </c>
      <c r="N716" s="2">
        <v>9.0</v>
      </c>
      <c r="O716" s="2">
        <v>6.0</v>
      </c>
      <c r="P716" s="2">
        <v>1.0</v>
      </c>
      <c r="Q716" s="2">
        <v>35.0</v>
      </c>
      <c r="R716" s="2" t="s">
        <v>31</v>
      </c>
      <c r="S716" s="2">
        <v>885.0</v>
      </c>
      <c r="T716" s="2">
        <v>257.0</v>
      </c>
      <c r="U716" s="2" t="s">
        <v>123</v>
      </c>
    </row>
    <row r="717" ht="15.75" customHeight="1">
      <c r="A717" s="2" t="s">
        <v>54</v>
      </c>
      <c r="B717" s="2">
        <v>9434.0</v>
      </c>
      <c r="C717" s="2" t="s">
        <v>105</v>
      </c>
      <c r="D717" s="2" t="s">
        <v>23</v>
      </c>
      <c r="E717" s="3">
        <v>8.0</v>
      </c>
      <c r="F717" s="4">
        <v>42980.0</v>
      </c>
      <c r="G717" s="2" t="s">
        <v>154</v>
      </c>
      <c r="H717" s="2">
        <v>0.0</v>
      </c>
      <c r="I717" s="2">
        <v>0.0</v>
      </c>
      <c r="J717" s="2">
        <v>0.0</v>
      </c>
      <c r="K717" s="2">
        <v>0.0</v>
      </c>
      <c r="L717" s="2" t="s">
        <v>50</v>
      </c>
      <c r="M717" s="2" t="s">
        <v>45</v>
      </c>
      <c r="N717" s="2">
        <v>9.0</v>
      </c>
      <c r="O717" s="2">
        <v>6.0</v>
      </c>
      <c r="P717" s="2">
        <v>1.0</v>
      </c>
      <c r="Q717" s="2">
        <v>35.0</v>
      </c>
      <c r="R717" s="2" t="s">
        <v>31</v>
      </c>
      <c r="S717" s="2">
        <v>885.0</v>
      </c>
      <c r="T717" s="2">
        <v>257.0</v>
      </c>
      <c r="U717" s="2" t="s">
        <v>123</v>
      </c>
    </row>
    <row r="718" ht="15.75" customHeight="1">
      <c r="A718" s="2" t="s">
        <v>21</v>
      </c>
      <c r="B718" s="2">
        <v>9244.0</v>
      </c>
      <c r="C718" s="2" t="s">
        <v>48</v>
      </c>
      <c r="D718" s="2" t="s">
        <v>23</v>
      </c>
      <c r="E718" s="3">
        <v>8.0</v>
      </c>
      <c r="F718" s="4">
        <v>42987.0</v>
      </c>
      <c r="G718" s="2" t="s">
        <v>154</v>
      </c>
      <c r="H718" s="2">
        <v>177.0</v>
      </c>
      <c r="I718" s="2">
        <v>177.0</v>
      </c>
      <c r="J718" s="2">
        <v>0.0</v>
      </c>
      <c r="K718" s="2">
        <v>0.0</v>
      </c>
      <c r="L718" s="2" t="s">
        <v>50</v>
      </c>
      <c r="M718" s="2" t="s">
        <v>45</v>
      </c>
      <c r="N718" s="2">
        <v>9.0</v>
      </c>
      <c r="O718" s="2">
        <v>6.0</v>
      </c>
      <c r="P718" s="2">
        <v>2.0</v>
      </c>
      <c r="Q718" s="2">
        <v>36.0</v>
      </c>
      <c r="R718" s="2" t="s">
        <v>31</v>
      </c>
      <c r="S718" s="2">
        <v>885.0</v>
      </c>
      <c r="T718" s="2">
        <v>257.0</v>
      </c>
      <c r="U718" s="2" t="s">
        <v>123</v>
      </c>
    </row>
    <row r="719" ht="15.75" customHeight="1">
      <c r="A719" s="2" t="s">
        <v>54</v>
      </c>
      <c r="B719" s="2">
        <v>9434.0</v>
      </c>
      <c r="C719" s="2" t="s">
        <v>105</v>
      </c>
      <c r="D719" s="2" t="s">
        <v>23</v>
      </c>
      <c r="E719" s="3">
        <v>8.0</v>
      </c>
      <c r="F719" s="4">
        <v>42987.0</v>
      </c>
      <c r="G719" s="2" t="s">
        <v>154</v>
      </c>
      <c r="H719" s="2">
        <v>0.0</v>
      </c>
      <c r="I719" s="2">
        <v>0.0</v>
      </c>
      <c r="J719" s="2">
        <v>0.0</v>
      </c>
      <c r="K719" s="2">
        <v>0.0</v>
      </c>
      <c r="L719" s="2" t="s">
        <v>50</v>
      </c>
      <c r="M719" s="2" t="s">
        <v>45</v>
      </c>
      <c r="N719" s="2">
        <v>9.0</v>
      </c>
      <c r="O719" s="2">
        <v>6.0</v>
      </c>
      <c r="P719" s="2">
        <v>2.0</v>
      </c>
      <c r="Q719" s="2">
        <v>36.0</v>
      </c>
      <c r="R719" s="2" t="s">
        <v>31</v>
      </c>
      <c r="S719" s="2">
        <v>885.0</v>
      </c>
      <c r="T719" s="2">
        <v>257.0</v>
      </c>
      <c r="U719" s="2" t="s">
        <v>123</v>
      </c>
    </row>
    <row r="720" ht="15.75" customHeight="1">
      <c r="A720" s="2" t="s">
        <v>21</v>
      </c>
      <c r="B720" s="2">
        <v>9244.0</v>
      </c>
      <c r="C720" s="2" t="s">
        <v>48</v>
      </c>
      <c r="D720" s="2" t="s">
        <v>23</v>
      </c>
      <c r="E720" s="3">
        <v>8.0</v>
      </c>
      <c r="F720" s="4">
        <v>42994.0</v>
      </c>
      <c r="G720" s="2" t="s">
        <v>154</v>
      </c>
      <c r="H720" s="2">
        <v>177.0</v>
      </c>
      <c r="I720" s="2">
        <v>175.0</v>
      </c>
      <c r="J720" s="2">
        <v>0.0</v>
      </c>
      <c r="K720" s="2">
        <v>2.0</v>
      </c>
      <c r="L720" s="2" t="s">
        <v>50</v>
      </c>
      <c r="M720" s="2" t="s">
        <v>45</v>
      </c>
      <c r="N720" s="2">
        <v>9.0</v>
      </c>
      <c r="O720" s="2">
        <v>6.0</v>
      </c>
      <c r="P720" s="2">
        <v>3.0</v>
      </c>
      <c r="Q720" s="2">
        <v>37.0</v>
      </c>
      <c r="R720" s="2" t="s">
        <v>31</v>
      </c>
      <c r="S720" s="2">
        <v>885.0</v>
      </c>
      <c r="T720" s="2">
        <v>257.0</v>
      </c>
      <c r="U720" s="2" t="s">
        <v>123</v>
      </c>
    </row>
    <row r="721" ht="15.75" customHeight="1">
      <c r="A721" s="2" t="s">
        <v>54</v>
      </c>
      <c r="B721" s="2">
        <v>9434.0</v>
      </c>
      <c r="C721" s="2" t="s">
        <v>105</v>
      </c>
      <c r="D721" s="2" t="s">
        <v>23</v>
      </c>
      <c r="E721" s="3">
        <v>8.0</v>
      </c>
      <c r="F721" s="4">
        <v>42994.0</v>
      </c>
      <c r="G721" s="2" t="s">
        <v>154</v>
      </c>
      <c r="H721" s="2">
        <v>0.0</v>
      </c>
      <c r="I721" s="2">
        <v>0.0</v>
      </c>
      <c r="J721" s="2">
        <v>0.0</v>
      </c>
      <c r="K721" s="2">
        <v>0.0</v>
      </c>
      <c r="L721" s="2" t="s">
        <v>50</v>
      </c>
      <c r="M721" s="2" t="s">
        <v>45</v>
      </c>
      <c r="N721" s="2">
        <v>9.0</v>
      </c>
      <c r="O721" s="2">
        <v>6.0</v>
      </c>
      <c r="P721" s="2">
        <v>3.0</v>
      </c>
      <c r="Q721" s="2">
        <v>37.0</v>
      </c>
      <c r="R721" s="2" t="s">
        <v>31</v>
      </c>
      <c r="S721" s="2">
        <v>885.0</v>
      </c>
      <c r="T721" s="2">
        <v>257.0</v>
      </c>
      <c r="U721" s="2" t="s">
        <v>123</v>
      </c>
    </row>
    <row r="722" ht="15.75" customHeight="1">
      <c r="A722" s="2" t="s">
        <v>21</v>
      </c>
      <c r="B722" s="2">
        <v>9244.0</v>
      </c>
      <c r="C722" s="2" t="s">
        <v>48</v>
      </c>
      <c r="D722" s="2" t="s">
        <v>23</v>
      </c>
      <c r="E722" s="3">
        <v>8.0</v>
      </c>
      <c r="F722" s="4">
        <v>43001.0</v>
      </c>
      <c r="G722" s="2" t="s">
        <v>154</v>
      </c>
      <c r="H722" s="2">
        <v>177.0</v>
      </c>
      <c r="I722" s="2">
        <v>169.0</v>
      </c>
      <c r="J722" s="2">
        <v>0.0</v>
      </c>
      <c r="K722" s="2">
        <v>8.0</v>
      </c>
      <c r="L722" s="2" t="s">
        <v>50</v>
      </c>
      <c r="M722" s="2" t="s">
        <v>45</v>
      </c>
      <c r="N722" s="2">
        <v>9.0</v>
      </c>
      <c r="O722" s="2">
        <v>6.0</v>
      </c>
      <c r="P722" s="2">
        <v>4.0</v>
      </c>
      <c r="Q722" s="2">
        <v>38.0</v>
      </c>
      <c r="R722" s="2" t="s">
        <v>31</v>
      </c>
      <c r="S722" s="2">
        <v>885.0</v>
      </c>
      <c r="T722" s="2">
        <v>257.0</v>
      </c>
      <c r="U722" s="2" t="s">
        <v>123</v>
      </c>
    </row>
    <row r="723" ht="15.75" customHeight="1">
      <c r="A723" s="2" t="s">
        <v>54</v>
      </c>
      <c r="B723" s="2">
        <v>9434.0</v>
      </c>
      <c r="C723" s="2" t="s">
        <v>105</v>
      </c>
      <c r="D723" s="2" t="s">
        <v>23</v>
      </c>
      <c r="E723" s="3">
        <v>8.0</v>
      </c>
      <c r="F723" s="4">
        <v>43001.0</v>
      </c>
      <c r="G723" s="2" t="s">
        <v>154</v>
      </c>
      <c r="H723" s="2">
        <v>0.0</v>
      </c>
      <c r="I723" s="2">
        <v>0.0</v>
      </c>
      <c r="J723" s="2">
        <v>0.0</v>
      </c>
      <c r="K723" s="2">
        <v>0.0</v>
      </c>
      <c r="L723" s="2" t="s">
        <v>50</v>
      </c>
      <c r="M723" s="2" t="s">
        <v>45</v>
      </c>
      <c r="N723" s="2">
        <v>9.0</v>
      </c>
      <c r="O723" s="2">
        <v>6.0</v>
      </c>
      <c r="P723" s="2">
        <v>4.0</v>
      </c>
      <c r="Q723" s="2">
        <v>38.0</v>
      </c>
      <c r="R723" s="2" t="s">
        <v>31</v>
      </c>
      <c r="S723" s="2">
        <v>885.0</v>
      </c>
      <c r="T723" s="2">
        <v>257.0</v>
      </c>
      <c r="U723" s="2" t="s">
        <v>123</v>
      </c>
    </row>
    <row r="724" ht="15.75" customHeight="1">
      <c r="A724" s="2" t="s">
        <v>21</v>
      </c>
      <c r="B724" s="2">
        <v>9244.0</v>
      </c>
      <c r="C724" s="2" t="s">
        <v>48</v>
      </c>
      <c r="D724" s="2" t="s">
        <v>23</v>
      </c>
      <c r="E724" s="3">
        <v>8.0</v>
      </c>
      <c r="F724" s="4">
        <v>43008.0</v>
      </c>
      <c r="G724" s="2" t="s">
        <v>154</v>
      </c>
      <c r="H724" s="2">
        <v>177.0</v>
      </c>
      <c r="I724" s="2">
        <v>171.0</v>
      </c>
      <c r="J724" s="2">
        <v>0.0</v>
      </c>
      <c r="K724" s="2">
        <v>6.0</v>
      </c>
      <c r="L724" s="2" t="s">
        <v>50</v>
      </c>
      <c r="M724" s="2" t="s">
        <v>45</v>
      </c>
      <c r="N724" s="2">
        <v>9.0</v>
      </c>
      <c r="O724" s="2">
        <v>6.0</v>
      </c>
      <c r="P724" s="2">
        <v>5.0</v>
      </c>
      <c r="Q724" s="2">
        <v>39.0</v>
      </c>
      <c r="R724" s="2" t="s">
        <v>31</v>
      </c>
      <c r="S724" s="2">
        <v>885.0</v>
      </c>
      <c r="T724" s="2">
        <v>257.0</v>
      </c>
      <c r="U724" s="2" t="s">
        <v>123</v>
      </c>
    </row>
    <row r="725" ht="15.75" customHeight="1">
      <c r="A725" s="2" t="s">
        <v>54</v>
      </c>
      <c r="B725" s="2">
        <v>9434.0</v>
      </c>
      <c r="C725" s="2" t="s">
        <v>105</v>
      </c>
      <c r="D725" s="2" t="s">
        <v>23</v>
      </c>
      <c r="E725" s="3">
        <v>8.0</v>
      </c>
      <c r="F725" s="4">
        <v>43008.0</v>
      </c>
      <c r="G725" s="2" t="s">
        <v>154</v>
      </c>
      <c r="H725" s="2">
        <v>0.0</v>
      </c>
      <c r="I725" s="2">
        <v>0.0</v>
      </c>
      <c r="J725" s="2">
        <v>0.0</v>
      </c>
      <c r="K725" s="2">
        <v>0.0</v>
      </c>
      <c r="L725" s="2" t="s">
        <v>50</v>
      </c>
      <c r="M725" s="2" t="s">
        <v>45</v>
      </c>
      <c r="N725" s="2">
        <v>9.0</v>
      </c>
      <c r="O725" s="2">
        <v>6.0</v>
      </c>
      <c r="P725" s="2">
        <v>5.0</v>
      </c>
      <c r="Q725" s="2">
        <v>39.0</v>
      </c>
      <c r="R725" s="2" t="s">
        <v>31</v>
      </c>
      <c r="S725" s="2">
        <v>885.0</v>
      </c>
      <c r="T725" s="2">
        <v>257.0</v>
      </c>
      <c r="U725" s="2" t="s">
        <v>123</v>
      </c>
    </row>
    <row r="726" ht="15.75" customHeight="1">
      <c r="A726" s="2" t="s">
        <v>21</v>
      </c>
      <c r="B726" s="2">
        <v>9244.0</v>
      </c>
      <c r="C726" s="2" t="s">
        <v>48</v>
      </c>
      <c r="D726" s="2" t="s">
        <v>23</v>
      </c>
      <c r="E726" s="3">
        <v>8.0</v>
      </c>
      <c r="F726" s="4">
        <v>43015.0</v>
      </c>
      <c r="G726" s="2" t="s">
        <v>155</v>
      </c>
      <c r="H726" s="2">
        <v>177.0</v>
      </c>
      <c r="I726" s="2">
        <v>157.0</v>
      </c>
      <c r="J726" s="2">
        <v>0.0</v>
      </c>
      <c r="K726" s="2">
        <v>20.0</v>
      </c>
      <c r="L726" s="2" t="s">
        <v>50</v>
      </c>
      <c r="M726" s="2" t="s">
        <v>45</v>
      </c>
      <c r="N726" s="2">
        <v>10.0</v>
      </c>
      <c r="O726" s="2">
        <v>6.0</v>
      </c>
      <c r="P726" s="2">
        <v>1.0</v>
      </c>
      <c r="Q726" s="2">
        <v>40.0</v>
      </c>
      <c r="R726" s="2" t="s">
        <v>31</v>
      </c>
      <c r="S726" s="2">
        <v>705.0</v>
      </c>
      <c r="T726" s="2">
        <v>257.0</v>
      </c>
      <c r="U726" s="2" t="s">
        <v>123</v>
      </c>
    </row>
    <row r="727" ht="15.75" customHeight="1">
      <c r="A727" s="2" t="s">
        <v>54</v>
      </c>
      <c r="B727" s="2">
        <v>9434.0</v>
      </c>
      <c r="C727" s="2" t="s">
        <v>105</v>
      </c>
      <c r="D727" s="2" t="s">
        <v>23</v>
      </c>
      <c r="E727" s="3">
        <v>8.0</v>
      </c>
      <c r="F727" s="4">
        <v>43015.0</v>
      </c>
      <c r="G727" s="2" t="s">
        <v>155</v>
      </c>
      <c r="H727" s="2">
        <v>0.0</v>
      </c>
      <c r="I727" s="2">
        <v>0.0</v>
      </c>
      <c r="J727" s="2">
        <v>0.0</v>
      </c>
      <c r="K727" s="2">
        <v>0.0</v>
      </c>
      <c r="L727" s="2" t="s">
        <v>50</v>
      </c>
      <c r="M727" s="2" t="s">
        <v>45</v>
      </c>
      <c r="N727" s="2">
        <v>10.0</v>
      </c>
      <c r="O727" s="2">
        <v>6.0</v>
      </c>
      <c r="P727" s="2">
        <v>1.0</v>
      </c>
      <c r="Q727" s="2">
        <v>40.0</v>
      </c>
      <c r="R727" s="2" t="s">
        <v>31</v>
      </c>
      <c r="S727" s="2">
        <v>705.0</v>
      </c>
      <c r="T727" s="2">
        <v>257.0</v>
      </c>
      <c r="U727" s="2" t="s">
        <v>123</v>
      </c>
    </row>
    <row r="728" ht="15.75" customHeight="1">
      <c r="A728" s="2" t="s">
        <v>21</v>
      </c>
      <c r="B728" s="2">
        <v>9244.0</v>
      </c>
      <c r="C728" s="2" t="s">
        <v>48</v>
      </c>
      <c r="D728" s="2" t="s">
        <v>23</v>
      </c>
      <c r="E728" s="3">
        <v>8.0</v>
      </c>
      <c r="F728" s="4">
        <v>43022.0</v>
      </c>
      <c r="G728" s="2" t="s">
        <v>155</v>
      </c>
      <c r="H728" s="2">
        <v>177.0</v>
      </c>
      <c r="I728" s="2">
        <v>173.0</v>
      </c>
      <c r="J728" s="2">
        <v>0.0</v>
      </c>
      <c r="K728" s="2">
        <v>4.0</v>
      </c>
      <c r="L728" s="2" t="s">
        <v>50</v>
      </c>
      <c r="M728" s="2" t="s">
        <v>45</v>
      </c>
      <c r="N728" s="2">
        <v>10.0</v>
      </c>
      <c r="O728" s="2">
        <v>6.0</v>
      </c>
      <c r="P728" s="2">
        <v>2.0</v>
      </c>
      <c r="Q728" s="2">
        <v>41.0</v>
      </c>
      <c r="R728" s="2" t="s">
        <v>31</v>
      </c>
      <c r="S728" s="2">
        <v>705.0</v>
      </c>
      <c r="T728" s="2">
        <v>257.0</v>
      </c>
      <c r="U728" s="2" t="s">
        <v>123</v>
      </c>
    </row>
    <row r="729" ht="15.75" customHeight="1">
      <c r="A729" s="2" t="s">
        <v>54</v>
      </c>
      <c r="B729" s="2">
        <v>9434.0</v>
      </c>
      <c r="C729" s="2" t="s">
        <v>105</v>
      </c>
      <c r="D729" s="2" t="s">
        <v>23</v>
      </c>
      <c r="E729" s="3">
        <v>8.0</v>
      </c>
      <c r="F729" s="4">
        <v>43022.0</v>
      </c>
      <c r="G729" s="2" t="s">
        <v>155</v>
      </c>
      <c r="H729" s="2">
        <v>0.0</v>
      </c>
      <c r="I729" s="2">
        <v>0.0</v>
      </c>
      <c r="J729" s="2">
        <v>0.0</v>
      </c>
      <c r="K729" s="2">
        <v>0.0</v>
      </c>
      <c r="L729" s="2" t="s">
        <v>50</v>
      </c>
      <c r="M729" s="2" t="s">
        <v>45</v>
      </c>
      <c r="N729" s="2">
        <v>10.0</v>
      </c>
      <c r="O729" s="2">
        <v>6.0</v>
      </c>
      <c r="P729" s="2">
        <v>2.0</v>
      </c>
      <c r="Q729" s="2">
        <v>41.0</v>
      </c>
      <c r="R729" s="2" t="s">
        <v>31</v>
      </c>
      <c r="S729" s="2">
        <v>705.0</v>
      </c>
      <c r="T729" s="2">
        <v>257.0</v>
      </c>
      <c r="U729" s="2" t="s">
        <v>123</v>
      </c>
    </row>
    <row r="730" ht="15.75" customHeight="1">
      <c r="A730" s="2" t="s">
        <v>21</v>
      </c>
      <c r="B730" s="2">
        <v>9244.0</v>
      </c>
      <c r="C730" s="2" t="s">
        <v>48</v>
      </c>
      <c r="D730" s="2" t="s">
        <v>23</v>
      </c>
      <c r="E730" s="3">
        <v>8.0</v>
      </c>
      <c r="F730" s="4">
        <v>43029.0</v>
      </c>
      <c r="G730" s="2" t="s">
        <v>155</v>
      </c>
      <c r="H730" s="2">
        <v>177.0</v>
      </c>
      <c r="I730" s="2">
        <v>177.0</v>
      </c>
      <c r="J730" s="2">
        <v>0.0</v>
      </c>
      <c r="K730" s="2">
        <v>0.0</v>
      </c>
      <c r="L730" s="2" t="s">
        <v>50</v>
      </c>
      <c r="M730" s="2" t="s">
        <v>45</v>
      </c>
      <c r="N730" s="2">
        <v>10.0</v>
      </c>
      <c r="O730" s="2">
        <v>6.0</v>
      </c>
      <c r="P730" s="2">
        <v>3.0</v>
      </c>
      <c r="Q730" s="2">
        <v>42.0</v>
      </c>
      <c r="R730" s="2" t="s">
        <v>31</v>
      </c>
      <c r="S730" s="2">
        <v>705.0</v>
      </c>
      <c r="T730" s="2">
        <v>257.0</v>
      </c>
      <c r="U730" s="2" t="s">
        <v>123</v>
      </c>
    </row>
    <row r="731" ht="15.75" customHeight="1">
      <c r="A731" s="2" t="s">
        <v>54</v>
      </c>
      <c r="B731" s="2">
        <v>9434.0</v>
      </c>
      <c r="C731" s="2" t="s">
        <v>105</v>
      </c>
      <c r="D731" s="2" t="s">
        <v>23</v>
      </c>
      <c r="E731" s="3">
        <v>8.0</v>
      </c>
      <c r="F731" s="4">
        <v>43029.0</v>
      </c>
      <c r="G731" s="2" t="s">
        <v>155</v>
      </c>
      <c r="H731" s="2">
        <v>0.0</v>
      </c>
      <c r="I731" s="2">
        <v>0.0</v>
      </c>
      <c r="J731" s="2">
        <v>0.0</v>
      </c>
      <c r="K731" s="2">
        <v>0.0</v>
      </c>
      <c r="L731" s="2" t="s">
        <v>50</v>
      </c>
      <c r="M731" s="2" t="s">
        <v>45</v>
      </c>
      <c r="N731" s="2">
        <v>10.0</v>
      </c>
      <c r="O731" s="2">
        <v>6.0</v>
      </c>
      <c r="P731" s="2">
        <v>3.0</v>
      </c>
      <c r="Q731" s="2">
        <v>42.0</v>
      </c>
      <c r="R731" s="2" t="s">
        <v>31</v>
      </c>
      <c r="S731" s="2">
        <v>705.0</v>
      </c>
      <c r="T731" s="2">
        <v>257.0</v>
      </c>
      <c r="U731" s="2" t="s">
        <v>123</v>
      </c>
    </row>
    <row r="732" ht="15.75" customHeight="1">
      <c r="A732" s="2" t="s">
        <v>21</v>
      </c>
      <c r="B732" s="2">
        <v>9244.0</v>
      </c>
      <c r="C732" s="2" t="s">
        <v>48</v>
      </c>
      <c r="D732" s="2" t="s">
        <v>23</v>
      </c>
      <c r="E732" s="3">
        <v>8.0</v>
      </c>
      <c r="F732" s="4">
        <v>43036.0</v>
      </c>
      <c r="G732" s="2" t="s">
        <v>155</v>
      </c>
      <c r="H732" s="2">
        <v>177.0</v>
      </c>
      <c r="I732" s="2">
        <v>177.0</v>
      </c>
      <c r="J732" s="2">
        <v>0.0</v>
      </c>
      <c r="K732" s="2">
        <v>0.0</v>
      </c>
      <c r="L732" s="2" t="s">
        <v>50</v>
      </c>
      <c r="M732" s="2" t="s">
        <v>45</v>
      </c>
      <c r="N732" s="2">
        <v>10.0</v>
      </c>
      <c r="O732" s="2">
        <v>6.0</v>
      </c>
      <c r="P732" s="2">
        <v>4.0</v>
      </c>
      <c r="Q732" s="2">
        <v>43.0</v>
      </c>
      <c r="R732" s="2" t="s">
        <v>31</v>
      </c>
      <c r="S732" s="2">
        <v>705.0</v>
      </c>
      <c r="T732" s="2">
        <v>257.0</v>
      </c>
      <c r="U732" s="2" t="s">
        <v>123</v>
      </c>
    </row>
    <row r="733" ht="15.75" customHeight="1">
      <c r="A733" s="2" t="s">
        <v>54</v>
      </c>
      <c r="B733" s="2">
        <v>9434.0</v>
      </c>
      <c r="C733" s="2" t="s">
        <v>105</v>
      </c>
      <c r="D733" s="2" t="s">
        <v>23</v>
      </c>
      <c r="E733" s="3">
        <v>8.0</v>
      </c>
      <c r="F733" s="4">
        <v>43036.0</v>
      </c>
      <c r="G733" s="2" t="s">
        <v>155</v>
      </c>
      <c r="H733" s="2">
        <v>174.0</v>
      </c>
      <c r="I733" s="2">
        <v>169.0</v>
      </c>
      <c r="J733" s="2">
        <v>0.0</v>
      </c>
      <c r="K733" s="2">
        <v>5.0</v>
      </c>
      <c r="L733" s="2" t="s">
        <v>50</v>
      </c>
      <c r="M733" s="2" t="s">
        <v>45</v>
      </c>
      <c r="N733" s="2">
        <v>10.0</v>
      </c>
      <c r="O733" s="2">
        <v>6.0</v>
      </c>
      <c r="P733" s="2">
        <v>4.0</v>
      </c>
      <c r="Q733" s="2">
        <v>43.0</v>
      </c>
      <c r="R733" s="2" t="s">
        <v>31</v>
      </c>
      <c r="S733" s="2">
        <v>705.0</v>
      </c>
      <c r="T733" s="2">
        <v>257.0</v>
      </c>
      <c r="U733" s="2" t="s">
        <v>123</v>
      </c>
    </row>
    <row r="734" ht="15.75" customHeight="1">
      <c r="A734" s="2" t="s">
        <v>21</v>
      </c>
      <c r="B734" s="2">
        <v>9244.0</v>
      </c>
      <c r="C734" s="2" t="s">
        <v>48</v>
      </c>
      <c r="D734" s="2" t="s">
        <v>23</v>
      </c>
      <c r="E734" s="3">
        <v>8.0</v>
      </c>
      <c r="F734" s="4">
        <v>43043.0</v>
      </c>
      <c r="G734" s="2" t="s">
        <v>156</v>
      </c>
      <c r="H734" s="2">
        <v>177.0</v>
      </c>
      <c r="I734" s="2">
        <v>172.0</v>
      </c>
      <c r="J734" s="2">
        <v>0.0</v>
      </c>
      <c r="K734" s="2">
        <v>5.0</v>
      </c>
      <c r="L734" s="2" t="s">
        <v>50</v>
      </c>
      <c r="M734" s="2" t="s">
        <v>45</v>
      </c>
      <c r="N734" s="2">
        <v>11.0</v>
      </c>
      <c r="O734" s="2">
        <v>6.0</v>
      </c>
      <c r="P734" s="2">
        <v>1.0</v>
      </c>
      <c r="Q734" s="2">
        <v>44.0</v>
      </c>
      <c r="R734" s="2" t="s">
        <v>31</v>
      </c>
      <c r="S734" s="2">
        <v>1404.0</v>
      </c>
      <c r="T734" s="2">
        <v>257.0</v>
      </c>
      <c r="U734" s="2" t="s">
        <v>123</v>
      </c>
    </row>
    <row r="735" ht="15.75" customHeight="1">
      <c r="A735" s="2" t="s">
        <v>54</v>
      </c>
      <c r="B735" s="2">
        <v>9434.0</v>
      </c>
      <c r="C735" s="2" t="s">
        <v>105</v>
      </c>
      <c r="D735" s="2" t="s">
        <v>23</v>
      </c>
      <c r="E735" s="3">
        <v>8.0</v>
      </c>
      <c r="F735" s="4">
        <v>43043.0</v>
      </c>
      <c r="G735" s="2" t="s">
        <v>156</v>
      </c>
      <c r="H735" s="2">
        <v>174.0</v>
      </c>
      <c r="I735" s="2">
        <v>169.0</v>
      </c>
      <c r="J735" s="2">
        <v>0.0</v>
      </c>
      <c r="K735" s="2">
        <v>5.0</v>
      </c>
      <c r="L735" s="2" t="s">
        <v>50</v>
      </c>
      <c r="M735" s="2" t="s">
        <v>45</v>
      </c>
      <c r="N735" s="2">
        <v>11.0</v>
      </c>
      <c r="O735" s="2">
        <v>6.0</v>
      </c>
      <c r="P735" s="2">
        <v>1.0</v>
      </c>
      <c r="Q735" s="2">
        <v>44.0</v>
      </c>
      <c r="R735" s="2" t="s">
        <v>31</v>
      </c>
      <c r="S735" s="2">
        <v>1404.0</v>
      </c>
      <c r="T735" s="2">
        <v>257.0</v>
      </c>
      <c r="U735" s="2" t="s">
        <v>123</v>
      </c>
    </row>
    <row r="736" ht="15.75" customHeight="1">
      <c r="A736" s="2" t="s">
        <v>21</v>
      </c>
      <c r="B736" s="2">
        <v>9244.0</v>
      </c>
      <c r="C736" s="2" t="s">
        <v>48</v>
      </c>
      <c r="D736" s="2" t="s">
        <v>23</v>
      </c>
      <c r="E736" s="3">
        <v>8.0</v>
      </c>
      <c r="F736" s="4">
        <v>43050.0</v>
      </c>
      <c r="G736" s="2" t="s">
        <v>156</v>
      </c>
      <c r="H736" s="2">
        <v>177.0</v>
      </c>
      <c r="I736" s="2">
        <v>170.0</v>
      </c>
      <c r="J736" s="2">
        <v>1.0</v>
      </c>
      <c r="K736" s="2">
        <v>6.0</v>
      </c>
      <c r="L736" s="2" t="s">
        <v>50</v>
      </c>
      <c r="M736" s="2" t="s">
        <v>45</v>
      </c>
      <c r="N736" s="2">
        <v>11.0</v>
      </c>
      <c r="O736" s="2">
        <v>6.0</v>
      </c>
      <c r="P736" s="2">
        <v>2.0</v>
      </c>
      <c r="Q736" s="2">
        <v>45.0</v>
      </c>
      <c r="R736" s="2" t="s">
        <v>31</v>
      </c>
      <c r="S736" s="2">
        <v>1404.0</v>
      </c>
      <c r="T736" s="2">
        <v>257.0</v>
      </c>
      <c r="U736" s="2" t="s">
        <v>123</v>
      </c>
    </row>
    <row r="737" ht="15.75" customHeight="1">
      <c r="A737" s="2" t="s">
        <v>54</v>
      </c>
      <c r="B737" s="2">
        <v>9434.0</v>
      </c>
      <c r="C737" s="2" t="s">
        <v>105</v>
      </c>
      <c r="D737" s="2" t="s">
        <v>23</v>
      </c>
      <c r="E737" s="3">
        <v>8.0</v>
      </c>
      <c r="F737" s="4">
        <v>43050.0</v>
      </c>
      <c r="G737" s="2" t="s">
        <v>156</v>
      </c>
      <c r="H737" s="2">
        <v>174.0</v>
      </c>
      <c r="I737" s="2">
        <v>163.0</v>
      </c>
      <c r="J737" s="2">
        <v>1.0</v>
      </c>
      <c r="K737" s="2">
        <v>10.0</v>
      </c>
      <c r="L737" s="2" t="s">
        <v>50</v>
      </c>
      <c r="M737" s="2" t="s">
        <v>45</v>
      </c>
      <c r="N737" s="2">
        <v>11.0</v>
      </c>
      <c r="O737" s="2">
        <v>6.0</v>
      </c>
      <c r="P737" s="2">
        <v>2.0</v>
      </c>
      <c r="Q737" s="2">
        <v>45.0</v>
      </c>
      <c r="R737" s="2" t="s">
        <v>31</v>
      </c>
      <c r="S737" s="2">
        <v>1404.0</v>
      </c>
      <c r="T737" s="2">
        <v>257.0</v>
      </c>
      <c r="U737" s="2" t="s">
        <v>123</v>
      </c>
    </row>
    <row r="738" ht="15.75" customHeight="1">
      <c r="A738" s="2" t="s">
        <v>21</v>
      </c>
      <c r="B738" s="2">
        <v>9244.0</v>
      </c>
      <c r="C738" s="2" t="s">
        <v>48</v>
      </c>
      <c r="D738" s="2" t="s">
        <v>23</v>
      </c>
      <c r="E738" s="3">
        <v>8.0</v>
      </c>
      <c r="F738" s="4">
        <v>43057.0</v>
      </c>
      <c r="G738" s="2" t="s">
        <v>156</v>
      </c>
      <c r="H738" s="2">
        <v>177.0</v>
      </c>
      <c r="I738" s="2">
        <v>177.0</v>
      </c>
      <c r="J738" s="2">
        <v>0.0</v>
      </c>
      <c r="K738" s="2">
        <v>0.0</v>
      </c>
      <c r="L738" s="2" t="s">
        <v>50</v>
      </c>
      <c r="M738" s="2" t="s">
        <v>45</v>
      </c>
      <c r="N738" s="2">
        <v>11.0</v>
      </c>
      <c r="O738" s="2">
        <v>6.0</v>
      </c>
      <c r="P738" s="2">
        <v>3.0</v>
      </c>
      <c r="Q738" s="2">
        <v>46.0</v>
      </c>
      <c r="R738" s="2" t="s">
        <v>31</v>
      </c>
      <c r="S738" s="2">
        <v>1404.0</v>
      </c>
      <c r="T738" s="2">
        <v>257.0</v>
      </c>
      <c r="U738" s="2" t="s">
        <v>123</v>
      </c>
    </row>
    <row r="739" ht="15.75" customHeight="1">
      <c r="A739" s="2" t="s">
        <v>54</v>
      </c>
      <c r="B739" s="2">
        <v>9434.0</v>
      </c>
      <c r="C739" s="2" t="s">
        <v>105</v>
      </c>
      <c r="D739" s="2" t="s">
        <v>23</v>
      </c>
      <c r="E739" s="3">
        <v>8.0</v>
      </c>
      <c r="F739" s="4">
        <v>43057.0</v>
      </c>
      <c r="G739" s="2" t="s">
        <v>156</v>
      </c>
      <c r="H739" s="2">
        <v>174.0</v>
      </c>
      <c r="I739" s="2">
        <v>166.0</v>
      </c>
      <c r="J739" s="2">
        <v>0.0</v>
      </c>
      <c r="K739" s="2">
        <v>8.0</v>
      </c>
      <c r="L739" s="2" t="s">
        <v>50</v>
      </c>
      <c r="M739" s="2" t="s">
        <v>45</v>
      </c>
      <c r="N739" s="2">
        <v>11.0</v>
      </c>
      <c r="O739" s="2">
        <v>6.0</v>
      </c>
      <c r="P739" s="2">
        <v>3.0</v>
      </c>
      <c r="Q739" s="2">
        <v>46.0</v>
      </c>
      <c r="R739" s="2" t="s">
        <v>31</v>
      </c>
      <c r="S739" s="2">
        <v>1404.0</v>
      </c>
      <c r="T739" s="2">
        <v>257.0</v>
      </c>
      <c r="U739" s="2" t="s">
        <v>123</v>
      </c>
    </row>
    <row r="740" ht="15.75" customHeight="1">
      <c r="A740" s="2" t="s">
        <v>21</v>
      </c>
      <c r="B740" s="2">
        <v>9244.0</v>
      </c>
      <c r="C740" s="2" t="s">
        <v>48</v>
      </c>
      <c r="D740" s="2" t="s">
        <v>23</v>
      </c>
      <c r="E740" s="3">
        <v>8.0</v>
      </c>
      <c r="F740" s="4">
        <v>43064.0</v>
      </c>
      <c r="G740" s="2" t="s">
        <v>156</v>
      </c>
      <c r="H740" s="2">
        <v>177.0</v>
      </c>
      <c r="I740" s="2">
        <v>177.0</v>
      </c>
      <c r="J740" s="2">
        <v>0.0</v>
      </c>
      <c r="K740" s="2">
        <v>0.0</v>
      </c>
      <c r="L740" s="2" t="s">
        <v>50</v>
      </c>
      <c r="M740" s="2" t="s">
        <v>45</v>
      </c>
      <c r="N740" s="2">
        <v>11.0</v>
      </c>
      <c r="O740" s="2">
        <v>6.0</v>
      </c>
      <c r="P740" s="2">
        <v>4.0</v>
      </c>
      <c r="Q740" s="2">
        <v>47.0</v>
      </c>
      <c r="R740" s="2" t="s">
        <v>31</v>
      </c>
      <c r="S740" s="2">
        <v>1404.0</v>
      </c>
      <c r="T740" s="2">
        <v>257.0</v>
      </c>
      <c r="U740" s="2" t="s">
        <v>123</v>
      </c>
    </row>
    <row r="741" ht="15.75" customHeight="1">
      <c r="A741" s="2" t="s">
        <v>54</v>
      </c>
      <c r="B741" s="2">
        <v>9434.0</v>
      </c>
      <c r="C741" s="2" t="s">
        <v>105</v>
      </c>
      <c r="D741" s="2" t="s">
        <v>23</v>
      </c>
      <c r="E741" s="3">
        <v>8.0</v>
      </c>
      <c r="F741" s="4">
        <v>43064.0</v>
      </c>
      <c r="G741" s="2" t="s">
        <v>156</v>
      </c>
      <c r="H741" s="2">
        <v>174.0</v>
      </c>
      <c r="I741" s="2">
        <v>142.0</v>
      </c>
      <c r="J741" s="2">
        <v>0.0</v>
      </c>
      <c r="K741" s="2">
        <v>32.0</v>
      </c>
      <c r="L741" s="2" t="s">
        <v>50</v>
      </c>
      <c r="M741" s="2" t="s">
        <v>45</v>
      </c>
      <c r="N741" s="2">
        <v>11.0</v>
      </c>
      <c r="O741" s="2">
        <v>6.0</v>
      </c>
      <c r="P741" s="2">
        <v>4.0</v>
      </c>
      <c r="Q741" s="2">
        <v>47.0</v>
      </c>
      <c r="R741" s="2" t="s">
        <v>31</v>
      </c>
      <c r="S741" s="2">
        <v>1404.0</v>
      </c>
      <c r="T741" s="2">
        <v>257.0</v>
      </c>
      <c r="U741" s="2" t="s">
        <v>123</v>
      </c>
    </row>
    <row r="742" ht="15.75" customHeight="1">
      <c r="A742" s="2" t="s">
        <v>21</v>
      </c>
      <c r="B742" s="2">
        <v>9244.0</v>
      </c>
      <c r="C742" s="2" t="s">
        <v>48</v>
      </c>
      <c r="D742" s="2" t="s">
        <v>23</v>
      </c>
      <c r="E742" s="3">
        <v>8.0</v>
      </c>
      <c r="F742" s="4">
        <v>43071.0</v>
      </c>
      <c r="G742" s="2" t="s">
        <v>157</v>
      </c>
      <c r="H742" s="2">
        <v>177.0</v>
      </c>
      <c r="I742" s="2">
        <v>176.0</v>
      </c>
      <c r="J742" s="2">
        <v>0.0</v>
      </c>
      <c r="K742" s="2">
        <v>1.0</v>
      </c>
      <c r="L742" s="2" t="s">
        <v>50</v>
      </c>
      <c r="M742" s="2" t="s">
        <v>45</v>
      </c>
      <c r="N742" s="2">
        <v>12.0</v>
      </c>
      <c r="O742" s="2">
        <v>6.0</v>
      </c>
      <c r="P742" s="2">
        <v>1.0</v>
      </c>
      <c r="Q742" s="2">
        <v>48.0</v>
      </c>
      <c r="R742" s="2" t="s">
        <v>27</v>
      </c>
      <c r="S742" s="2">
        <v>2643.0</v>
      </c>
      <c r="T742" s="2">
        <v>257.0</v>
      </c>
      <c r="U742" s="2" t="s">
        <v>123</v>
      </c>
    </row>
    <row r="743" ht="15.75" customHeight="1">
      <c r="A743" s="2" t="s">
        <v>54</v>
      </c>
      <c r="B743" s="2">
        <v>9434.0</v>
      </c>
      <c r="C743" s="2" t="s">
        <v>105</v>
      </c>
      <c r="D743" s="2" t="s">
        <v>23</v>
      </c>
      <c r="E743" s="3">
        <v>8.0</v>
      </c>
      <c r="F743" s="4">
        <v>43071.0</v>
      </c>
      <c r="G743" s="2" t="s">
        <v>157</v>
      </c>
      <c r="H743" s="2">
        <v>0.0</v>
      </c>
      <c r="I743" s="2">
        <v>0.0</v>
      </c>
      <c r="J743" s="2">
        <v>0.0</v>
      </c>
      <c r="K743" s="2">
        <v>0.0</v>
      </c>
      <c r="L743" s="2" t="s">
        <v>50</v>
      </c>
      <c r="M743" s="2" t="s">
        <v>45</v>
      </c>
      <c r="N743" s="2">
        <v>12.0</v>
      </c>
      <c r="O743" s="2">
        <v>6.0</v>
      </c>
      <c r="P743" s="2">
        <v>1.0</v>
      </c>
      <c r="Q743" s="2">
        <v>48.0</v>
      </c>
      <c r="R743" s="2" t="s">
        <v>27</v>
      </c>
      <c r="S743" s="2">
        <v>2643.0</v>
      </c>
      <c r="T743" s="2">
        <v>257.0</v>
      </c>
      <c r="U743" s="2" t="s">
        <v>123</v>
      </c>
    </row>
    <row r="744" ht="15.75" customHeight="1">
      <c r="A744" s="2" t="s">
        <v>21</v>
      </c>
      <c r="B744" s="2">
        <v>9244.0</v>
      </c>
      <c r="C744" s="2" t="s">
        <v>48</v>
      </c>
      <c r="D744" s="2" t="s">
        <v>23</v>
      </c>
      <c r="E744" s="3">
        <v>8.0</v>
      </c>
      <c r="F744" s="4">
        <v>43078.0</v>
      </c>
      <c r="G744" s="2" t="s">
        <v>157</v>
      </c>
      <c r="H744" s="2">
        <v>177.0</v>
      </c>
      <c r="I744" s="2">
        <v>162.0</v>
      </c>
      <c r="J744" s="2">
        <v>0.0</v>
      </c>
      <c r="K744" s="2">
        <v>15.0</v>
      </c>
      <c r="L744" s="2" t="s">
        <v>50</v>
      </c>
      <c r="M744" s="2" t="s">
        <v>45</v>
      </c>
      <c r="N744" s="2">
        <v>12.0</v>
      </c>
      <c r="O744" s="2">
        <v>6.0</v>
      </c>
      <c r="P744" s="2">
        <v>2.0</v>
      </c>
      <c r="Q744" s="2">
        <v>49.0</v>
      </c>
      <c r="R744" s="2" t="s">
        <v>27</v>
      </c>
      <c r="S744" s="2">
        <v>2643.0</v>
      </c>
      <c r="T744" s="2">
        <v>257.0</v>
      </c>
      <c r="U744" s="2" t="s">
        <v>123</v>
      </c>
    </row>
    <row r="745" ht="15.75" customHeight="1">
      <c r="A745" s="2" t="s">
        <v>54</v>
      </c>
      <c r="B745" s="2">
        <v>9434.0</v>
      </c>
      <c r="C745" s="2" t="s">
        <v>105</v>
      </c>
      <c r="D745" s="2" t="s">
        <v>23</v>
      </c>
      <c r="E745" s="3">
        <v>8.0</v>
      </c>
      <c r="F745" s="4">
        <v>43078.0</v>
      </c>
      <c r="G745" s="2" t="s">
        <v>157</v>
      </c>
      <c r="H745" s="2">
        <v>0.0</v>
      </c>
      <c r="I745" s="2">
        <v>0.0</v>
      </c>
      <c r="J745" s="2">
        <v>0.0</v>
      </c>
      <c r="K745" s="2">
        <v>0.0</v>
      </c>
      <c r="L745" s="2" t="s">
        <v>50</v>
      </c>
      <c r="M745" s="2" t="s">
        <v>45</v>
      </c>
      <c r="N745" s="2">
        <v>12.0</v>
      </c>
      <c r="O745" s="2">
        <v>6.0</v>
      </c>
      <c r="P745" s="2">
        <v>2.0</v>
      </c>
      <c r="Q745" s="2">
        <v>49.0</v>
      </c>
      <c r="R745" s="2" t="s">
        <v>27</v>
      </c>
      <c r="S745" s="2">
        <v>2643.0</v>
      </c>
      <c r="T745" s="2">
        <v>257.0</v>
      </c>
      <c r="U745" s="2" t="s">
        <v>123</v>
      </c>
    </row>
    <row r="746" ht="15.75" customHeight="1">
      <c r="A746" s="2" t="s">
        <v>21</v>
      </c>
      <c r="B746" s="2">
        <v>9244.0</v>
      </c>
      <c r="C746" s="2" t="s">
        <v>48</v>
      </c>
      <c r="D746" s="2" t="s">
        <v>23</v>
      </c>
      <c r="E746" s="3">
        <v>8.0</v>
      </c>
      <c r="F746" s="4">
        <v>43085.0</v>
      </c>
      <c r="G746" s="2" t="s">
        <v>157</v>
      </c>
      <c r="H746" s="2">
        <v>177.0</v>
      </c>
      <c r="I746" s="2">
        <v>173.0</v>
      </c>
      <c r="J746" s="2">
        <v>0.0</v>
      </c>
      <c r="K746" s="2">
        <v>4.0</v>
      </c>
      <c r="L746" s="2" t="s">
        <v>50</v>
      </c>
      <c r="M746" s="2" t="s">
        <v>45</v>
      </c>
      <c r="N746" s="2">
        <v>12.0</v>
      </c>
      <c r="O746" s="2">
        <v>6.0</v>
      </c>
      <c r="P746" s="2">
        <v>3.0</v>
      </c>
      <c r="Q746" s="2">
        <v>50.0</v>
      </c>
      <c r="R746" s="2" t="s">
        <v>27</v>
      </c>
      <c r="S746" s="2">
        <v>2643.0</v>
      </c>
      <c r="T746" s="2">
        <v>257.0</v>
      </c>
      <c r="U746" s="2" t="s">
        <v>123</v>
      </c>
    </row>
    <row r="747" ht="15.75" customHeight="1">
      <c r="A747" s="2" t="s">
        <v>54</v>
      </c>
      <c r="B747" s="2">
        <v>9434.0</v>
      </c>
      <c r="C747" s="2" t="s">
        <v>105</v>
      </c>
      <c r="D747" s="2" t="s">
        <v>23</v>
      </c>
      <c r="E747" s="3">
        <v>8.0</v>
      </c>
      <c r="F747" s="4">
        <v>43085.0</v>
      </c>
      <c r="G747" s="2" t="s">
        <v>157</v>
      </c>
      <c r="H747" s="2">
        <v>174.0</v>
      </c>
      <c r="I747" s="2">
        <v>169.0</v>
      </c>
      <c r="J747" s="2">
        <v>0.0</v>
      </c>
      <c r="K747" s="2">
        <v>5.0</v>
      </c>
      <c r="L747" s="2" t="s">
        <v>50</v>
      </c>
      <c r="M747" s="2" t="s">
        <v>45</v>
      </c>
      <c r="N747" s="2">
        <v>12.0</v>
      </c>
      <c r="O747" s="2">
        <v>6.0</v>
      </c>
      <c r="P747" s="2">
        <v>3.0</v>
      </c>
      <c r="Q747" s="2">
        <v>50.0</v>
      </c>
      <c r="R747" s="2" t="s">
        <v>27</v>
      </c>
      <c r="S747" s="2">
        <v>2643.0</v>
      </c>
      <c r="T747" s="2">
        <v>257.0</v>
      </c>
      <c r="U747" s="2" t="s">
        <v>123</v>
      </c>
    </row>
    <row r="748" ht="15.75" customHeight="1">
      <c r="A748" s="2" t="s">
        <v>21</v>
      </c>
      <c r="B748" s="2">
        <v>9244.0</v>
      </c>
      <c r="C748" s="2" t="s">
        <v>48</v>
      </c>
      <c r="D748" s="2" t="s">
        <v>23</v>
      </c>
      <c r="E748" s="3">
        <v>8.0</v>
      </c>
      <c r="F748" s="4">
        <v>43092.0</v>
      </c>
      <c r="G748" s="2" t="s">
        <v>157</v>
      </c>
      <c r="H748" s="2">
        <v>177.0</v>
      </c>
      <c r="I748" s="2">
        <v>176.0</v>
      </c>
      <c r="J748" s="2">
        <v>0.0</v>
      </c>
      <c r="K748" s="2">
        <v>1.0</v>
      </c>
      <c r="L748" s="2" t="s">
        <v>50</v>
      </c>
      <c r="M748" s="2" t="s">
        <v>45</v>
      </c>
      <c r="N748" s="2">
        <v>12.0</v>
      </c>
      <c r="O748" s="2">
        <v>6.0</v>
      </c>
      <c r="P748" s="2">
        <v>4.0</v>
      </c>
      <c r="Q748" s="2">
        <v>51.0</v>
      </c>
      <c r="R748" s="2" t="s">
        <v>27</v>
      </c>
      <c r="S748" s="2">
        <v>2643.0</v>
      </c>
      <c r="T748" s="2">
        <v>257.0</v>
      </c>
      <c r="U748" s="2" t="s">
        <v>123</v>
      </c>
    </row>
    <row r="749" ht="15.75" customHeight="1">
      <c r="A749" s="2" t="s">
        <v>54</v>
      </c>
      <c r="B749" s="2">
        <v>9434.0</v>
      </c>
      <c r="C749" s="2" t="s">
        <v>105</v>
      </c>
      <c r="D749" s="2" t="s">
        <v>23</v>
      </c>
      <c r="E749" s="3">
        <v>8.0</v>
      </c>
      <c r="F749" s="4">
        <v>43092.0</v>
      </c>
      <c r="G749" s="2" t="s">
        <v>157</v>
      </c>
      <c r="H749" s="2">
        <v>174.0</v>
      </c>
      <c r="I749" s="2">
        <v>174.0</v>
      </c>
      <c r="J749" s="2">
        <v>0.0</v>
      </c>
      <c r="K749" s="2">
        <v>0.0</v>
      </c>
      <c r="L749" s="2" t="s">
        <v>50</v>
      </c>
      <c r="M749" s="2" t="s">
        <v>45</v>
      </c>
      <c r="N749" s="2">
        <v>12.0</v>
      </c>
      <c r="O749" s="2">
        <v>6.0</v>
      </c>
      <c r="P749" s="2">
        <v>4.0</v>
      </c>
      <c r="Q749" s="2">
        <v>51.0</v>
      </c>
      <c r="R749" s="2" t="s">
        <v>27</v>
      </c>
      <c r="S749" s="2">
        <v>2643.0</v>
      </c>
      <c r="T749" s="2">
        <v>257.0</v>
      </c>
      <c r="U749" s="2" t="s">
        <v>123</v>
      </c>
    </row>
    <row r="750" ht="15.75" customHeight="1">
      <c r="A750" s="2" t="s">
        <v>21</v>
      </c>
      <c r="B750" s="2">
        <v>9244.0</v>
      </c>
      <c r="C750" s="2" t="s">
        <v>48</v>
      </c>
      <c r="D750" s="2" t="s">
        <v>23</v>
      </c>
      <c r="E750" s="3">
        <v>8.0</v>
      </c>
      <c r="F750" s="4">
        <v>43099.0</v>
      </c>
      <c r="G750" s="2" t="s">
        <v>157</v>
      </c>
      <c r="H750" s="2">
        <v>177.0</v>
      </c>
      <c r="I750" s="2">
        <v>173.0</v>
      </c>
      <c r="J750" s="2">
        <v>0.0</v>
      </c>
      <c r="K750" s="2">
        <v>4.0</v>
      </c>
      <c r="L750" s="2" t="s">
        <v>50</v>
      </c>
      <c r="M750" s="2" t="s">
        <v>45</v>
      </c>
      <c r="N750" s="2">
        <v>12.0</v>
      </c>
      <c r="O750" s="2">
        <v>6.0</v>
      </c>
      <c r="P750" s="2">
        <v>5.0</v>
      </c>
      <c r="Q750" s="2">
        <v>52.0</v>
      </c>
      <c r="R750" s="2" t="s">
        <v>27</v>
      </c>
      <c r="S750" s="2">
        <v>2643.0</v>
      </c>
      <c r="T750" s="2">
        <v>257.0</v>
      </c>
      <c r="U750" s="2" t="s">
        <v>123</v>
      </c>
    </row>
    <row r="751" ht="15.75" customHeight="1">
      <c r="A751" s="2" t="s">
        <v>54</v>
      </c>
      <c r="B751" s="2">
        <v>9434.0</v>
      </c>
      <c r="C751" s="2" t="s">
        <v>105</v>
      </c>
      <c r="D751" s="2" t="s">
        <v>23</v>
      </c>
      <c r="E751" s="3">
        <v>8.0</v>
      </c>
      <c r="F751" s="4">
        <v>43099.0</v>
      </c>
      <c r="G751" s="2" t="s">
        <v>157</v>
      </c>
      <c r="H751" s="2">
        <v>174.0</v>
      </c>
      <c r="I751" s="2">
        <v>173.0</v>
      </c>
      <c r="J751" s="2">
        <v>0.0</v>
      </c>
      <c r="K751" s="2">
        <v>1.0</v>
      </c>
      <c r="L751" s="2" t="s">
        <v>50</v>
      </c>
      <c r="M751" s="2" t="s">
        <v>45</v>
      </c>
      <c r="N751" s="2">
        <v>12.0</v>
      </c>
      <c r="O751" s="2">
        <v>6.0</v>
      </c>
      <c r="P751" s="2">
        <v>5.0</v>
      </c>
      <c r="Q751" s="2">
        <v>52.0</v>
      </c>
      <c r="R751" s="2" t="s">
        <v>27</v>
      </c>
      <c r="S751" s="2">
        <v>2643.0</v>
      </c>
      <c r="T751" s="2">
        <v>257.0</v>
      </c>
      <c r="U751" s="2" t="s">
        <v>123</v>
      </c>
    </row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U$751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7" max="7" width="18.75"/>
    <col customWidth="1" min="9" max="9" width="13.38"/>
  </cols>
  <sheetData>
    <row r="1">
      <c r="A1" s="5" t="s">
        <v>158</v>
      </c>
      <c r="B1" s="5" t="s">
        <v>159</v>
      </c>
      <c r="C1" s="5" t="s">
        <v>160</v>
      </c>
      <c r="D1" s="5" t="s">
        <v>13</v>
      </c>
      <c r="E1" s="5" t="s">
        <v>161</v>
      </c>
      <c r="F1" s="5" t="s">
        <v>6</v>
      </c>
      <c r="G1" s="5" t="s">
        <v>162</v>
      </c>
      <c r="H1" s="5" t="s">
        <v>163</v>
      </c>
      <c r="I1" s="5" t="s">
        <v>164</v>
      </c>
      <c r="J1" s="5" t="s">
        <v>165</v>
      </c>
    </row>
    <row r="2">
      <c r="A2" s="6">
        <v>42005.0</v>
      </c>
      <c r="B2" s="7">
        <f>SUMIF(Base_PS!F:F,A2,Base_PS!I:I)</f>
        <v>0</v>
      </c>
      <c r="C2" s="7">
        <f t="shared" ref="C2:C1827" si="1">YEAR(A2)</f>
        <v>2015</v>
      </c>
      <c r="D2" s="7">
        <f t="shared" ref="D2:D1827" si="2">MONTH(A2)</f>
        <v>1</v>
      </c>
      <c r="E2" s="7" t="str">
        <f t="shared" ref="E2:E1827" si="3">IF(D2&lt;10,CONCATENATE("0",D2),D2)</f>
        <v>01</v>
      </c>
      <c r="F2" s="7" t="str">
        <f t="shared" ref="F2:F1827" si="4">CONCATENATE(E2,"-",C2)</f>
        <v>01-2015</v>
      </c>
      <c r="G2" s="7">
        <f>VLOOKUP(F2,Oferta_PS!$B$2:$C$62,2)</f>
        <v>1755</v>
      </c>
      <c r="H2" s="7">
        <f>VLOOKUP(C2,Guias_PS!$B$2:$C$7,2)</f>
        <v>193</v>
      </c>
      <c r="I2" s="7" t="str">
        <f>VLOOKUP(C2,Pib_PS!$B$2:$C$7,2)</f>
        <v>R$ 2.289.906,28</v>
      </c>
      <c r="J2" s="7" t="str">
        <f>VLOOKUP(F2,Base_PS!$G$1:$R$751,12,FALSE())</f>
        <v>Alta temporada</v>
      </c>
    </row>
    <row r="3">
      <c r="A3" s="6">
        <v>42006.0</v>
      </c>
      <c r="B3" s="7">
        <f>SUMIF(Base_PS!F:F,A3,Base_PS!I:I)</f>
        <v>0</v>
      </c>
      <c r="C3" s="7">
        <f t="shared" si="1"/>
        <v>2015</v>
      </c>
      <c r="D3" s="7">
        <f t="shared" si="2"/>
        <v>1</v>
      </c>
      <c r="E3" s="7" t="str">
        <f t="shared" si="3"/>
        <v>01</v>
      </c>
      <c r="F3" s="7" t="str">
        <f t="shared" si="4"/>
        <v>01-2015</v>
      </c>
      <c r="G3" s="7">
        <f>VLOOKUP(F3,Oferta_PS!$B$2:$C$62,2)</f>
        <v>1755</v>
      </c>
      <c r="H3" s="7">
        <f>VLOOKUP(C3,Guias_PS!$B$2:$C$7,2)</f>
        <v>193</v>
      </c>
      <c r="I3" s="7" t="str">
        <f>VLOOKUP(C3,Pib_PS!$B$2:$C$7,2)</f>
        <v>R$ 2.289.906,28</v>
      </c>
      <c r="J3" s="7" t="str">
        <f>VLOOKUP(F3,Base_PS!$G$1:$R$751,12,FALSE())</f>
        <v>Alta temporada</v>
      </c>
    </row>
    <row r="4">
      <c r="A4" s="6">
        <v>42007.0</v>
      </c>
      <c r="B4" s="7">
        <f>SUMIF(Base_PS!F:F,A4,Base_PS!I:I)</f>
        <v>156</v>
      </c>
      <c r="C4" s="7">
        <f t="shared" si="1"/>
        <v>2015</v>
      </c>
      <c r="D4" s="7">
        <f t="shared" si="2"/>
        <v>1</v>
      </c>
      <c r="E4" s="7" t="str">
        <f t="shared" si="3"/>
        <v>01</v>
      </c>
      <c r="F4" s="7" t="str">
        <f t="shared" si="4"/>
        <v>01-2015</v>
      </c>
      <c r="G4" s="7">
        <f>VLOOKUP(F4,Oferta_PS!$B$2:$C$62,2)</f>
        <v>1755</v>
      </c>
      <c r="H4" s="7">
        <f>VLOOKUP(C4,Guias_PS!$B$2:$C$7,2)</f>
        <v>193</v>
      </c>
      <c r="I4" s="7" t="str">
        <f>VLOOKUP(C4,Pib_PS!$B$2:$C$7,2)</f>
        <v>R$ 2.289.906,28</v>
      </c>
      <c r="J4" s="7" t="str">
        <f>VLOOKUP(F4,Base_PS!$G$1:$R$751,12,FALSE())</f>
        <v>Alta temporada</v>
      </c>
    </row>
    <row r="5">
      <c r="A5" s="6">
        <v>42008.0</v>
      </c>
      <c r="B5" s="7">
        <f>SUMIF(Base_PS!F:F,A5,Base_PS!I:I)</f>
        <v>0</v>
      </c>
      <c r="C5" s="7">
        <f t="shared" si="1"/>
        <v>2015</v>
      </c>
      <c r="D5" s="7">
        <f t="shared" si="2"/>
        <v>1</v>
      </c>
      <c r="E5" s="7" t="str">
        <f t="shared" si="3"/>
        <v>01</v>
      </c>
      <c r="F5" s="7" t="str">
        <f t="shared" si="4"/>
        <v>01-2015</v>
      </c>
      <c r="G5" s="7">
        <f>VLOOKUP(F5,Oferta_PS!$B$2:$C$62,2)</f>
        <v>1755</v>
      </c>
      <c r="H5" s="7">
        <f>VLOOKUP(C5,Guias_PS!$B$2:$C$7,2)</f>
        <v>193</v>
      </c>
      <c r="I5" s="7" t="str">
        <f>VLOOKUP(C5,Pib_PS!$B$2:$C$7,2)</f>
        <v>R$ 2.289.906,28</v>
      </c>
      <c r="J5" s="7" t="str">
        <f>VLOOKUP(F5,Base_PS!$G$1:$R$751,12,FALSE())</f>
        <v>Alta temporada</v>
      </c>
    </row>
    <row r="6">
      <c r="A6" s="6">
        <v>42009.0</v>
      </c>
      <c r="B6" s="7">
        <f>SUMIF(Base_PS!F:F,A6,Base_PS!I:I)</f>
        <v>0</v>
      </c>
      <c r="C6" s="7">
        <f t="shared" si="1"/>
        <v>2015</v>
      </c>
      <c r="D6" s="7">
        <f t="shared" si="2"/>
        <v>1</v>
      </c>
      <c r="E6" s="7" t="str">
        <f t="shared" si="3"/>
        <v>01</v>
      </c>
      <c r="F6" s="7" t="str">
        <f t="shared" si="4"/>
        <v>01-2015</v>
      </c>
      <c r="G6" s="7">
        <f>VLOOKUP(F6,Oferta_PS!$B$2:$C$62,2)</f>
        <v>1755</v>
      </c>
      <c r="H6" s="7">
        <f>VLOOKUP(C6,Guias_PS!$B$2:$C$7,2)</f>
        <v>193</v>
      </c>
      <c r="I6" s="7" t="str">
        <f>VLOOKUP(C6,Pib_PS!$B$2:$C$7,2)</f>
        <v>R$ 2.289.906,28</v>
      </c>
      <c r="J6" s="7" t="str">
        <f>VLOOKUP(F6,Base_PS!$G$1:$R$751,12,FALSE())</f>
        <v>Alta temporada</v>
      </c>
    </row>
    <row r="7">
      <c r="A7" s="6">
        <v>42010.0</v>
      </c>
      <c r="B7" s="7">
        <f>SUMIF(Base_PS!F:F,A7,Base_PS!I:I)</f>
        <v>0</v>
      </c>
      <c r="C7" s="7">
        <f t="shared" si="1"/>
        <v>2015</v>
      </c>
      <c r="D7" s="7">
        <f t="shared" si="2"/>
        <v>1</v>
      </c>
      <c r="E7" s="7" t="str">
        <f t="shared" si="3"/>
        <v>01</v>
      </c>
      <c r="F7" s="7" t="str">
        <f t="shared" si="4"/>
        <v>01-2015</v>
      </c>
      <c r="G7" s="7">
        <f>VLOOKUP(F7,Oferta_PS!$B$2:$C$62,2)</f>
        <v>1755</v>
      </c>
      <c r="H7" s="7">
        <f>VLOOKUP(C7,Guias_PS!$B$2:$C$7,2)</f>
        <v>193</v>
      </c>
      <c r="I7" s="7" t="str">
        <f>VLOOKUP(C7,Pib_PS!$B$2:$C$7,2)</f>
        <v>R$ 2.289.906,28</v>
      </c>
      <c r="J7" s="7" t="str">
        <f>VLOOKUP(F7,Base_PS!$G$1:$R$751,12,FALSE())</f>
        <v>Alta temporada</v>
      </c>
    </row>
    <row r="8">
      <c r="A8" s="6">
        <v>42011.0</v>
      </c>
      <c r="B8" s="7">
        <f>SUMIF(Base_PS!F:F,A8,Base_PS!I:I)</f>
        <v>0</v>
      </c>
      <c r="C8" s="7">
        <f t="shared" si="1"/>
        <v>2015</v>
      </c>
      <c r="D8" s="7">
        <f t="shared" si="2"/>
        <v>1</v>
      </c>
      <c r="E8" s="7" t="str">
        <f t="shared" si="3"/>
        <v>01</v>
      </c>
      <c r="F8" s="7" t="str">
        <f t="shared" si="4"/>
        <v>01-2015</v>
      </c>
      <c r="G8" s="7">
        <f>VLOOKUP(F8,Oferta_PS!$B$2:$C$62,2)</f>
        <v>1755</v>
      </c>
      <c r="H8" s="7">
        <f>VLOOKUP(C8,Guias_PS!$B$2:$C$7,2)</f>
        <v>193</v>
      </c>
      <c r="I8" s="7" t="str">
        <f>VLOOKUP(C8,Pib_PS!$B$2:$C$7,2)</f>
        <v>R$ 2.289.906,28</v>
      </c>
      <c r="J8" s="7" t="str">
        <f>VLOOKUP(F8,Base_PS!$G$1:$R$751,12,FALSE())</f>
        <v>Alta temporada</v>
      </c>
    </row>
    <row r="9">
      <c r="A9" s="6">
        <v>42012.0</v>
      </c>
      <c r="B9" s="7">
        <f>SUMIF(Base_PS!F:F,A9,Base_PS!I:I)</f>
        <v>0</v>
      </c>
      <c r="C9" s="7">
        <f t="shared" si="1"/>
        <v>2015</v>
      </c>
      <c r="D9" s="7">
        <f t="shared" si="2"/>
        <v>1</v>
      </c>
      <c r="E9" s="7" t="str">
        <f t="shared" si="3"/>
        <v>01</v>
      </c>
      <c r="F9" s="7" t="str">
        <f t="shared" si="4"/>
        <v>01-2015</v>
      </c>
      <c r="G9" s="7">
        <f>VLOOKUP(F9,Oferta_PS!$B$2:$C$62,2)</f>
        <v>1755</v>
      </c>
      <c r="H9" s="7">
        <f>VLOOKUP(C9,Guias_PS!$B$2:$C$7,2)</f>
        <v>193</v>
      </c>
      <c r="I9" s="7" t="str">
        <f>VLOOKUP(C9,Pib_PS!$B$2:$C$7,2)</f>
        <v>R$ 2.289.906,28</v>
      </c>
      <c r="J9" s="7" t="str">
        <f>VLOOKUP(F9,Base_PS!$G$1:$R$751,12,FALSE())</f>
        <v>Alta temporada</v>
      </c>
    </row>
    <row r="10">
      <c r="A10" s="6">
        <v>42013.0</v>
      </c>
      <c r="B10" s="7">
        <f>SUMIF(Base_PS!F:F,A10,Base_PS!I:I)</f>
        <v>0</v>
      </c>
      <c r="C10" s="7">
        <f t="shared" si="1"/>
        <v>2015</v>
      </c>
      <c r="D10" s="7">
        <f t="shared" si="2"/>
        <v>1</v>
      </c>
      <c r="E10" s="7" t="str">
        <f t="shared" si="3"/>
        <v>01</v>
      </c>
      <c r="F10" s="7" t="str">
        <f t="shared" si="4"/>
        <v>01-2015</v>
      </c>
      <c r="G10" s="7">
        <f>VLOOKUP(F10,Oferta_PS!$B$2:$C$62,2)</f>
        <v>1755</v>
      </c>
      <c r="H10" s="7">
        <f>VLOOKUP(C10,Guias_PS!$B$2:$C$7,2)</f>
        <v>193</v>
      </c>
      <c r="I10" s="7" t="str">
        <f>VLOOKUP(C10,Pib_PS!$B$2:$C$7,2)</f>
        <v>R$ 2.289.906,28</v>
      </c>
      <c r="J10" s="7" t="str">
        <f>VLOOKUP(F10,Base_PS!$G$1:$R$751,12,FALSE())</f>
        <v>Alta temporada</v>
      </c>
    </row>
    <row r="11">
      <c r="A11" s="6">
        <v>42014.0</v>
      </c>
      <c r="B11" s="7">
        <f>SUMIF(Base_PS!F:F,A11,Base_PS!I:I)</f>
        <v>155</v>
      </c>
      <c r="C11" s="7">
        <f t="shared" si="1"/>
        <v>2015</v>
      </c>
      <c r="D11" s="7">
        <f t="shared" si="2"/>
        <v>1</v>
      </c>
      <c r="E11" s="7" t="str">
        <f t="shared" si="3"/>
        <v>01</v>
      </c>
      <c r="F11" s="7" t="str">
        <f t="shared" si="4"/>
        <v>01-2015</v>
      </c>
      <c r="G11" s="7">
        <f>VLOOKUP(F11,Oferta_PS!$B$2:$C$62,2)</f>
        <v>1755</v>
      </c>
      <c r="H11" s="7">
        <f>VLOOKUP(C11,Guias_PS!$B$2:$C$7,2)</f>
        <v>193</v>
      </c>
      <c r="I11" s="7" t="str">
        <f>VLOOKUP(C11,Pib_PS!$B$2:$C$7,2)</f>
        <v>R$ 2.289.906,28</v>
      </c>
      <c r="J11" s="7" t="str">
        <f>VLOOKUP(F11,Base_PS!$G$1:$R$751,12,FALSE())</f>
        <v>Alta temporada</v>
      </c>
    </row>
    <row r="12">
      <c r="A12" s="6">
        <v>42015.0</v>
      </c>
      <c r="B12" s="7">
        <f>SUMIF(Base_PS!F:F,A12,Base_PS!I:I)</f>
        <v>0</v>
      </c>
      <c r="C12" s="7">
        <f t="shared" si="1"/>
        <v>2015</v>
      </c>
      <c r="D12" s="7">
        <f t="shared" si="2"/>
        <v>1</v>
      </c>
      <c r="E12" s="7" t="str">
        <f t="shared" si="3"/>
        <v>01</v>
      </c>
      <c r="F12" s="7" t="str">
        <f t="shared" si="4"/>
        <v>01-2015</v>
      </c>
      <c r="G12" s="7">
        <f>VLOOKUP(F12,Oferta_PS!$B$2:$C$62,2)</f>
        <v>1755</v>
      </c>
      <c r="H12" s="7">
        <f>VLOOKUP(C12,Guias_PS!$B$2:$C$7,2)</f>
        <v>193</v>
      </c>
      <c r="I12" s="7" t="str">
        <f>VLOOKUP(C12,Pib_PS!$B$2:$C$7,2)</f>
        <v>R$ 2.289.906,28</v>
      </c>
      <c r="J12" s="7" t="str">
        <f>VLOOKUP(F12,Base_PS!$G$1:$R$751,12,FALSE())</f>
        <v>Alta temporada</v>
      </c>
    </row>
    <row r="13">
      <c r="A13" s="6">
        <v>42016.0</v>
      </c>
      <c r="B13" s="7">
        <f>SUMIF(Base_PS!F:F,A13,Base_PS!I:I)</f>
        <v>0</v>
      </c>
      <c r="C13" s="7">
        <f t="shared" si="1"/>
        <v>2015</v>
      </c>
      <c r="D13" s="7">
        <f t="shared" si="2"/>
        <v>1</v>
      </c>
      <c r="E13" s="7" t="str">
        <f t="shared" si="3"/>
        <v>01</v>
      </c>
      <c r="F13" s="7" t="str">
        <f t="shared" si="4"/>
        <v>01-2015</v>
      </c>
      <c r="G13" s="7">
        <f>VLOOKUP(F13,Oferta_PS!$B$2:$C$62,2)</f>
        <v>1755</v>
      </c>
      <c r="H13" s="7">
        <f>VLOOKUP(C13,Guias_PS!$B$2:$C$7,2)</f>
        <v>193</v>
      </c>
      <c r="I13" s="7" t="str">
        <f>VLOOKUP(C13,Pib_PS!$B$2:$C$7,2)</f>
        <v>R$ 2.289.906,28</v>
      </c>
      <c r="J13" s="7" t="str">
        <f>VLOOKUP(F13,Base_PS!$G$1:$R$751,12,FALSE())</f>
        <v>Alta temporada</v>
      </c>
    </row>
    <row r="14">
      <c r="A14" s="6">
        <v>42017.0</v>
      </c>
      <c r="B14" s="7">
        <f>SUMIF(Base_PS!F:F,A14,Base_PS!I:I)</f>
        <v>0</v>
      </c>
      <c r="C14" s="7">
        <f t="shared" si="1"/>
        <v>2015</v>
      </c>
      <c r="D14" s="7">
        <f t="shared" si="2"/>
        <v>1</v>
      </c>
      <c r="E14" s="7" t="str">
        <f t="shared" si="3"/>
        <v>01</v>
      </c>
      <c r="F14" s="7" t="str">
        <f t="shared" si="4"/>
        <v>01-2015</v>
      </c>
      <c r="G14" s="7">
        <f>VLOOKUP(F14,Oferta_PS!$B$2:$C$62,2)</f>
        <v>1755</v>
      </c>
      <c r="H14" s="7">
        <f>VLOOKUP(C14,Guias_PS!$B$2:$C$7,2)</f>
        <v>193</v>
      </c>
      <c r="I14" s="7" t="str">
        <f>VLOOKUP(C14,Pib_PS!$B$2:$C$7,2)</f>
        <v>R$ 2.289.906,28</v>
      </c>
      <c r="J14" s="7" t="str">
        <f>VLOOKUP(F14,Base_PS!$G$1:$R$751,12,FALSE())</f>
        <v>Alta temporada</v>
      </c>
    </row>
    <row r="15">
      <c r="A15" s="6">
        <v>42018.0</v>
      </c>
      <c r="B15" s="7">
        <f>SUMIF(Base_PS!F:F,A15,Base_PS!I:I)</f>
        <v>0</v>
      </c>
      <c r="C15" s="7">
        <f t="shared" si="1"/>
        <v>2015</v>
      </c>
      <c r="D15" s="7">
        <f t="shared" si="2"/>
        <v>1</v>
      </c>
      <c r="E15" s="7" t="str">
        <f t="shared" si="3"/>
        <v>01</v>
      </c>
      <c r="F15" s="7" t="str">
        <f t="shared" si="4"/>
        <v>01-2015</v>
      </c>
      <c r="G15" s="7">
        <f>VLOOKUP(F15,Oferta_PS!$B$2:$C$62,2)</f>
        <v>1755</v>
      </c>
      <c r="H15" s="7">
        <f>VLOOKUP(C15,Guias_PS!$B$2:$C$7,2)</f>
        <v>193</v>
      </c>
      <c r="I15" s="7" t="str">
        <f>VLOOKUP(C15,Pib_PS!$B$2:$C$7,2)</f>
        <v>R$ 2.289.906,28</v>
      </c>
      <c r="J15" s="7" t="str">
        <f>VLOOKUP(F15,Base_PS!$G$1:$R$751,12,FALSE())</f>
        <v>Alta temporada</v>
      </c>
    </row>
    <row r="16">
      <c r="A16" s="6">
        <v>42019.0</v>
      </c>
      <c r="B16" s="7">
        <f>SUMIF(Base_PS!F:F,A16,Base_PS!I:I)</f>
        <v>0</v>
      </c>
      <c r="C16" s="7">
        <f t="shared" si="1"/>
        <v>2015</v>
      </c>
      <c r="D16" s="7">
        <f t="shared" si="2"/>
        <v>1</v>
      </c>
      <c r="E16" s="7" t="str">
        <f t="shared" si="3"/>
        <v>01</v>
      </c>
      <c r="F16" s="7" t="str">
        <f t="shared" si="4"/>
        <v>01-2015</v>
      </c>
      <c r="G16" s="7">
        <f>VLOOKUP(F16,Oferta_PS!$B$2:$C$62,2)</f>
        <v>1755</v>
      </c>
      <c r="H16" s="7">
        <f>VLOOKUP(C16,Guias_PS!$B$2:$C$7,2)</f>
        <v>193</v>
      </c>
      <c r="I16" s="7" t="str">
        <f>VLOOKUP(C16,Pib_PS!$B$2:$C$7,2)</f>
        <v>R$ 2.289.906,28</v>
      </c>
      <c r="J16" s="7" t="str">
        <f>VLOOKUP(F16,Base_PS!$G$1:$R$751,12,FALSE())</f>
        <v>Alta temporada</v>
      </c>
    </row>
    <row r="17">
      <c r="A17" s="6">
        <v>42020.0</v>
      </c>
      <c r="B17" s="7">
        <f>SUMIF(Base_PS!F:F,A17,Base_PS!I:I)</f>
        <v>0</v>
      </c>
      <c r="C17" s="7">
        <f t="shared" si="1"/>
        <v>2015</v>
      </c>
      <c r="D17" s="7">
        <f t="shared" si="2"/>
        <v>1</v>
      </c>
      <c r="E17" s="7" t="str">
        <f t="shared" si="3"/>
        <v>01</v>
      </c>
      <c r="F17" s="7" t="str">
        <f t="shared" si="4"/>
        <v>01-2015</v>
      </c>
      <c r="G17" s="7">
        <f>VLOOKUP(F17,Oferta_PS!$B$2:$C$62,2)</f>
        <v>1755</v>
      </c>
      <c r="H17" s="7">
        <f>VLOOKUP(C17,Guias_PS!$B$2:$C$7,2)</f>
        <v>193</v>
      </c>
      <c r="I17" s="7" t="str">
        <f>VLOOKUP(C17,Pib_PS!$B$2:$C$7,2)</f>
        <v>R$ 2.289.906,28</v>
      </c>
      <c r="J17" s="7" t="str">
        <f>VLOOKUP(F17,Base_PS!$G$1:$R$751,12,FALSE())</f>
        <v>Alta temporada</v>
      </c>
    </row>
    <row r="18">
      <c r="A18" s="6">
        <v>42021.0</v>
      </c>
      <c r="B18" s="7">
        <f>SUMIF(Base_PS!F:F,A18,Base_PS!I:I)</f>
        <v>169</v>
      </c>
      <c r="C18" s="7">
        <f t="shared" si="1"/>
        <v>2015</v>
      </c>
      <c r="D18" s="7">
        <f t="shared" si="2"/>
        <v>1</v>
      </c>
      <c r="E18" s="7" t="str">
        <f t="shared" si="3"/>
        <v>01</v>
      </c>
      <c r="F18" s="7" t="str">
        <f t="shared" si="4"/>
        <v>01-2015</v>
      </c>
      <c r="G18" s="7">
        <f>VLOOKUP(F18,Oferta_PS!$B$2:$C$62,2)</f>
        <v>1755</v>
      </c>
      <c r="H18" s="7">
        <f>VLOOKUP(C18,Guias_PS!$B$2:$C$7,2)</f>
        <v>193</v>
      </c>
      <c r="I18" s="7" t="str">
        <f>VLOOKUP(C18,Pib_PS!$B$2:$C$7,2)</f>
        <v>R$ 2.289.906,28</v>
      </c>
      <c r="J18" s="7" t="str">
        <f>VLOOKUP(F18,Base_PS!$G$1:$R$751,12,FALSE())</f>
        <v>Alta temporada</v>
      </c>
    </row>
    <row r="19">
      <c r="A19" s="6">
        <v>42022.0</v>
      </c>
      <c r="B19" s="7">
        <f>SUMIF(Base_PS!F:F,A19,Base_PS!I:I)</f>
        <v>0</v>
      </c>
      <c r="C19" s="7">
        <f t="shared" si="1"/>
        <v>2015</v>
      </c>
      <c r="D19" s="7">
        <f t="shared" si="2"/>
        <v>1</v>
      </c>
      <c r="E19" s="7" t="str">
        <f t="shared" si="3"/>
        <v>01</v>
      </c>
      <c r="F19" s="7" t="str">
        <f t="shared" si="4"/>
        <v>01-2015</v>
      </c>
      <c r="G19" s="7">
        <f>VLOOKUP(F19,Oferta_PS!$B$2:$C$62,2)</f>
        <v>1755</v>
      </c>
      <c r="H19" s="7">
        <f>VLOOKUP(C19,Guias_PS!$B$2:$C$7,2)</f>
        <v>193</v>
      </c>
      <c r="I19" s="7" t="str">
        <f>VLOOKUP(C19,Pib_PS!$B$2:$C$7,2)</f>
        <v>R$ 2.289.906,28</v>
      </c>
      <c r="J19" s="7" t="str">
        <f>VLOOKUP(F19,Base_PS!$G$1:$R$751,12,FALSE())</f>
        <v>Alta temporada</v>
      </c>
    </row>
    <row r="20">
      <c r="A20" s="6">
        <v>42023.0</v>
      </c>
      <c r="B20" s="7">
        <f>SUMIF(Base_PS!F:F,A20,Base_PS!I:I)</f>
        <v>0</v>
      </c>
      <c r="C20" s="7">
        <f t="shared" si="1"/>
        <v>2015</v>
      </c>
      <c r="D20" s="7">
        <f t="shared" si="2"/>
        <v>1</v>
      </c>
      <c r="E20" s="7" t="str">
        <f t="shared" si="3"/>
        <v>01</v>
      </c>
      <c r="F20" s="7" t="str">
        <f t="shared" si="4"/>
        <v>01-2015</v>
      </c>
      <c r="G20" s="7">
        <f>VLOOKUP(F20,Oferta_PS!$B$2:$C$62,2)</f>
        <v>1755</v>
      </c>
      <c r="H20" s="7">
        <f>VLOOKUP(C20,Guias_PS!$B$2:$C$7,2)</f>
        <v>193</v>
      </c>
      <c r="I20" s="7" t="str">
        <f>VLOOKUP(C20,Pib_PS!$B$2:$C$7,2)</f>
        <v>R$ 2.289.906,28</v>
      </c>
      <c r="J20" s="7" t="str">
        <f>VLOOKUP(F20,Base_PS!$G$1:$R$751,12,FALSE())</f>
        <v>Alta temporada</v>
      </c>
    </row>
    <row r="21">
      <c r="A21" s="6">
        <v>42024.0</v>
      </c>
      <c r="B21" s="7">
        <f>SUMIF(Base_PS!F:F,A21,Base_PS!I:I)</f>
        <v>0</v>
      </c>
      <c r="C21" s="7">
        <f t="shared" si="1"/>
        <v>2015</v>
      </c>
      <c r="D21" s="7">
        <f t="shared" si="2"/>
        <v>1</v>
      </c>
      <c r="E21" s="7" t="str">
        <f t="shared" si="3"/>
        <v>01</v>
      </c>
      <c r="F21" s="7" t="str">
        <f t="shared" si="4"/>
        <v>01-2015</v>
      </c>
      <c r="G21" s="7">
        <f>VLOOKUP(F21,Oferta_PS!$B$2:$C$62,2)</f>
        <v>1755</v>
      </c>
      <c r="H21" s="7">
        <f>VLOOKUP(C21,Guias_PS!$B$2:$C$7,2)</f>
        <v>193</v>
      </c>
      <c r="I21" s="7" t="str">
        <f>VLOOKUP(C21,Pib_PS!$B$2:$C$7,2)</f>
        <v>R$ 2.289.906,28</v>
      </c>
      <c r="J21" s="7" t="str">
        <f>VLOOKUP(F21,Base_PS!$G$1:$R$751,12,FALSE())</f>
        <v>Alta temporada</v>
      </c>
    </row>
    <row r="22">
      <c r="A22" s="6">
        <v>42025.0</v>
      </c>
      <c r="B22" s="7">
        <f>SUMIF(Base_PS!F:F,A22,Base_PS!I:I)</f>
        <v>0</v>
      </c>
      <c r="C22" s="7">
        <f t="shared" si="1"/>
        <v>2015</v>
      </c>
      <c r="D22" s="7">
        <f t="shared" si="2"/>
        <v>1</v>
      </c>
      <c r="E22" s="7" t="str">
        <f t="shared" si="3"/>
        <v>01</v>
      </c>
      <c r="F22" s="7" t="str">
        <f t="shared" si="4"/>
        <v>01-2015</v>
      </c>
      <c r="G22" s="7">
        <f>VLOOKUP(F22,Oferta_PS!$B$2:$C$62,2)</f>
        <v>1755</v>
      </c>
      <c r="H22" s="7">
        <f>VLOOKUP(C22,Guias_PS!$B$2:$C$7,2)</f>
        <v>193</v>
      </c>
      <c r="I22" s="7" t="str">
        <f>VLOOKUP(C22,Pib_PS!$B$2:$C$7,2)</f>
        <v>R$ 2.289.906,28</v>
      </c>
      <c r="J22" s="7" t="str">
        <f>VLOOKUP(F22,Base_PS!$G$1:$R$751,12,FALSE())</f>
        <v>Alta temporada</v>
      </c>
    </row>
    <row r="23">
      <c r="A23" s="6">
        <v>42026.0</v>
      </c>
      <c r="B23" s="7">
        <f>SUMIF(Base_PS!F:F,A23,Base_PS!I:I)</f>
        <v>20</v>
      </c>
      <c r="C23" s="7">
        <f t="shared" si="1"/>
        <v>2015</v>
      </c>
      <c r="D23" s="7">
        <f t="shared" si="2"/>
        <v>1</v>
      </c>
      <c r="E23" s="7" t="str">
        <f t="shared" si="3"/>
        <v>01</v>
      </c>
      <c r="F23" s="7" t="str">
        <f t="shared" si="4"/>
        <v>01-2015</v>
      </c>
      <c r="G23" s="7">
        <f>VLOOKUP(F23,Oferta_PS!$B$2:$C$62,2)</f>
        <v>1755</v>
      </c>
      <c r="H23" s="7">
        <f>VLOOKUP(C23,Guias_PS!$B$2:$C$7,2)</f>
        <v>193</v>
      </c>
      <c r="I23" s="7" t="str">
        <f>VLOOKUP(C23,Pib_PS!$B$2:$C$7,2)</f>
        <v>R$ 2.289.906,28</v>
      </c>
      <c r="J23" s="7" t="str">
        <f>VLOOKUP(F23,Base_PS!$G$1:$R$751,12,FALSE())</f>
        <v>Alta temporada</v>
      </c>
    </row>
    <row r="24">
      <c r="A24" s="6">
        <v>42027.0</v>
      </c>
      <c r="B24" s="7">
        <f>SUMIF(Base_PS!F:F,A24,Base_PS!I:I)</f>
        <v>0</v>
      </c>
      <c r="C24" s="7">
        <f t="shared" si="1"/>
        <v>2015</v>
      </c>
      <c r="D24" s="7">
        <f t="shared" si="2"/>
        <v>1</v>
      </c>
      <c r="E24" s="7" t="str">
        <f t="shared" si="3"/>
        <v>01</v>
      </c>
      <c r="F24" s="7" t="str">
        <f t="shared" si="4"/>
        <v>01-2015</v>
      </c>
      <c r="G24" s="7">
        <f>VLOOKUP(F24,Oferta_PS!$B$2:$C$62,2)</f>
        <v>1755</v>
      </c>
      <c r="H24" s="7">
        <f>VLOOKUP(C24,Guias_PS!$B$2:$C$7,2)</f>
        <v>193</v>
      </c>
      <c r="I24" s="7" t="str">
        <f>VLOOKUP(C24,Pib_PS!$B$2:$C$7,2)</f>
        <v>R$ 2.289.906,28</v>
      </c>
      <c r="J24" s="7" t="str">
        <f>VLOOKUP(F24,Base_PS!$G$1:$R$751,12,FALSE())</f>
        <v>Alta temporada</v>
      </c>
    </row>
    <row r="25">
      <c r="A25" s="6">
        <v>42028.0</v>
      </c>
      <c r="B25" s="7">
        <f>SUMIF(Base_PS!F:F,A25,Base_PS!I:I)</f>
        <v>231</v>
      </c>
      <c r="C25" s="7">
        <f t="shared" si="1"/>
        <v>2015</v>
      </c>
      <c r="D25" s="7">
        <f t="shared" si="2"/>
        <v>1</v>
      </c>
      <c r="E25" s="7" t="str">
        <f t="shared" si="3"/>
        <v>01</v>
      </c>
      <c r="F25" s="7" t="str">
        <f t="shared" si="4"/>
        <v>01-2015</v>
      </c>
      <c r="G25" s="7">
        <f>VLOOKUP(F25,Oferta_PS!$B$2:$C$62,2)</f>
        <v>1755</v>
      </c>
      <c r="H25" s="7">
        <f>VLOOKUP(C25,Guias_PS!$B$2:$C$7,2)</f>
        <v>193</v>
      </c>
      <c r="I25" s="7" t="str">
        <f>VLOOKUP(C25,Pib_PS!$B$2:$C$7,2)</f>
        <v>R$ 2.289.906,28</v>
      </c>
      <c r="J25" s="7" t="str">
        <f>VLOOKUP(F25,Base_PS!$G$1:$R$751,12,FALSE())</f>
        <v>Alta temporada</v>
      </c>
    </row>
    <row r="26">
      <c r="A26" s="6">
        <v>42029.0</v>
      </c>
      <c r="B26" s="7">
        <f>SUMIF(Base_PS!F:F,A26,Base_PS!I:I)</f>
        <v>0</v>
      </c>
      <c r="C26" s="7">
        <f t="shared" si="1"/>
        <v>2015</v>
      </c>
      <c r="D26" s="7">
        <f t="shared" si="2"/>
        <v>1</v>
      </c>
      <c r="E26" s="7" t="str">
        <f t="shared" si="3"/>
        <v>01</v>
      </c>
      <c r="F26" s="7" t="str">
        <f t="shared" si="4"/>
        <v>01-2015</v>
      </c>
      <c r="G26" s="7">
        <f>VLOOKUP(F26,Oferta_PS!$B$2:$C$62,2)</f>
        <v>1755</v>
      </c>
      <c r="H26" s="7">
        <f>VLOOKUP(C26,Guias_PS!$B$2:$C$7,2)</f>
        <v>193</v>
      </c>
      <c r="I26" s="7" t="str">
        <f>VLOOKUP(C26,Pib_PS!$B$2:$C$7,2)</f>
        <v>R$ 2.289.906,28</v>
      </c>
      <c r="J26" s="7" t="str">
        <f>VLOOKUP(F26,Base_PS!$G$1:$R$751,12,FALSE())</f>
        <v>Alta temporada</v>
      </c>
    </row>
    <row r="27">
      <c r="A27" s="6">
        <v>42030.0</v>
      </c>
      <c r="B27" s="7">
        <f>SUMIF(Base_PS!F:F,A27,Base_PS!I:I)</f>
        <v>0</v>
      </c>
      <c r="C27" s="7">
        <f t="shared" si="1"/>
        <v>2015</v>
      </c>
      <c r="D27" s="7">
        <f t="shared" si="2"/>
        <v>1</v>
      </c>
      <c r="E27" s="7" t="str">
        <f t="shared" si="3"/>
        <v>01</v>
      </c>
      <c r="F27" s="7" t="str">
        <f t="shared" si="4"/>
        <v>01-2015</v>
      </c>
      <c r="G27" s="7">
        <f>VLOOKUP(F27,Oferta_PS!$B$2:$C$62,2)</f>
        <v>1755</v>
      </c>
      <c r="H27" s="7">
        <f>VLOOKUP(C27,Guias_PS!$B$2:$C$7,2)</f>
        <v>193</v>
      </c>
      <c r="I27" s="7" t="str">
        <f>VLOOKUP(C27,Pib_PS!$B$2:$C$7,2)</f>
        <v>R$ 2.289.906,28</v>
      </c>
      <c r="J27" s="7" t="str">
        <f>VLOOKUP(F27,Base_PS!$G$1:$R$751,12,FALSE())</f>
        <v>Alta temporada</v>
      </c>
    </row>
    <row r="28">
      <c r="A28" s="6">
        <v>42031.0</v>
      </c>
      <c r="B28" s="7">
        <f>SUMIF(Base_PS!F:F,A28,Base_PS!I:I)</f>
        <v>0</v>
      </c>
      <c r="C28" s="7">
        <f t="shared" si="1"/>
        <v>2015</v>
      </c>
      <c r="D28" s="7">
        <f t="shared" si="2"/>
        <v>1</v>
      </c>
      <c r="E28" s="7" t="str">
        <f t="shared" si="3"/>
        <v>01</v>
      </c>
      <c r="F28" s="7" t="str">
        <f t="shared" si="4"/>
        <v>01-2015</v>
      </c>
      <c r="G28" s="7">
        <f>VLOOKUP(F28,Oferta_PS!$B$2:$C$62,2)</f>
        <v>1755</v>
      </c>
      <c r="H28" s="7">
        <f>VLOOKUP(C28,Guias_PS!$B$2:$C$7,2)</f>
        <v>193</v>
      </c>
      <c r="I28" s="7" t="str">
        <f>VLOOKUP(C28,Pib_PS!$B$2:$C$7,2)</f>
        <v>R$ 2.289.906,28</v>
      </c>
      <c r="J28" s="7" t="str">
        <f>VLOOKUP(F28,Base_PS!$G$1:$R$751,12,FALSE())</f>
        <v>Alta temporada</v>
      </c>
    </row>
    <row r="29">
      <c r="A29" s="6">
        <v>42032.0</v>
      </c>
      <c r="B29" s="7">
        <f>SUMIF(Base_PS!F:F,A29,Base_PS!I:I)</f>
        <v>0</v>
      </c>
      <c r="C29" s="7">
        <f t="shared" si="1"/>
        <v>2015</v>
      </c>
      <c r="D29" s="7">
        <f t="shared" si="2"/>
        <v>1</v>
      </c>
      <c r="E29" s="7" t="str">
        <f t="shared" si="3"/>
        <v>01</v>
      </c>
      <c r="F29" s="7" t="str">
        <f t="shared" si="4"/>
        <v>01-2015</v>
      </c>
      <c r="G29" s="7">
        <f>VLOOKUP(F29,Oferta_PS!$B$2:$C$62,2)</f>
        <v>1755</v>
      </c>
      <c r="H29" s="7">
        <f>VLOOKUP(C29,Guias_PS!$B$2:$C$7,2)</f>
        <v>193</v>
      </c>
      <c r="I29" s="7" t="str">
        <f>VLOOKUP(C29,Pib_PS!$B$2:$C$7,2)</f>
        <v>R$ 2.289.906,28</v>
      </c>
      <c r="J29" s="7" t="str">
        <f>VLOOKUP(F29,Base_PS!$G$1:$R$751,12,FALSE())</f>
        <v>Alta temporada</v>
      </c>
    </row>
    <row r="30">
      <c r="A30" s="6">
        <v>42033.0</v>
      </c>
      <c r="B30" s="7">
        <f>SUMIF(Base_PS!F:F,A30,Base_PS!I:I)</f>
        <v>0</v>
      </c>
      <c r="C30" s="7">
        <f t="shared" si="1"/>
        <v>2015</v>
      </c>
      <c r="D30" s="7">
        <f t="shared" si="2"/>
        <v>1</v>
      </c>
      <c r="E30" s="7" t="str">
        <f t="shared" si="3"/>
        <v>01</v>
      </c>
      <c r="F30" s="7" t="str">
        <f t="shared" si="4"/>
        <v>01-2015</v>
      </c>
      <c r="G30" s="7">
        <f>VLOOKUP(F30,Oferta_PS!$B$2:$C$62,2)</f>
        <v>1755</v>
      </c>
      <c r="H30" s="7">
        <f>VLOOKUP(C30,Guias_PS!$B$2:$C$7,2)</f>
        <v>193</v>
      </c>
      <c r="I30" s="7" t="str">
        <f>VLOOKUP(C30,Pib_PS!$B$2:$C$7,2)</f>
        <v>R$ 2.289.906,28</v>
      </c>
      <c r="J30" s="7" t="str">
        <f>VLOOKUP(F30,Base_PS!$G$1:$R$751,12,FALSE())</f>
        <v>Alta temporada</v>
      </c>
    </row>
    <row r="31">
      <c r="A31" s="6">
        <v>42034.0</v>
      </c>
      <c r="B31" s="7">
        <f>SUMIF(Base_PS!F:F,A31,Base_PS!I:I)</f>
        <v>0</v>
      </c>
      <c r="C31" s="7">
        <f t="shared" si="1"/>
        <v>2015</v>
      </c>
      <c r="D31" s="7">
        <f t="shared" si="2"/>
        <v>1</v>
      </c>
      <c r="E31" s="7" t="str">
        <f t="shared" si="3"/>
        <v>01</v>
      </c>
      <c r="F31" s="7" t="str">
        <f t="shared" si="4"/>
        <v>01-2015</v>
      </c>
      <c r="G31" s="7">
        <f>VLOOKUP(F31,Oferta_PS!$B$2:$C$62,2)</f>
        <v>1755</v>
      </c>
      <c r="H31" s="7">
        <f>VLOOKUP(C31,Guias_PS!$B$2:$C$7,2)</f>
        <v>193</v>
      </c>
      <c r="I31" s="7" t="str">
        <f>VLOOKUP(C31,Pib_PS!$B$2:$C$7,2)</f>
        <v>R$ 2.289.906,28</v>
      </c>
      <c r="J31" s="7" t="str">
        <f>VLOOKUP(F31,Base_PS!$G$1:$R$751,12,FALSE())</f>
        <v>Alta temporada</v>
      </c>
    </row>
    <row r="32">
      <c r="A32" s="6">
        <v>42035.0</v>
      </c>
      <c r="B32" s="7">
        <f>SUMIF(Base_PS!F:F,A32,Base_PS!I:I)</f>
        <v>251</v>
      </c>
      <c r="C32" s="7">
        <f t="shared" si="1"/>
        <v>2015</v>
      </c>
      <c r="D32" s="7">
        <f t="shared" si="2"/>
        <v>1</v>
      </c>
      <c r="E32" s="7" t="str">
        <f t="shared" si="3"/>
        <v>01</v>
      </c>
      <c r="F32" s="7" t="str">
        <f t="shared" si="4"/>
        <v>01-2015</v>
      </c>
      <c r="G32" s="7">
        <f>VLOOKUP(F32,Oferta_PS!$B$2:$C$62,2)</f>
        <v>1755</v>
      </c>
      <c r="H32" s="7">
        <f>VLOOKUP(C32,Guias_PS!$B$2:$C$7,2)</f>
        <v>193</v>
      </c>
      <c r="I32" s="7" t="str">
        <f>VLOOKUP(C32,Pib_PS!$B$2:$C$7,2)</f>
        <v>R$ 2.289.906,28</v>
      </c>
      <c r="J32" s="7" t="str">
        <f>VLOOKUP(F32,Base_PS!$G$1:$R$751,12,FALSE())</f>
        <v>Alta temporada</v>
      </c>
    </row>
    <row r="33">
      <c r="A33" s="6">
        <v>42036.0</v>
      </c>
      <c r="B33" s="7">
        <f>SUMIF(Base_PS!F:F,A33,Base_PS!I:I)</f>
        <v>32</v>
      </c>
      <c r="C33" s="7">
        <f t="shared" si="1"/>
        <v>2015</v>
      </c>
      <c r="D33" s="7">
        <f t="shared" si="2"/>
        <v>2</v>
      </c>
      <c r="E33" s="7" t="str">
        <f t="shared" si="3"/>
        <v>02</v>
      </c>
      <c r="F33" s="7" t="str">
        <f t="shared" si="4"/>
        <v>02-2015</v>
      </c>
      <c r="G33" s="7">
        <f>VLOOKUP(F33,Oferta_PS!$B$2:$C$62,2)</f>
        <v>876</v>
      </c>
      <c r="H33" s="7">
        <f>VLOOKUP(C33,Guias_PS!$B$2:$C$7,2)</f>
        <v>193</v>
      </c>
      <c r="I33" s="7" t="str">
        <f>VLOOKUP(C33,Pib_PS!$B$2:$C$7,2)</f>
        <v>R$ 2.289.906,28</v>
      </c>
      <c r="J33" s="7" t="str">
        <f>VLOOKUP(F33,Base_PS!$G$1:$R$751,12,FALSE())</f>
        <v>Alta temporada</v>
      </c>
    </row>
    <row r="34">
      <c r="A34" s="6">
        <v>42037.0</v>
      </c>
      <c r="B34" s="7">
        <f>SUMIF(Base_PS!F:F,A34,Base_PS!I:I)</f>
        <v>0</v>
      </c>
      <c r="C34" s="7">
        <f t="shared" si="1"/>
        <v>2015</v>
      </c>
      <c r="D34" s="7">
        <f t="shared" si="2"/>
        <v>2</v>
      </c>
      <c r="E34" s="7" t="str">
        <f t="shared" si="3"/>
        <v>02</v>
      </c>
      <c r="F34" s="7" t="str">
        <f t="shared" si="4"/>
        <v>02-2015</v>
      </c>
      <c r="G34" s="7">
        <f>VLOOKUP(F34,Oferta_PS!$B$2:$C$62,2)</f>
        <v>876</v>
      </c>
      <c r="H34" s="7">
        <f>VLOOKUP(C34,Guias_PS!$B$2:$C$7,2)</f>
        <v>193</v>
      </c>
      <c r="I34" s="7" t="str">
        <f>VLOOKUP(C34,Pib_PS!$B$2:$C$7,2)</f>
        <v>R$ 2.289.906,28</v>
      </c>
      <c r="J34" s="7" t="str">
        <f>VLOOKUP(F34,Base_PS!$G$1:$R$751,12,FALSE())</f>
        <v>Alta temporada</v>
      </c>
    </row>
    <row r="35">
      <c r="A35" s="6">
        <v>42038.0</v>
      </c>
      <c r="B35" s="7">
        <f>SUMIF(Base_PS!F:F,A35,Base_PS!I:I)</f>
        <v>0</v>
      </c>
      <c r="C35" s="7">
        <f t="shared" si="1"/>
        <v>2015</v>
      </c>
      <c r="D35" s="7">
        <f t="shared" si="2"/>
        <v>2</v>
      </c>
      <c r="E35" s="7" t="str">
        <f t="shared" si="3"/>
        <v>02</v>
      </c>
      <c r="F35" s="7" t="str">
        <f t="shared" si="4"/>
        <v>02-2015</v>
      </c>
      <c r="G35" s="7">
        <f>VLOOKUP(F35,Oferta_PS!$B$2:$C$62,2)</f>
        <v>876</v>
      </c>
      <c r="H35" s="7">
        <f>VLOOKUP(C35,Guias_PS!$B$2:$C$7,2)</f>
        <v>193</v>
      </c>
      <c r="I35" s="7" t="str">
        <f>VLOOKUP(C35,Pib_PS!$B$2:$C$7,2)</f>
        <v>R$ 2.289.906,28</v>
      </c>
      <c r="J35" s="7" t="str">
        <f>VLOOKUP(F35,Base_PS!$G$1:$R$751,12,FALSE())</f>
        <v>Alta temporada</v>
      </c>
    </row>
    <row r="36">
      <c r="A36" s="6">
        <v>42039.0</v>
      </c>
      <c r="B36" s="7">
        <f>SUMIF(Base_PS!F:F,A36,Base_PS!I:I)</f>
        <v>66</v>
      </c>
      <c r="C36" s="7">
        <f t="shared" si="1"/>
        <v>2015</v>
      </c>
      <c r="D36" s="7">
        <f t="shared" si="2"/>
        <v>2</v>
      </c>
      <c r="E36" s="7" t="str">
        <f t="shared" si="3"/>
        <v>02</v>
      </c>
      <c r="F36" s="7" t="str">
        <f t="shared" si="4"/>
        <v>02-2015</v>
      </c>
      <c r="G36" s="7">
        <f>VLOOKUP(F36,Oferta_PS!$B$2:$C$62,2)</f>
        <v>876</v>
      </c>
      <c r="H36" s="7">
        <f>VLOOKUP(C36,Guias_PS!$B$2:$C$7,2)</f>
        <v>193</v>
      </c>
      <c r="I36" s="7" t="str">
        <f>VLOOKUP(C36,Pib_PS!$B$2:$C$7,2)</f>
        <v>R$ 2.289.906,28</v>
      </c>
      <c r="J36" s="7" t="str">
        <f>VLOOKUP(F36,Base_PS!$G$1:$R$751,12,FALSE())</f>
        <v>Alta temporada</v>
      </c>
    </row>
    <row r="37">
      <c r="A37" s="6">
        <v>42040.0</v>
      </c>
      <c r="B37" s="7">
        <f>SUMIF(Base_PS!F:F,A37,Base_PS!I:I)</f>
        <v>0</v>
      </c>
      <c r="C37" s="7">
        <f t="shared" si="1"/>
        <v>2015</v>
      </c>
      <c r="D37" s="7">
        <f t="shared" si="2"/>
        <v>2</v>
      </c>
      <c r="E37" s="7" t="str">
        <f t="shared" si="3"/>
        <v>02</v>
      </c>
      <c r="F37" s="7" t="str">
        <f t="shared" si="4"/>
        <v>02-2015</v>
      </c>
      <c r="G37" s="7">
        <f>VLOOKUP(F37,Oferta_PS!$B$2:$C$62,2)</f>
        <v>876</v>
      </c>
      <c r="H37" s="7">
        <f>VLOOKUP(C37,Guias_PS!$B$2:$C$7,2)</f>
        <v>193</v>
      </c>
      <c r="I37" s="7" t="str">
        <f>VLOOKUP(C37,Pib_PS!$B$2:$C$7,2)</f>
        <v>R$ 2.289.906,28</v>
      </c>
      <c r="J37" s="7" t="str">
        <f>VLOOKUP(F37,Base_PS!$G$1:$R$751,12,FALSE())</f>
        <v>Alta temporada</v>
      </c>
    </row>
    <row r="38">
      <c r="A38" s="6">
        <v>42041.0</v>
      </c>
      <c r="B38" s="7">
        <f>SUMIF(Base_PS!F:F,A38,Base_PS!I:I)</f>
        <v>0</v>
      </c>
      <c r="C38" s="7">
        <f t="shared" si="1"/>
        <v>2015</v>
      </c>
      <c r="D38" s="7">
        <f t="shared" si="2"/>
        <v>2</v>
      </c>
      <c r="E38" s="7" t="str">
        <f t="shared" si="3"/>
        <v>02</v>
      </c>
      <c r="F38" s="7" t="str">
        <f t="shared" si="4"/>
        <v>02-2015</v>
      </c>
      <c r="G38" s="7">
        <f>VLOOKUP(F38,Oferta_PS!$B$2:$C$62,2)</f>
        <v>876</v>
      </c>
      <c r="H38" s="7">
        <f>VLOOKUP(C38,Guias_PS!$B$2:$C$7,2)</f>
        <v>193</v>
      </c>
      <c r="I38" s="7" t="str">
        <f>VLOOKUP(C38,Pib_PS!$B$2:$C$7,2)</f>
        <v>R$ 2.289.906,28</v>
      </c>
      <c r="J38" s="7" t="str">
        <f>VLOOKUP(F38,Base_PS!$G$1:$R$751,12,FALSE())</f>
        <v>Alta temporada</v>
      </c>
    </row>
    <row r="39">
      <c r="A39" s="6">
        <v>42042.0</v>
      </c>
      <c r="B39" s="7">
        <f>SUMIF(Base_PS!F:F,A39,Base_PS!I:I)</f>
        <v>195</v>
      </c>
      <c r="C39" s="7">
        <f t="shared" si="1"/>
        <v>2015</v>
      </c>
      <c r="D39" s="7">
        <f t="shared" si="2"/>
        <v>2</v>
      </c>
      <c r="E39" s="7" t="str">
        <f t="shared" si="3"/>
        <v>02</v>
      </c>
      <c r="F39" s="7" t="str">
        <f t="shared" si="4"/>
        <v>02-2015</v>
      </c>
      <c r="G39" s="7">
        <f>VLOOKUP(F39,Oferta_PS!$B$2:$C$62,2)</f>
        <v>876</v>
      </c>
      <c r="H39" s="7">
        <f>VLOOKUP(C39,Guias_PS!$B$2:$C$7,2)</f>
        <v>193</v>
      </c>
      <c r="I39" s="7" t="str">
        <f>VLOOKUP(C39,Pib_PS!$B$2:$C$7,2)</f>
        <v>R$ 2.289.906,28</v>
      </c>
      <c r="J39" s="7" t="str">
        <f>VLOOKUP(F39,Base_PS!$G$1:$R$751,12,FALSE())</f>
        <v>Alta temporada</v>
      </c>
    </row>
    <row r="40">
      <c r="A40" s="6">
        <v>42043.0</v>
      </c>
      <c r="B40" s="7">
        <f>SUMIF(Base_PS!F:F,A40,Base_PS!I:I)</f>
        <v>20</v>
      </c>
      <c r="C40" s="7">
        <f t="shared" si="1"/>
        <v>2015</v>
      </c>
      <c r="D40" s="7">
        <f t="shared" si="2"/>
        <v>2</v>
      </c>
      <c r="E40" s="7" t="str">
        <f t="shared" si="3"/>
        <v>02</v>
      </c>
      <c r="F40" s="7" t="str">
        <f t="shared" si="4"/>
        <v>02-2015</v>
      </c>
      <c r="G40" s="7">
        <f>VLOOKUP(F40,Oferta_PS!$B$2:$C$62,2)</f>
        <v>876</v>
      </c>
      <c r="H40" s="7">
        <f>VLOOKUP(C40,Guias_PS!$B$2:$C$7,2)</f>
        <v>193</v>
      </c>
      <c r="I40" s="7" t="str">
        <f>VLOOKUP(C40,Pib_PS!$B$2:$C$7,2)</f>
        <v>R$ 2.289.906,28</v>
      </c>
      <c r="J40" s="7" t="str">
        <f>VLOOKUP(F40,Base_PS!$G$1:$R$751,12,FALSE())</f>
        <v>Alta temporada</v>
      </c>
    </row>
    <row r="41">
      <c r="A41" s="6">
        <v>42044.0</v>
      </c>
      <c r="B41" s="7">
        <f>SUMIF(Base_PS!F:F,A41,Base_PS!I:I)</f>
        <v>0</v>
      </c>
      <c r="C41" s="7">
        <f t="shared" si="1"/>
        <v>2015</v>
      </c>
      <c r="D41" s="7">
        <f t="shared" si="2"/>
        <v>2</v>
      </c>
      <c r="E41" s="7" t="str">
        <f t="shared" si="3"/>
        <v>02</v>
      </c>
      <c r="F41" s="7" t="str">
        <f t="shared" si="4"/>
        <v>02-2015</v>
      </c>
      <c r="G41" s="7">
        <f>VLOOKUP(F41,Oferta_PS!$B$2:$C$62,2)</f>
        <v>876</v>
      </c>
      <c r="H41" s="7">
        <f>VLOOKUP(C41,Guias_PS!$B$2:$C$7,2)</f>
        <v>193</v>
      </c>
      <c r="I41" s="7" t="str">
        <f>VLOOKUP(C41,Pib_PS!$B$2:$C$7,2)</f>
        <v>R$ 2.289.906,28</v>
      </c>
      <c r="J41" s="7" t="str">
        <f>VLOOKUP(F41,Base_PS!$G$1:$R$751,12,FALSE())</f>
        <v>Alta temporada</v>
      </c>
    </row>
    <row r="42">
      <c r="A42" s="6">
        <v>42045.0</v>
      </c>
      <c r="B42" s="7">
        <f>SUMIF(Base_PS!F:F,A42,Base_PS!I:I)</f>
        <v>0</v>
      </c>
      <c r="C42" s="7">
        <f t="shared" si="1"/>
        <v>2015</v>
      </c>
      <c r="D42" s="7">
        <f t="shared" si="2"/>
        <v>2</v>
      </c>
      <c r="E42" s="7" t="str">
        <f t="shared" si="3"/>
        <v>02</v>
      </c>
      <c r="F42" s="7" t="str">
        <f t="shared" si="4"/>
        <v>02-2015</v>
      </c>
      <c r="G42" s="7">
        <f>VLOOKUP(F42,Oferta_PS!$B$2:$C$62,2)</f>
        <v>876</v>
      </c>
      <c r="H42" s="7">
        <f>VLOOKUP(C42,Guias_PS!$B$2:$C$7,2)</f>
        <v>193</v>
      </c>
      <c r="I42" s="7" t="str">
        <f>VLOOKUP(C42,Pib_PS!$B$2:$C$7,2)</f>
        <v>R$ 2.289.906,28</v>
      </c>
      <c r="J42" s="7" t="str">
        <f>VLOOKUP(F42,Base_PS!$G$1:$R$751,12,FALSE())</f>
        <v>Alta temporada</v>
      </c>
    </row>
    <row r="43">
      <c r="A43" s="6">
        <v>42046.0</v>
      </c>
      <c r="B43" s="7">
        <f>SUMIF(Base_PS!F:F,A43,Base_PS!I:I)</f>
        <v>0</v>
      </c>
      <c r="C43" s="7">
        <f t="shared" si="1"/>
        <v>2015</v>
      </c>
      <c r="D43" s="7">
        <f t="shared" si="2"/>
        <v>2</v>
      </c>
      <c r="E43" s="7" t="str">
        <f t="shared" si="3"/>
        <v>02</v>
      </c>
      <c r="F43" s="7" t="str">
        <f t="shared" si="4"/>
        <v>02-2015</v>
      </c>
      <c r="G43" s="7">
        <f>VLOOKUP(F43,Oferta_PS!$B$2:$C$62,2)</f>
        <v>876</v>
      </c>
      <c r="H43" s="7">
        <f>VLOOKUP(C43,Guias_PS!$B$2:$C$7,2)</f>
        <v>193</v>
      </c>
      <c r="I43" s="7" t="str">
        <f>VLOOKUP(C43,Pib_PS!$B$2:$C$7,2)</f>
        <v>R$ 2.289.906,28</v>
      </c>
      <c r="J43" s="7" t="str">
        <f>VLOOKUP(F43,Base_PS!$G$1:$R$751,12,FALSE())</f>
        <v>Alta temporada</v>
      </c>
    </row>
    <row r="44">
      <c r="A44" s="6">
        <v>42047.0</v>
      </c>
      <c r="B44" s="7">
        <f>SUMIF(Base_PS!F:F,A44,Base_PS!I:I)</f>
        <v>0</v>
      </c>
      <c r="C44" s="7">
        <f t="shared" si="1"/>
        <v>2015</v>
      </c>
      <c r="D44" s="7">
        <f t="shared" si="2"/>
        <v>2</v>
      </c>
      <c r="E44" s="7" t="str">
        <f t="shared" si="3"/>
        <v>02</v>
      </c>
      <c r="F44" s="7" t="str">
        <f t="shared" si="4"/>
        <v>02-2015</v>
      </c>
      <c r="G44" s="7">
        <f>VLOOKUP(F44,Oferta_PS!$B$2:$C$62,2)</f>
        <v>876</v>
      </c>
      <c r="H44" s="7">
        <f>VLOOKUP(C44,Guias_PS!$B$2:$C$7,2)</f>
        <v>193</v>
      </c>
      <c r="I44" s="7" t="str">
        <f>VLOOKUP(C44,Pib_PS!$B$2:$C$7,2)</f>
        <v>R$ 2.289.906,28</v>
      </c>
      <c r="J44" s="7" t="str">
        <f>VLOOKUP(F44,Base_PS!$G$1:$R$751,12,FALSE())</f>
        <v>Alta temporada</v>
      </c>
    </row>
    <row r="45">
      <c r="A45" s="6">
        <v>42048.0</v>
      </c>
      <c r="B45" s="7">
        <f>SUMIF(Base_PS!F:F,A45,Base_PS!I:I)</f>
        <v>0</v>
      </c>
      <c r="C45" s="7">
        <f t="shared" si="1"/>
        <v>2015</v>
      </c>
      <c r="D45" s="7">
        <f t="shared" si="2"/>
        <v>2</v>
      </c>
      <c r="E45" s="7" t="str">
        <f t="shared" si="3"/>
        <v>02</v>
      </c>
      <c r="F45" s="7" t="str">
        <f t="shared" si="4"/>
        <v>02-2015</v>
      </c>
      <c r="G45" s="7">
        <f>VLOOKUP(F45,Oferta_PS!$B$2:$C$62,2)</f>
        <v>876</v>
      </c>
      <c r="H45" s="7">
        <f>VLOOKUP(C45,Guias_PS!$B$2:$C$7,2)</f>
        <v>193</v>
      </c>
      <c r="I45" s="7" t="str">
        <f>VLOOKUP(C45,Pib_PS!$B$2:$C$7,2)</f>
        <v>R$ 2.289.906,28</v>
      </c>
      <c r="J45" s="7" t="str">
        <f>VLOOKUP(F45,Base_PS!$G$1:$R$751,12,FALSE())</f>
        <v>Alta temporada</v>
      </c>
    </row>
    <row r="46">
      <c r="A46" s="6">
        <v>42049.0</v>
      </c>
      <c r="B46" s="7">
        <f>SUMIF(Base_PS!F:F,A46,Base_PS!I:I)</f>
        <v>150</v>
      </c>
      <c r="C46" s="7">
        <f t="shared" si="1"/>
        <v>2015</v>
      </c>
      <c r="D46" s="7">
        <f t="shared" si="2"/>
        <v>2</v>
      </c>
      <c r="E46" s="7" t="str">
        <f t="shared" si="3"/>
        <v>02</v>
      </c>
      <c r="F46" s="7" t="str">
        <f t="shared" si="4"/>
        <v>02-2015</v>
      </c>
      <c r="G46" s="7">
        <f>VLOOKUP(F46,Oferta_PS!$B$2:$C$62,2)</f>
        <v>876</v>
      </c>
      <c r="H46" s="7">
        <f>VLOOKUP(C46,Guias_PS!$B$2:$C$7,2)</f>
        <v>193</v>
      </c>
      <c r="I46" s="7" t="str">
        <f>VLOOKUP(C46,Pib_PS!$B$2:$C$7,2)</f>
        <v>R$ 2.289.906,28</v>
      </c>
      <c r="J46" s="7" t="str">
        <f>VLOOKUP(F46,Base_PS!$G$1:$R$751,12,FALSE())</f>
        <v>Alta temporada</v>
      </c>
    </row>
    <row r="47">
      <c r="A47" s="6">
        <v>42050.0</v>
      </c>
      <c r="B47" s="7">
        <f>SUMIF(Base_PS!F:F,A47,Base_PS!I:I)</f>
        <v>0</v>
      </c>
      <c r="C47" s="7">
        <f t="shared" si="1"/>
        <v>2015</v>
      </c>
      <c r="D47" s="7">
        <f t="shared" si="2"/>
        <v>2</v>
      </c>
      <c r="E47" s="7" t="str">
        <f t="shared" si="3"/>
        <v>02</v>
      </c>
      <c r="F47" s="7" t="str">
        <f t="shared" si="4"/>
        <v>02-2015</v>
      </c>
      <c r="G47" s="7">
        <f>VLOOKUP(F47,Oferta_PS!$B$2:$C$62,2)</f>
        <v>876</v>
      </c>
      <c r="H47" s="7">
        <f>VLOOKUP(C47,Guias_PS!$B$2:$C$7,2)</f>
        <v>193</v>
      </c>
      <c r="I47" s="7" t="str">
        <f>VLOOKUP(C47,Pib_PS!$B$2:$C$7,2)</f>
        <v>R$ 2.289.906,28</v>
      </c>
      <c r="J47" s="7" t="str">
        <f>VLOOKUP(F47,Base_PS!$G$1:$R$751,12,FALSE())</f>
        <v>Alta temporada</v>
      </c>
    </row>
    <row r="48">
      <c r="A48" s="6">
        <v>42051.0</v>
      </c>
      <c r="B48" s="7">
        <f>SUMIF(Base_PS!F:F,A48,Base_PS!I:I)</f>
        <v>0</v>
      </c>
      <c r="C48" s="7">
        <f t="shared" si="1"/>
        <v>2015</v>
      </c>
      <c r="D48" s="7">
        <f t="shared" si="2"/>
        <v>2</v>
      </c>
      <c r="E48" s="7" t="str">
        <f t="shared" si="3"/>
        <v>02</v>
      </c>
      <c r="F48" s="7" t="str">
        <f t="shared" si="4"/>
        <v>02-2015</v>
      </c>
      <c r="G48" s="7">
        <f>VLOOKUP(F48,Oferta_PS!$B$2:$C$62,2)</f>
        <v>876</v>
      </c>
      <c r="H48" s="7">
        <f>VLOOKUP(C48,Guias_PS!$B$2:$C$7,2)</f>
        <v>193</v>
      </c>
      <c r="I48" s="7" t="str">
        <f>VLOOKUP(C48,Pib_PS!$B$2:$C$7,2)</f>
        <v>R$ 2.289.906,28</v>
      </c>
      <c r="J48" s="7" t="str">
        <f>VLOOKUP(F48,Base_PS!$G$1:$R$751,12,FALSE())</f>
        <v>Alta temporada</v>
      </c>
    </row>
    <row r="49">
      <c r="A49" s="6">
        <v>42052.0</v>
      </c>
      <c r="B49" s="7">
        <f>SUMIF(Base_PS!F:F,A49,Base_PS!I:I)</f>
        <v>0</v>
      </c>
      <c r="C49" s="7">
        <f t="shared" si="1"/>
        <v>2015</v>
      </c>
      <c r="D49" s="7">
        <f t="shared" si="2"/>
        <v>2</v>
      </c>
      <c r="E49" s="7" t="str">
        <f t="shared" si="3"/>
        <v>02</v>
      </c>
      <c r="F49" s="7" t="str">
        <f t="shared" si="4"/>
        <v>02-2015</v>
      </c>
      <c r="G49" s="7">
        <f>VLOOKUP(F49,Oferta_PS!$B$2:$C$62,2)</f>
        <v>876</v>
      </c>
      <c r="H49" s="7">
        <f>VLOOKUP(C49,Guias_PS!$B$2:$C$7,2)</f>
        <v>193</v>
      </c>
      <c r="I49" s="7" t="str">
        <f>VLOOKUP(C49,Pib_PS!$B$2:$C$7,2)</f>
        <v>R$ 2.289.906,28</v>
      </c>
      <c r="J49" s="7" t="str">
        <f>VLOOKUP(F49,Base_PS!$G$1:$R$751,12,FALSE())</f>
        <v>Alta temporada</v>
      </c>
    </row>
    <row r="50">
      <c r="A50" s="6">
        <v>42053.0</v>
      </c>
      <c r="B50" s="7">
        <f>SUMIF(Base_PS!F:F,A50,Base_PS!I:I)</f>
        <v>0</v>
      </c>
      <c r="C50" s="7">
        <f t="shared" si="1"/>
        <v>2015</v>
      </c>
      <c r="D50" s="7">
        <f t="shared" si="2"/>
        <v>2</v>
      </c>
      <c r="E50" s="7" t="str">
        <f t="shared" si="3"/>
        <v>02</v>
      </c>
      <c r="F50" s="7" t="str">
        <f t="shared" si="4"/>
        <v>02-2015</v>
      </c>
      <c r="G50" s="7">
        <f>VLOOKUP(F50,Oferta_PS!$B$2:$C$62,2)</f>
        <v>876</v>
      </c>
      <c r="H50" s="7">
        <f>VLOOKUP(C50,Guias_PS!$B$2:$C$7,2)</f>
        <v>193</v>
      </c>
      <c r="I50" s="7" t="str">
        <f>VLOOKUP(C50,Pib_PS!$B$2:$C$7,2)</f>
        <v>R$ 2.289.906,28</v>
      </c>
      <c r="J50" s="7" t="str">
        <f>VLOOKUP(F50,Base_PS!$G$1:$R$751,12,FALSE())</f>
        <v>Alta temporada</v>
      </c>
    </row>
    <row r="51">
      <c r="A51" s="6">
        <v>42054.0</v>
      </c>
      <c r="B51" s="7">
        <f>SUMIF(Base_PS!F:F,A51,Base_PS!I:I)</f>
        <v>0</v>
      </c>
      <c r="C51" s="7">
        <f t="shared" si="1"/>
        <v>2015</v>
      </c>
      <c r="D51" s="7">
        <f t="shared" si="2"/>
        <v>2</v>
      </c>
      <c r="E51" s="7" t="str">
        <f t="shared" si="3"/>
        <v>02</v>
      </c>
      <c r="F51" s="7" t="str">
        <f t="shared" si="4"/>
        <v>02-2015</v>
      </c>
      <c r="G51" s="7">
        <f>VLOOKUP(F51,Oferta_PS!$B$2:$C$62,2)</f>
        <v>876</v>
      </c>
      <c r="H51" s="7">
        <f>VLOOKUP(C51,Guias_PS!$B$2:$C$7,2)</f>
        <v>193</v>
      </c>
      <c r="I51" s="7" t="str">
        <f>VLOOKUP(C51,Pib_PS!$B$2:$C$7,2)</f>
        <v>R$ 2.289.906,28</v>
      </c>
      <c r="J51" s="7" t="str">
        <f>VLOOKUP(F51,Base_PS!$G$1:$R$751,12,FALSE())</f>
        <v>Alta temporada</v>
      </c>
    </row>
    <row r="52">
      <c r="A52" s="6">
        <v>42055.0</v>
      </c>
      <c r="B52" s="7">
        <f>SUMIF(Base_PS!F:F,A52,Base_PS!I:I)</f>
        <v>0</v>
      </c>
      <c r="C52" s="7">
        <f t="shared" si="1"/>
        <v>2015</v>
      </c>
      <c r="D52" s="7">
        <f t="shared" si="2"/>
        <v>2</v>
      </c>
      <c r="E52" s="7" t="str">
        <f t="shared" si="3"/>
        <v>02</v>
      </c>
      <c r="F52" s="7" t="str">
        <f t="shared" si="4"/>
        <v>02-2015</v>
      </c>
      <c r="G52" s="7">
        <f>VLOOKUP(F52,Oferta_PS!$B$2:$C$62,2)</f>
        <v>876</v>
      </c>
      <c r="H52" s="7">
        <f>VLOOKUP(C52,Guias_PS!$B$2:$C$7,2)</f>
        <v>193</v>
      </c>
      <c r="I52" s="7" t="str">
        <f>VLOOKUP(C52,Pib_PS!$B$2:$C$7,2)</f>
        <v>R$ 2.289.906,28</v>
      </c>
      <c r="J52" s="7" t="str">
        <f>VLOOKUP(F52,Base_PS!$G$1:$R$751,12,FALSE())</f>
        <v>Alta temporada</v>
      </c>
    </row>
    <row r="53">
      <c r="A53" s="6">
        <v>42056.0</v>
      </c>
      <c r="B53" s="7">
        <f>SUMIF(Base_PS!F:F,A53,Base_PS!I:I)</f>
        <v>20</v>
      </c>
      <c r="C53" s="7">
        <f t="shared" si="1"/>
        <v>2015</v>
      </c>
      <c r="D53" s="7">
        <f t="shared" si="2"/>
        <v>2</v>
      </c>
      <c r="E53" s="7" t="str">
        <f t="shared" si="3"/>
        <v>02</v>
      </c>
      <c r="F53" s="7" t="str">
        <f t="shared" si="4"/>
        <v>02-2015</v>
      </c>
      <c r="G53" s="7">
        <f>VLOOKUP(F53,Oferta_PS!$B$2:$C$62,2)</f>
        <v>876</v>
      </c>
      <c r="H53" s="7">
        <f>VLOOKUP(C53,Guias_PS!$B$2:$C$7,2)</f>
        <v>193</v>
      </c>
      <c r="I53" s="7" t="str">
        <f>VLOOKUP(C53,Pib_PS!$B$2:$C$7,2)</f>
        <v>R$ 2.289.906,28</v>
      </c>
      <c r="J53" s="7" t="str">
        <f>VLOOKUP(F53,Base_PS!$G$1:$R$751,12,FALSE())</f>
        <v>Alta temporada</v>
      </c>
    </row>
    <row r="54">
      <c r="A54" s="6">
        <v>42057.0</v>
      </c>
      <c r="B54" s="7">
        <f>SUMIF(Base_PS!F:F,A54,Base_PS!I:I)</f>
        <v>28</v>
      </c>
      <c r="C54" s="7">
        <f t="shared" si="1"/>
        <v>2015</v>
      </c>
      <c r="D54" s="7">
        <f t="shared" si="2"/>
        <v>2</v>
      </c>
      <c r="E54" s="7" t="str">
        <f t="shared" si="3"/>
        <v>02</v>
      </c>
      <c r="F54" s="7" t="str">
        <f t="shared" si="4"/>
        <v>02-2015</v>
      </c>
      <c r="G54" s="7">
        <f>VLOOKUP(F54,Oferta_PS!$B$2:$C$62,2)</f>
        <v>876</v>
      </c>
      <c r="H54" s="7">
        <f>VLOOKUP(C54,Guias_PS!$B$2:$C$7,2)</f>
        <v>193</v>
      </c>
      <c r="I54" s="7" t="str">
        <f>VLOOKUP(C54,Pib_PS!$B$2:$C$7,2)</f>
        <v>R$ 2.289.906,28</v>
      </c>
      <c r="J54" s="7" t="str">
        <f>VLOOKUP(F54,Base_PS!$G$1:$R$751,12,FALSE())</f>
        <v>Alta temporada</v>
      </c>
    </row>
    <row r="55">
      <c r="A55" s="6">
        <v>42058.0</v>
      </c>
      <c r="B55" s="7">
        <f>SUMIF(Base_PS!F:F,A55,Base_PS!I:I)</f>
        <v>0</v>
      </c>
      <c r="C55" s="7">
        <f t="shared" si="1"/>
        <v>2015</v>
      </c>
      <c r="D55" s="7">
        <f t="shared" si="2"/>
        <v>2</v>
      </c>
      <c r="E55" s="7" t="str">
        <f t="shared" si="3"/>
        <v>02</v>
      </c>
      <c r="F55" s="7" t="str">
        <f t="shared" si="4"/>
        <v>02-2015</v>
      </c>
      <c r="G55" s="7">
        <f>VLOOKUP(F55,Oferta_PS!$B$2:$C$62,2)</f>
        <v>876</v>
      </c>
      <c r="H55" s="7">
        <f>VLOOKUP(C55,Guias_PS!$B$2:$C$7,2)</f>
        <v>193</v>
      </c>
      <c r="I55" s="7" t="str">
        <f>VLOOKUP(C55,Pib_PS!$B$2:$C$7,2)</f>
        <v>R$ 2.289.906,28</v>
      </c>
      <c r="J55" s="7" t="str">
        <f>VLOOKUP(F55,Base_PS!$G$1:$R$751,12,FALSE())</f>
        <v>Alta temporada</v>
      </c>
    </row>
    <row r="56">
      <c r="A56" s="6">
        <v>42059.0</v>
      </c>
      <c r="B56" s="7">
        <f>SUMIF(Base_PS!F:F,A56,Base_PS!I:I)</f>
        <v>0</v>
      </c>
      <c r="C56" s="7">
        <f t="shared" si="1"/>
        <v>2015</v>
      </c>
      <c r="D56" s="7">
        <f t="shared" si="2"/>
        <v>2</v>
      </c>
      <c r="E56" s="7" t="str">
        <f t="shared" si="3"/>
        <v>02</v>
      </c>
      <c r="F56" s="7" t="str">
        <f t="shared" si="4"/>
        <v>02-2015</v>
      </c>
      <c r="G56" s="7">
        <f>VLOOKUP(F56,Oferta_PS!$B$2:$C$62,2)</f>
        <v>876</v>
      </c>
      <c r="H56" s="7">
        <f>VLOOKUP(C56,Guias_PS!$B$2:$C$7,2)</f>
        <v>193</v>
      </c>
      <c r="I56" s="7" t="str">
        <f>VLOOKUP(C56,Pib_PS!$B$2:$C$7,2)</f>
        <v>R$ 2.289.906,28</v>
      </c>
      <c r="J56" s="7" t="str">
        <f>VLOOKUP(F56,Base_PS!$G$1:$R$751,12,FALSE())</f>
        <v>Alta temporada</v>
      </c>
    </row>
    <row r="57">
      <c r="A57" s="6">
        <v>42060.0</v>
      </c>
      <c r="B57" s="7">
        <f>SUMIF(Base_PS!F:F,A57,Base_PS!I:I)</f>
        <v>0</v>
      </c>
      <c r="C57" s="7">
        <f t="shared" si="1"/>
        <v>2015</v>
      </c>
      <c r="D57" s="7">
        <f t="shared" si="2"/>
        <v>2</v>
      </c>
      <c r="E57" s="7" t="str">
        <f t="shared" si="3"/>
        <v>02</v>
      </c>
      <c r="F57" s="7" t="str">
        <f t="shared" si="4"/>
        <v>02-2015</v>
      </c>
      <c r="G57" s="7">
        <f>VLOOKUP(F57,Oferta_PS!$B$2:$C$62,2)</f>
        <v>876</v>
      </c>
      <c r="H57" s="7">
        <f>VLOOKUP(C57,Guias_PS!$B$2:$C$7,2)</f>
        <v>193</v>
      </c>
      <c r="I57" s="7" t="str">
        <f>VLOOKUP(C57,Pib_PS!$B$2:$C$7,2)</f>
        <v>R$ 2.289.906,28</v>
      </c>
      <c r="J57" s="7" t="str">
        <f>VLOOKUP(F57,Base_PS!$G$1:$R$751,12,FALSE())</f>
        <v>Alta temporada</v>
      </c>
    </row>
    <row r="58">
      <c r="A58" s="6">
        <v>42061.0</v>
      </c>
      <c r="B58" s="7">
        <f>SUMIF(Base_PS!F:F,A58,Base_PS!I:I)</f>
        <v>0</v>
      </c>
      <c r="C58" s="7">
        <f t="shared" si="1"/>
        <v>2015</v>
      </c>
      <c r="D58" s="7">
        <f t="shared" si="2"/>
        <v>2</v>
      </c>
      <c r="E58" s="7" t="str">
        <f t="shared" si="3"/>
        <v>02</v>
      </c>
      <c r="F58" s="7" t="str">
        <f t="shared" si="4"/>
        <v>02-2015</v>
      </c>
      <c r="G58" s="7">
        <f>VLOOKUP(F58,Oferta_PS!$B$2:$C$62,2)</f>
        <v>876</v>
      </c>
      <c r="H58" s="7">
        <f>VLOOKUP(C58,Guias_PS!$B$2:$C$7,2)</f>
        <v>193</v>
      </c>
      <c r="I58" s="7" t="str">
        <f>VLOOKUP(C58,Pib_PS!$B$2:$C$7,2)</f>
        <v>R$ 2.289.906,28</v>
      </c>
      <c r="J58" s="7" t="str">
        <f>VLOOKUP(F58,Base_PS!$G$1:$R$751,12,FALSE())</f>
        <v>Alta temporada</v>
      </c>
    </row>
    <row r="59">
      <c r="A59" s="6">
        <v>42062.0</v>
      </c>
      <c r="B59" s="7">
        <f>SUMIF(Base_PS!F:F,A59,Base_PS!I:I)</f>
        <v>0</v>
      </c>
      <c r="C59" s="7">
        <f t="shared" si="1"/>
        <v>2015</v>
      </c>
      <c r="D59" s="7">
        <f t="shared" si="2"/>
        <v>2</v>
      </c>
      <c r="E59" s="7" t="str">
        <f t="shared" si="3"/>
        <v>02</v>
      </c>
      <c r="F59" s="7" t="str">
        <f t="shared" si="4"/>
        <v>02-2015</v>
      </c>
      <c r="G59" s="7">
        <f>VLOOKUP(F59,Oferta_PS!$B$2:$C$62,2)</f>
        <v>876</v>
      </c>
      <c r="H59" s="7">
        <f>VLOOKUP(C59,Guias_PS!$B$2:$C$7,2)</f>
        <v>193</v>
      </c>
      <c r="I59" s="7" t="str">
        <f>VLOOKUP(C59,Pib_PS!$B$2:$C$7,2)</f>
        <v>R$ 2.289.906,28</v>
      </c>
      <c r="J59" s="7" t="str">
        <f>VLOOKUP(F59,Base_PS!$G$1:$R$751,12,FALSE())</f>
        <v>Alta temporada</v>
      </c>
    </row>
    <row r="60">
      <c r="A60" s="6">
        <v>42063.0</v>
      </c>
      <c r="B60" s="7">
        <f>SUMIF(Base_PS!F:F,A60,Base_PS!I:I)</f>
        <v>32</v>
      </c>
      <c r="C60" s="7">
        <f t="shared" si="1"/>
        <v>2015</v>
      </c>
      <c r="D60" s="7">
        <f t="shared" si="2"/>
        <v>2</v>
      </c>
      <c r="E60" s="7" t="str">
        <f t="shared" si="3"/>
        <v>02</v>
      </c>
      <c r="F60" s="7" t="str">
        <f t="shared" si="4"/>
        <v>02-2015</v>
      </c>
      <c r="G60" s="7">
        <f>VLOOKUP(F60,Oferta_PS!$B$2:$C$62,2)</f>
        <v>876</v>
      </c>
      <c r="H60" s="7">
        <f>VLOOKUP(C60,Guias_PS!$B$2:$C$7,2)</f>
        <v>193</v>
      </c>
      <c r="I60" s="7" t="str">
        <f>VLOOKUP(C60,Pib_PS!$B$2:$C$7,2)</f>
        <v>R$ 2.289.906,28</v>
      </c>
      <c r="J60" s="7" t="str">
        <f>VLOOKUP(F60,Base_PS!$G$1:$R$751,12,FALSE())</f>
        <v>Alta temporada</v>
      </c>
    </row>
    <row r="61">
      <c r="A61" s="6">
        <v>42064.0</v>
      </c>
      <c r="B61" s="7">
        <f>SUMIF(Base_PS!F:F,A61,Base_PS!I:I)</f>
        <v>24</v>
      </c>
      <c r="C61" s="7">
        <f t="shared" si="1"/>
        <v>2015</v>
      </c>
      <c r="D61" s="7">
        <f t="shared" si="2"/>
        <v>3</v>
      </c>
      <c r="E61" s="7" t="str">
        <f t="shared" si="3"/>
        <v>03</v>
      </c>
      <c r="F61" s="7" t="str">
        <f t="shared" si="4"/>
        <v>03-2015</v>
      </c>
      <c r="G61" s="7">
        <f>VLOOKUP(F61,Oferta_PS!$B$2:$C$62,2)</f>
        <v>870</v>
      </c>
      <c r="H61" s="7">
        <f>VLOOKUP(C61,Guias_PS!$B$2:$C$7,2)</f>
        <v>193</v>
      </c>
      <c r="I61" s="7" t="str">
        <f>VLOOKUP(C61,Pib_PS!$B$2:$C$7,2)</f>
        <v>R$ 2.289.906,28</v>
      </c>
      <c r="J61" s="7" t="str">
        <f>VLOOKUP(F61,Base_PS!$G$1:$R$751,12,FALSE())</f>
        <v>Baixa temporada</v>
      </c>
    </row>
    <row r="62">
      <c r="A62" s="6">
        <v>42065.0</v>
      </c>
      <c r="B62" s="7">
        <f>SUMIF(Base_PS!F:F,A62,Base_PS!I:I)</f>
        <v>16</v>
      </c>
      <c r="C62" s="7">
        <f t="shared" si="1"/>
        <v>2015</v>
      </c>
      <c r="D62" s="7">
        <f t="shared" si="2"/>
        <v>3</v>
      </c>
      <c r="E62" s="7" t="str">
        <f t="shared" si="3"/>
        <v>03</v>
      </c>
      <c r="F62" s="7" t="str">
        <f t="shared" si="4"/>
        <v>03-2015</v>
      </c>
      <c r="G62" s="7">
        <f>VLOOKUP(F62,Oferta_PS!$B$2:$C$62,2)</f>
        <v>870</v>
      </c>
      <c r="H62" s="7">
        <f>VLOOKUP(C62,Guias_PS!$B$2:$C$7,2)</f>
        <v>193</v>
      </c>
      <c r="I62" s="7" t="str">
        <f>VLOOKUP(C62,Pib_PS!$B$2:$C$7,2)</f>
        <v>R$ 2.289.906,28</v>
      </c>
      <c r="J62" s="7" t="str">
        <f>VLOOKUP(F62,Base_PS!$G$1:$R$751,12,FALSE())</f>
        <v>Baixa temporada</v>
      </c>
    </row>
    <row r="63">
      <c r="A63" s="6">
        <v>42066.0</v>
      </c>
      <c r="B63" s="7">
        <f>SUMIF(Base_PS!F:F,A63,Base_PS!I:I)</f>
        <v>0</v>
      </c>
      <c r="C63" s="7">
        <f t="shared" si="1"/>
        <v>2015</v>
      </c>
      <c r="D63" s="7">
        <f t="shared" si="2"/>
        <v>3</v>
      </c>
      <c r="E63" s="7" t="str">
        <f t="shared" si="3"/>
        <v>03</v>
      </c>
      <c r="F63" s="7" t="str">
        <f t="shared" si="4"/>
        <v>03-2015</v>
      </c>
      <c r="G63" s="7">
        <f>VLOOKUP(F63,Oferta_PS!$B$2:$C$62,2)</f>
        <v>870</v>
      </c>
      <c r="H63" s="7">
        <f>VLOOKUP(C63,Guias_PS!$B$2:$C$7,2)</f>
        <v>193</v>
      </c>
      <c r="I63" s="7" t="str">
        <f>VLOOKUP(C63,Pib_PS!$B$2:$C$7,2)</f>
        <v>R$ 2.289.906,28</v>
      </c>
      <c r="J63" s="7" t="str">
        <f>VLOOKUP(F63,Base_PS!$G$1:$R$751,12,FALSE())</f>
        <v>Baixa temporada</v>
      </c>
    </row>
    <row r="64">
      <c r="A64" s="6">
        <v>42067.0</v>
      </c>
      <c r="B64" s="7">
        <f>SUMIF(Base_PS!F:F,A64,Base_PS!I:I)</f>
        <v>0</v>
      </c>
      <c r="C64" s="7">
        <f t="shared" si="1"/>
        <v>2015</v>
      </c>
      <c r="D64" s="7">
        <f t="shared" si="2"/>
        <v>3</v>
      </c>
      <c r="E64" s="7" t="str">
        <f t="shared" si="3"/>
        <v>03</v>
      </c>
      <c r="F64" s="7" t="str">
        <f t="shared" si="4"/>
        <v>03-2015</v>
      </c>
      <c r="G64" s="7">
        <f>VLOOKUP(F64,Oferta_PS!$B$2:$C$62,2)</f>
        <v>870</v>
      </c>
      <c r="H64" s="7">
        <f>VLOOKUP(C64,Guias_PS!$B$2:$C$7,2)</f>
        <v>193</v>
      </c>
      <c r="I64" s="7" t="str">
        <f>VLOOKUP(C64,Pib_PS!$B$2:$C$7,2)</f>
        <v>R$ 2.289.906,28</v>
      </c>
      <c r="J64" s="7" t="str">
        <f>VLOOKUP(F64,Base_PS!$G$1:$R$751,12,FALSE())</f>
        <v>Baixa temporada</v>
      </c>
    </row>
    <row r="65">
      <c r="A65" s="6">
        <v>42068.0</v>
      </c>
      <c r="B65" s="7">
        <f>SUMIF(Base_PS!F:F,A65,Base_PS!I:I)</f>
        <v>0</v>
      </c>
      <c r="C65" s="7">
        <f t="shared" si="1"/>
        <v>2015</v>
      </c>
      <c r="D65" s="7">
        <f t="shared" si="2"/>
        <v>3</v>
      </c>
      <c r="E65" s="7" t="str">
        <f t="shared" si="3"/>
        <v>03</v>
      </c>
      <c r="F65" s="7" t="str">
        <f t="shared" si="4"/>
        <v>03-2015</v>
      </c>
      <c r="G65" s="7">
        <f>VLOOKUP(F65,Oferta_PS!$B$2:$C$62,2)</f>
        <v>870</v>
      </c>
      <c r="H65" s="7">
        <f>VLOOKUP(C65,Guias_PS!$B$2:$C$7,2)</f>
        <v>193</v>
      </c>
      <c r="I65" s="7" t="str">
        <f>VLOOKUP(C65,Pib_PS!$B$2:$C$7,2)</f>
        <v>R$ 2.289.906,28</v>
      </c>
      <c r="J65" s="7" t="str">
        <f>VLOOKUP(F65,Base_PS!$G$1:$R$751,12,FALSE())</f>
        <v>Baixa temporada</v>
      </c>
    </row>
    <row r="66">
      <c r="A66" s="6">
        <v>42069.0</v>
      </c>
      <c r="B66" s="7">
        <f>SUMIF(Base_PS!F:F,A66,Base_PS!I:I)</f>
        <v>0</v>
      </c>
      <c r="C66" s="7">
        <f t="shared" si="1"/>
        <v>2015</v>
      </c>
      <c r="D66" s="7">
        <f t="shared" si="2"/>
        <v>3</v>
      </c>
      <c r="E66" s="7" t="str">
        <f t="shared" si="3"/>
        <v>03</v>
      </c>
      <c r="F66" s="7" t="str">
        <f t="shared" si="4"/>
        <v>03-2015</v>
      </c>
      <c r="G66" s="7">
        <f>VLOOKUP(F66,Oferta_PS!$B$2:$C$62,2)</f>
        <v>870</v>
      </c>
      <c r="H66" s="7">
        <f>VLOOKUP(C66,Guias_PS!$B$2:$C$7,2)</f>
        <v>193</v>
      </c>
      <c r="I66" s="7" t="str">
        <f>VLOOKUP(C66,Pib_PS!$B$2:$C$7,2)</f>
        <v>R$ 2.289.906,28</v>
      </c>
      <c r="J66" s="7" t="str">
        <f>VLOOKUP(F66,Base_PS!$G$1:$R$751,12,FALSE())</f>
        <v>Baixa temporada</v>
      </c>
    </row>
    <row r="67">
      <c r="A67" s="6">
        <v>42070.0</v>
      </c>
      <c r="B67" s="7">
        <f>SUMIF(Base_PS!F:F,A67,Base_PS!I:I)</f>
        <v>32</v>
      </c>
      <c r="C67" s="7">
        <f t="shared" si="1"/>
        <v>2015</v>
      </c>
      <c r="D67" s="7">
        <f t="shared" si="2"/>
        <v>3</v>
      </c>
      <c r="E67" s="7" t="str">
        <f t="shared" si="3"/>
        <v>03</v>
      </c>
      <c r="F67" s="7" t="str">
        <f t="shared" si="4"/>
        <v>03-2015</v>
      </c>
      <c r="G67" s="7">
        <f>VLOOKUP(F67,Oferta_PS!$B$2:$C$62,2)</f>
        <v>870</v>
      </c>
      <c r="H67" s="7">
        <f>VLOOKUP(C67,Guias_PS!$B$2:$C$7,2)</f>
        <v>193</v>
      </c>
      <c r="I67" s="7" t="str">
        <f>VLOOKUP(C67,Pib_PS!$B$2:$C$7,2)</f>
        <v>R$ 2.289.906,28</v>
      </c>
      <c r="J67" s="7" t="str">
        <f>VLOOKUP(F67,Base_PS!$G$1:$R$751,12,FALSE())</f>
        <v>Baixa temporada</v>
      </c>
    </row>
    <row r="68">
      <c r="A68" s="6">
        <v>42071.0</v>
      </c>
      <c r="B68" s="7">
        <f>SUMIF(Base_PS!F:F,A68,Base_PS!I:I)</f>
        <v>40</v>
      </c>
      <c r="C68" s="7">
        <f t="shared" si="1"/>
        <v>2015</v>
      </c>
      <c r="D68" s="7">
        <f t="shared" si="2"/>
        <v>3</v>
      </c>
      <c r="E68" s="7" t="str">
        <f t="shared" si="3"/>
        <v>03</v>
      </c>
      <c r="F68" s="7" t="str">
        <f t="shared" si="4"/>
        <v>03-2015</v>
      </c>
      <c r="G68" s="7">
        <f>VLOOKUP(F68,Oferta_PS!$B$2:$C$62,2)</f>
        <v>870</v>
      </c>
      <c r="H68" s="7">
        <f>VLOOKUP(C68,Guias_PS!$B$2:$C$7,2)</f>
        <v>193</v>
      </c>
      <c r="I68" s="7" t="str">
        <f>VLOOKUP(C68,Pib_PS!$B$2:$C$7,2)</f>
        <v>R$ 2.289.906,28</v>
      </c>
      <c r="J68" s="7" t="str">
        <f>VLOOKUP(F68,Base_PS!$G$1:$R$751,12,FALSE())</f>
        <v>Baixa temporada</v>
      </c>
    </row>
    <row r="69">
      <c r="A69" s="6">
        <v>42072.0</v>
      </c>
      <c r="B69" s="7">
        <f>SUMIF(Base_PS!F:F,A69,Base_PS!I:I)</f>
        <v>0</v>
      </c>
      <c r="C69" s="7">
        <f t="shared" si="1"/>
        <v>2015</v>
      </c>
      <c r="D69" s="7">
        <f t="shared" si="2"/>
        <v>3</v>
      </c>
      <c r="E69" s="7" t="str">
        <f t="shared" si="3"/>
        <v>03</v>
      </c>
      <c r="F69" s="7" t="str">
        <f t="shared" si="4"/>
        <v>03-2015</v>
      </c>
      <c r="G69" s="7">
        <f>VLOOKUP(F69,Oferta_PS!$B$2:$C$62,2)</f>
        <v>870</v>
      </c>
      <c r="H69" s="7">
        <f>VLOOKUP(C69,Guias_PS!$B$2:$C$7,2)</f>
        <v>193</v>
      </c>
      <c r="I69" s="7" t="str">
        <f>VLOOKUP(C69,Pib_PS!$B$2:$C$7,2)</f>
        <v>R$ 2.289.906,28</v>
      </c>
      <c r="J69" s="7" t="str">
        <f>VLOOKUP(F69,Base_PS!$G$1:$R$751,12,FALSE())</f>
        <v>Baixa temporada</v>
      </c>
    </row>
    <row r="70">
      <c r="A70" s="6">
        <v>42073.0</v>
      </c>
      <c r="B70" s="7">
        <f>SUMIF(Base_PS!F:F,A70,Base_PS!I:I)</f>
        <v>0</v>
      </c>
      <c r="C70" s="7">
        <f t="shared" si="1"/>
        <v>2015</v>
      </c>
      <c r="D70" s="7">
        <f t="shared" si="2"/>
        <v>3</v>
      </c>
      <c r="E70" s="7" t="str">
        <f t="shared" si="3"/>
        <v>03</v>
      </c>
      <c r="F70" s="7" t="str">
        <f t="shared" si="4"/>
        <v>03-2015</v>
      </c>
      <c r="G70" s="7">
        <f>VLOOKUP(F70,Oferta_PS!$B$2:$C$62,2)</f>
        <v>870</v>
      </c>
      <c r="H70" s="7">
        <f>VLOOKUP(C70,Guias_PS!$B$2:$C$7,2)</f>
        <v>193</v>
      </c>
      <c r="I70" s="7" t="str">
        <f>VLOOKUP(C70,Pib_PS!$B$2:$C$7,2)</f>
        <v>R$ 2.289.906,28</v>
      </c>
      <c r="J70" s="7" t="str">
        <f>VLOOKUP(F70,Base_PS!$G$1:$R$751,12,FALSE())</f>
        <v>Baixa temporada</v>
      </c>
    </row>
    <row r="71">
      <c r="A71" s="6">
        <v>42074.0</v>
      </c>
      <c r="B71" s="7">
        <f>SUMIF(Base_PS!F:F,A71,Base_PS!I:I)</f>
        <v>0</v>
      </c>
      <c r="C71" s="7">
        <f t="shared" si="1"/>
        <v>2015</v>
      </c>
      <c r="D71" s="7">
        <f t="shared" si="2"/>
        <v>3</v>
      </c>
      <c r="E71" s="7" t="str">
        <f t="shared" si="3"/>
        <v>03</v>
      </c>
      <c r="F71" s="7" t="str">
        <f t="shared" si="4"/>
        <v>03-2015</v>
      </c>
      <c r="G71" s="7">
        <f>VLOOKUP(F71,Oferta_PS!$B$2:$C$62,2)</f>
        <v>870</v>
      </c>
      <c r="H71" s="7">
        <f>VLOOKUP(C71,Guias_PS!$B$2:$C$7,2)</f>
        <v>193</v>
      </c>
      <c r="I71" s="7" t="str">
        <f>VLOOKUP(C71,Pib_PS!$B$2:$C$7,2)</f>
        <v>R$ 2.289.906,28</v>
      </c>
      <c r="J71" s="7" t="str">
        <f>VLOOKUP(F71,Base_PS!$G$1:$R$751,12,FALSE())</f>
        <v>Baixa temporada</v>
      </c>
    </row>
    <row r="72">
      <c r="A72" s="6">
        <v>42075.0</v>
      </c>
      <c r="B72" s="7">
        <f>SUMIF(Base_PS!F:F,A72,Base_PS!I:I)</f>
        <v>0</v>
      </c>
      <c r="C72" s="7">
        <f t="shared" si="1"/>
        <v>2015</v>
      </c>
      <c r="D72" s="7">
        <f t="shared" si="2"/>
        <v>3</v>
      </c>
      <c r="E72" s="7" t="str">
        <f t="shared" si="3"/>
        <v>03</v>
      </c>
      <c r="F72" s="7" t="str">
        <f t="shared" si="4"/>
        <v>03-2015</v>
      </c>
      <c r="G72" s="7">
        <f>VLOOKUP(F72,Oferta_PS!$B$2:$C$62,2)</f>
        <v>870</v>
      </c>
      <c r="H72" s="7">
        <f>VLOOKUP(C72,Guias_PS!$B$2:$C$7,2)</f>
        <v>193</v>
      </c>
      <c r="I72" s="7" t="str">
        <f>VLOOKUP(C72,Pib_PS!$B$2:$C$7,2)</f>
        <v>R$ 2.289.906,28</v>
      </c>
      <c r="J72" s="7" t="str">
        <f>VLOOKUP(F72,Base_PS!$G$1:$R$751,12,FALSE())</f>
        <v>Baixa temporada</v>
      </c>
    </row>
    <row r="73">
      <c r="A73" s="6">
        <v>42076.0</v>
      </c>
      <c r="B73" s="7">
        <f>SUMIF(Base_PS!F:F,A73,Base_PS!I:I)</f>
        <v>0</v>
      </c>
      <c r="C73" s="7">
        <f t="shared" si="1"/>
        <v>2015</v>
      </c>
      <c r="D73" s="7">
        <f t="shared" si="2"/>
        <v>3</v>
      </c>
      <c r="E73" s="7" t="str">
        <f t="shared" si="3"/>
        <v>03</v>
      </c>
      <c r="F73" s="7" t="str">
        <f t="shared" si="4"/>
        <v>03-2015</v>
      </c>
      <c r="G73" s="7">
        <f>VLOOKUP(F73,Oferta_PS!$B$2:$C$62,2)</f>
        <v>870</v>
      </c>
      <c r="H73" s="7">
        <f>VLOOKUP(C73,Guias_PS!$B$2:$C$7,2)</f>
        <v>193</v>
      </c>
      <c r="I73" s="7" t="str">
        <f>VLOOKUP(C73,Pib_PS!$B$2:$C$7,2)</f>
        <v>R$ 2.289.906,28</v>
      </c>
      <c r="J73" s="7" t="str">
        <f>VLOOKUP(F73,Base_PS!$G$1:$R$751,12,FALSE())</f>
        <v>Baixa temporada</v>
      </c>
    </row>
    <row r="74">
      <c r="A74" s="6">
        <v>42077.0</v>
      </c>
      <c r="B74" s="7">
        <f>SUMIF(Base_PS!F:F,A74,Base_PS!I:I)</f>
        <v>0</v>
      </c>
      <c r="C74" s="7">
        <f t="shared" si="1"/>
        <v>2015</v>
      </c>
      <c r="D74" s="7">
        <f t="shared" si="2"/>
        <v>3</v>
      </c>
      <c r="E74" s="7" t="str">
        <f t="shared" si="3"/>
        <v>03</v>
      </c>
      <c r="F74" s="7" t="str">
        <f t="shared" si="4"/>
        <v>03-2015</v>
      </c>
      <c r="G74" s="7">
        <f>VLOOKUP(F74,Oferta_PS!$B$2:$C$62,2)</f>
        <v>870</v>
      </c>
      <c r="H74" s="7">
        <f>VLOOKUP(C74,Guias_PS!$B$2:$C$7,2)</f>
        <v>193</v>
      </c>
      <c r="I74" s="7" t="str">
        <f>VLOOKUP(C74,Pib_PS!$B$2:$C$7,2)</f>
        <v>R$ 2.289.906,28</v>
      </c>
      <c r="J74" s="7" t="str">
        <f>VLOOKUP(F74,Base_PS!$G$1:$R$751,12,FALSE())</f>
        <v>Baixa temporada</v>
      </c>
    </row>
    <row r="75">
      <c r="A75" s="6">
        <v>42078.0</v>
      </c>
      <c r="B75" s="7">
        <f>SUMIF(Base_PS!F:F,A75,Base_PS!I:I)</f>
        <v>28</v>
      </c>
      <c r="C75" s="7">
        <f t="shared" si="1"/>
        <v>2015</v>
      </c>
      <c r="D75" s="7">
        <f t="shared" si="2"/>
        <v>3</v>
      </c>
      <c r="E75" s="7" t="str">
        <f t="shared" si="3"/>
        <v>03</v>
      </c>
      <c r="F75" s="7" t="str">
        <f t="shared" si="4"/>
        <v>03-2015</v>
      </c>
      <c r="G75" s="7">
        <f>VLOOKUP(F75,Oferta_PS!$B$2:$C$62,2)</f>
        <v>870</v>
      </c>
      <c r="H75" s="7">
        <f>VLOOKUP(C75,Guias_PS!$B$2:$C$7,2)</f>
        <v>193</v>
      </c>
      <c r="I75" s="7" t="str">
        <f>VLOOKUP(C75,Pib_PS!$B$2:$C$7,2)</f>
        <v>R$ 2.289.906,28</v>
      </c>
      <c r="J75" s="7" t="str">
        <f>VLOOKUP(F75,Base_PS!$G$1:$R$751,12,FALSE())</f>
        <v>Baixa temporada</v>
      </c>
    </row>
    <row r="76">
      <c r="A76" s="6">
        <v>42079.0</v>
      </c>
      <c r="B76" s="7">
        <f>SUMIF(Base_PS!F:F,A76,Base_PS!I:I)</f>
        <v>0</v>
      </c>
      <c r="C76" s="7">
        <f t="shared" si="1"/>
        <v>2015</v>
      </c>
      <c r="D76" s="7">
        <f t="shared" si="2"/>
        <v>3</v>
      </c>
      <c r="E76" s="7" t="str">
        <f t="shared" si="3"/>
        <v>03</v>
      </c>
      <c r="F76" s="7" t="str">
        <f t="shared" si="4"/>
        <v>03-2015</v>
      </c>
      <c r="G76" s="7">
        <f>VLOOKUP(F76,Oferta_PS!$B$2:$C$62,2)</f>
        <v>870</v>
      </c>
      <c r="H76" s="7">
        <f>VLOOKUP(C76,Guias_PS!$B$2:$C$7,2)</f>
        <v>193</v>
      </c>
      <c r="I76" s="7" t="str">
        <f>VLOOKUP(C76,Pib_PS!$B$2:$C$7,2)</f>
        <v>R$ 2.289.906,28</v>
      </c>
      <c r="J76" s="7" t="str">
        <f>VLOOKUP(F76,Base_PS!$G$1:$R$751,12,FALSE())</f>
        <v>Baixa temporada</v>
      </c>
    </row>
    <row r="77">
      <c r="A77" s="6">
        <v>42080.0</v>
      </c>
      <c r="B77" s="7">
        <f>SUMIF(Base_PS!F:F,A77,Base_PS!I:I)</f>
        <v>0</v>
      </c>
      <c r="C77" s="7">
        <f t="shared" si="1"/>
        <v>2015</v>
      </c>
      <c r="D77" s="7">
        <f t="shared" si="2"/>
        <v>3</v>
      </c>
      <c r="E77" s="7" t="str">
        <f t="shared" si="3"/>
        <v>03</v>
      </c>
      <c r="F77" s="7" t="str">
        <f t="shared" si="4"/>
        <v>03-2015</v>
      </c>
      <c r="G77" s="7">
        <f>VLOOKUP(F77,Oferta_PS!$B$2:$C$62,2)</f>
        <v>870</v>
      </c>
      <c r="H77" s="7">
        <f>VLOOKUP(C77,Guias_PS!$B$2:$C$7,2)</f>
        <v>193</v>
      </c>
      <c r="I77" s="7" t="str">
        <f>VLOOKUP(C77,Pib_PS!$B$2:$C$7,2)</f>
        <v>R$ 2.289.906,28</v>
      </c>
      <c r="J77" s="7" t="str">
        <f>VLOOKUP(F77,Base_PS!$G$1:$R$751,12,FALSE())</f>
        <v>Baixa temporada</v>
      </c>
    </row>
    <row r="78">
      <c r="A78" s="6">
        <v>42081.0</v>
      </c>
      <c r="B78" s="7">
        <f>SUMIF(Base_PS!F:F,A78,Base_PS!I:I)</f>
        <v>0</v>
      </c>
      <c r="C78" s="7">
        <f t="shared" si="1"/>
        <v>2015</v>
      </c>
      <c r="D78" s="7">
        <f t="shared" si="2"/>
        <v>3</v>
      </c>
      <c r="E78" s="7" t="str">
        <f t="shared" si="3"/>
        <v>03</v>
      </c>
      <c r="F78" s="7" t="str">
        <f t="shared" si="4"/>
        <v>03-2015</v>
      </c>
      <c r="G78" s="7">
        <f>VLOOKUP(F78,Oferta_PS!$B$2:$C$62,2)</f>
        <v>870</v>
      </c>
      <c r="H78" s="7">
        <f>VLOOKUP(C78,Guias_PS!$B$2:$C$7,2)</f>
        <v>193</v>
      </c>
      <c r="I78" s="7" t="str">
        <f>VLOOKUP(C78,Pib_PS!$B$2:$C$7,2)</f>
        <v>R$ 2.289.906,28</v>
      </c>
      <c r="J78" s="7" t="str">
        <f>VLOOKUP(F78,Base_PS!$G$1:$R$751,12,FALSE())</f>
        <v>Baixa temporada</v>
      </c>
    </row>
    <row r="79">
      <c r="A79" s="6">
        <v>42082.0</v>
      </c>
      <c r="B79" s="7">
        <f>SUMIF(Base_PS!F:F,A79,Base_PS!I:I)</f>
        <v>0</v>
      </c>
      <c r="C79" s="7">
        <f t="shared" si="1"/>
        <v>2015</v>
      </c>
      <c r="D79" s="7">
        <f t="shared" si="2"/>
        <v>3</v>
      </c>
      <c r="E79" s="7" t="str">
        <f t="shared" si="3"/>
        <v>03</v>
      </c>
      <c r="F79" s="7" t="str">
        <f t="shared" si="4"/>
        <v>03-2015</v>
      </c>
      <c r="G79" s="7">
        <f>VLOOKUP(F79,Oferta_PS!$B$2:$C$62,2)</f>
        <v>870</v>
      </c>
      <c r="H79" s="7">
        <f>VLOOKUP(C79,Guias_PS!$B$2:$C$7,2)</f>
        <v>193</v>
      </c>
      <c r="I79" s="7" t="str">
        <f>VLOOKUP(C79,Pib_PS!$B$2:$C$7,2)</f>
        <v>R$ 2.289.906,28</v>
      </c>
      <c r="J79" s="7" t="str">
        <f>VLOOKUP(F79,Base_PS!$G$1:$R$751,12,FALSE())</f>
        <v>Baixa temporada</v>
      </c>
    </row>
    <row r="80">
      <c r="A80" s="6">
        <v>42083.0</v>
      </c>
      <c r="B80" s="7">
        <f>SUMIF(Base_PS!F:F,A80,Base_PS!I:I)</f>
        <v>0</v>
      </c>
      <c r="C80" s="7">
        <f t="shared" si="1"/>
        <v>2015</v>
      </c>
      <c r="D80" s="7">
        <f t="shared" si="2"/>
        <v>3</v>
      </c>
      <c r="E80" s="7" t="str">
        <f t="shared" si="3"/>
        <v>03</v>
      </c>
      <c r="F80" s="7" t="str">
        <f t="shared" si="4"/>
        <v>03-2015</v>
      </c>
      <c r="G80" s="7">
        <f>VLOOKUP(F80,Oferta_PS!$B$2:$C$62,2)</f>
        <v>870</v>
      </c>
      <c r="H80" s="7">
        <f>VLOOKUP(C80,Guias_PS!$B$2:$C$7,2)</f>
        <v>193</v>
      </c>
      <c r="I80" s="7" t="str">
        <f>VLOOKUP(C80,Pib_PS!$B$2:$C$7,2)</f>
        <v>R$ 2.289.906,28</v>
      </c>
      <c r="J80" s="7" t="str">
        <f>VLOOKUP(F80,Base_PS!$G$1:$R$751,12,FALSE())</f>
        <v>Baixa temporada</v>
      </c>
    </row>
    <row r="81">
      <c r="A81" s="6">
        <v>42084.0</v>
      </c>
      <c r="B81" s="7">
        <f>SUMIF(Base_PS!F:F,A81,Base_PS!I:I)</f>
        <v>36</v>
      </c>
      <c r="C81" s="7">
        <f t="shared" si="1"/>
        <v>2015</v>
      </c>
      <c r="D81" s="7">
        <f t="shared" si="2"/>
        <v>3</v>
      </c>
      <c r="E81" s="7" t="str">
        <f t="shared" si="3"/>
        <v>03</v>
      </c>
      <c r="F81" s="7" t="str">
        <f t="shared" si="4"/>
        <v>03-2015</v>
      </c>
      <c r="G81" s="7">
        <f>VLOOKUP(F81,Oferta_PS!$B$2:$C$62,2)</f>
        <v>870</v>
      </c>
      <c r="H81" s="7">
        <f>VLOOKUP(C81,Guias_PS!$B$2:$C$7,2)</f>
        <v>193</v>
      </c>
      <c r="I81" s="7" t="str">
        <f>VLOOKUP(C81,Pib_PS!$B$2:$C$7,2)</f>
        <v>R$ 2.289.906,28</v>
      </c>
      <c r="J81" s="7" t="str">
        <f>VLOOKUP(F81,Base_PS!$G$1:$R$751,12,FALSE())</f>
        <v>Baixa temporada</v>
      </c>
    </row>
    <row r="82">
      <c r="A82" s="6">
        <v>42085.0</v>
      </c>
      <c r="B82" s="7">
        <f>SUMIF(Base_PS!F:F,A82,Base_PS!I:I)</f>
        <v>38</v>
      </c>
      <c r="C82" s="7">
        <f t="shared" si="1"/>
        <v>2015</v>
      </c>
      <c r="D82" s="7">
        <f t="shared" si="2"/>
        <v>3</v>
      </c>
      <c r="E82" s="7" t="str">
        <f t="shared" si="3"/>
        <v>03</v>
      </c>
      <c r="F82" s="7" t="str">
        <f t="shared" si="4"/>
        <v>03-2015</v>
      </c>
      <c r="G82" s="7">
        <f>VLOOKUP(F82,Oferta_PS!$B$2:$C$62,2)</f>
        <v>870</v>
      </c>
      <c r="H82" s="7">
        <f>VLOOKUP(C82,Guias_PS!$B$2:$C$7,2)</f>
        <v>193</v>
      </c>
      <c r="I82" s="7" t="str">
        <f>VLOOKUP(C82,Pib_PS!$B$2:$C$7,2)</f>
        <v>R$ 2.289.906,28</v>
      </c>
      <c r="J82" s="7" t="str">
        <f>VLOOKUP(F82,Base_PS!$G$1:$R$751,12,FALSE())</f>
        <v>Baixa temporada</v>
      </c>
    </row>
    <row r="83">
      <c r="A83" s="6">
        <v>42086.0</v>
      </c>
      <c r="B83" s="7">
        <f>SUMIF(Base_PS!F:F,A83,Base_PS!I:I)</f>
        <v>14</v>
      </c>
      <c r="C83" s="7">
        <f t="shared" si="1"/>
        <v>2015</v>
      </c>
      <c r="D83" s="7">
        <f t="shared" si="2"/>
        <v>3</v>
      </c>
      <c r="E83" s="7" t="str">
        <f t="shared" si="3"/>
        <v>03</v>
      </c>
      <c r="F83" s="7" t="str">
        <f t="shared" si="4"/>
        <v>03-2015</v>
      </c>
      <c r="G83" s="7">
        <f>VLOOKUP(F83,Oferta_PS!$B$2:$C$62,2)</f>
        <v>870</v>
      </c>
      <c r="H83" s="7">
        <f>VLOOKUP(C83,Guias_PS!$B$2:$C$7,2)</f>
        <v>193</v>
      </c>
      <c r="I83" s="7" t="str">
        <f>VLOOKUP(C83,Pib_PS!$B$2:$C$7,2)</f>
        <v>R$ 2.289.906,28</v>
      </c>
      <c r="J83" s="7" t="str">
        <f>VLOOKUP(F83,Base_PS!$G$1:$R$751,12,FALSE())</f>
        <v>Baixa temporada</v>
      </c>
    </row>
    <row r="84">
      <c r="A84" s="6">
        <v>42087.0</v>
      </c>
      <c r="B84" s="7">
        <f>SUMIF(Base_PS!F:F,A84,Base_PS!I:I)</f>
        <v>0</v>
      </c>
      <c r="C84" s="7">
        <f t="shared" si="1"/>
        <v>2015</v>
      </c>
      <c r="D84" s="7">
        <f t="shared" si="2"/>
        <v>3</v>
      </c>
      <c r="E84" s="7" t="str">
        <f t="shared" si="3"/>
        <v>03</v>
      </c>
      <c r="F84" s="7" t="str">
        <f t="shared" si="4"/>
        <v>03-2015</v>
      </c>
      <c r="G84" s="7">
        <f>VLOOKUP(F84,Oferta_PS!$B$2:$C$62,2)</f>
        <v>870</v>
      </c>
      <c r="H84" s="7">
        <f>VLOOKUP(C84,Guias_PS!$B$2:$C$7,2)</f>
        <v>193</v>
      </c>
      <c r="I84" s="7" t="str">
        <f>VLOOKUP(C84,Pib_PS!$B$2:$C$7,2)</f>
        <v>R$ 2.289.906,28</v>
      </c>
      <c r="J84" s="7" t="str">
        <f>VLOOKUP(F84,Base_PS!$G$1:$R$751,12,FALSE())</f>
        <v>Baixa temporada</v>
      </c>
    </row>
    <row r="85">
      <c r="A85" s="6">
        <v>42088.0</v>
      </c>
      <c r="B85" s="7">
        <f>SUMIF(Base_PS!F:F,A85,Base_PS!I:I)</f>
        <v>0</v>
      </c>
      <c r="C85" s="7">
        <f t="shared" si="1"/>
        <v>2015</v>
      </c>
      <c r="D85" s="7">
        <f t="shared" si="2"/>
        <v>3</v>
      </c>
      <c r="E85" s="7" t="str">
        <f t="shared" si="3"/>
        <v>03</v>
      </c>
      <c r="F85" s="7" t="str">
        <f t="shared" si="4"/>
        <v>03-2015</v>
      </c>
      <c r="G85" s="7">
        <f>VLOOKUP(F85,Oferta_PS!$B$2:$C$62,2)</f>
        <v>870</v>
      </c>
      <c r="H85" s="7">
        <f>VLOOKUP(C85,Guias_PS!$B$2:$C$7,2)</f>
        <v>193</v>
      </c>
      <c r="I85" s="7" t="str">
        <f>VLOOKUP(C85,Pib_PS!$B$2:$C$7,2)</f>
        <v>R$ 2.289.906,28</v>
      </c>
      <c r="J85" s="7" t="str">
        <f>VLOOKUP(F85,Base_PS!$G$1:$R$751,12,FALSE())</f>
        <v>Baixa temporada</v>
      </c>
    </row>
    <row r="86">
      <c r="A86" s="6">
        <v>42089.0</v>
      </c>
      <c r="B86" s="7">
        <f>SUMIF(Base_PS!F:F,A86,Base_PS!I:I)</f>
        <v>0</v>
      </c>
      <c r="C86" s="7">
        <f t="shared" si="1"/>
        <v>2015</v>
      </c>
      <c r="D86" s="7">
        <f t="shared" si="2"/>
        <v>3</v>
      </c>
      <c r="E86" s="7" t="str">
        <f t="shared" si="3"/>
        <v>03</v>
      </c>
      <c r="F86" s="7" t="str">
        <f t="shared" si="4"/>
        <v>03-2015</v>
      </c>
      <c r="G86" s="7">
        <f>VLOOKUP(F86,Oferta_PS!$B$2:$C$62,2)</f>
        <v>870</v>
      </c>
      <c r="H86" s="7">
        <f>VLOOKUP(C86,Guias_PS!$B$2:$C$7,2)</f>
        <v>193</v>
      </c>
      <c r="I86" s="7" t="str">
        <f>VLOOKUP(C86,Pib_PS!$B$2:$C$7,2)</f>
        <v>R$ 2.289.906,28</v>
      </c>
      <c r="J86" s="7" t="str">
        <f>VLOOKUP(F86,Base_PS!$G$1:$R$751,12,FALSE())</f>
        <v>Baixa temporada</v>
      </c>
    </row>
    <row r="87">
      <c r="A87" s="6">
        <v>42090.0</v>
      </c>
      <c r="B87" s="7">
        <f>SUMIF(Base_PS!F:F,A87,Base_PS!I:I)</f>
        <v>0</v>
      </c>
      <c r="C87" s="7">
        <f t="shared" si="1"/>
        <v>2015</v>
      </c>
      <c r="D87" s="7">
        <f t="shared" si="2"/>
        <v>3</v>
      </c>
      <c r="E87" s="7" t="str">
        <f t="shared" si="3"/>
        <v>03</v>
      </c>
      <c r="F87" s="7" t="str">
        <f t="shared" si="4"/>
        <v>03-2015</v>
      </c>
      <c r="G87" s="7">
        <f>VLOOKUP(F87,Oferta_PS!$B$2:$C$62,2)</f>
        <v>870</v>
      </c>
      <c r="H87" s="7">
        <f>VLOOKUP(C87,Guias_PS!$B$2:$C$7,2)</f>
        <v>193</v>
      </c>
      <c r="I87" s="7" t="str">
        <f>VLOOKUP(C87,Pib_PS!$B$2:$C$7,2)</f>
        <v>R$ 2.289.906,28</v>
      </c>
      <c r="J87" s="7" t="str">
        <f>VLOOKUP(F87,Base_PS!$G$1:$R$751,12,FALSE())</f>
        <v>Baixa temporada</v>
      </c>
    </row>
    <row r="88">
      <c r="A88" s="6">
        <v>42091.0</v>
      </c>
      <c r="B88" s="7">
        <f>SUMIF(Base_PS!F:F,A88,Base_PS!I:I)</f>
        <v>38</v>
      </c>
      <c r="C88" s="7">
        <f t="shared" si="1"/>
        <v>2015</v>
      </c>
      <c r="D88" s="7">
        <f t="shared" si="2"/>
        <v>3</v>
      </c>
      <c r="E88" s="7" t="str">
        <f t="shared" si="3"/>
        <v>03</v>
      </c>
      <c r="F88" s="7" t="str">
        <f t="shared" si="4"/>
        <v>03-2015</v>
      </c>
      <c r="G88" s="7">
        <f>VLOOKUP(F88,Oferta_PS!$B$2:$C$62,2)</f>
        <v>870</v>
      </c>
      <c r="H88" s="7">
        <f>VLOOKUP(C88,Guias_PS!$B$2:$C$7,2)</f>
        <v>193</v>
      </c>
      <c r="I88" s="7" t="str">
        <f>VLOOKUP(C88,Pib_PS!$B$2:$C$7,2)</f>
        <v>R$ 2.289.906,28</v>
      </c>
      <c r="J88" s="7" t="str">
        <f>VLOOKUP(F88,Base_PS!$G$1:$R$751,12,FALSE())</f>
        <v>Baixa temporada</v>
      </c>
    </row>
    <row r="89">
      <c r="A89" s="6">
        <v>42092.0</v>
      </c>
      <c r="B89" s="7">
        <f>SUMIF(Base_PS!F:F,A89,Base_PS!I:I)</f>
        <v>0</v>
      </c>
      <c r="C89" s="7">
        <f t="shared" si="1"/>
        <v>2015</v>
      </c>
      <c r="D89" s="7">
        <f t="shared" si="2"/>
        <v>3</v>
      </c>
      <c r="E89" s="7" t="str">
        <f t="shared" si="3"/>
        <v>03</v>
      </c>
      <c r="F89" s="7" t="str">
        <f t="shared" si="4"/>
        <v>03-2015</v>
      </c>
      <c r="G89" s="7">
        <f>VLOOKUP(F89,Oferta_PS!$B$2:$C$62,2)</f>
        <v>870</v>
      </c>
      <c r="H89" s="7">
        <f>VLOOKUP(C89,Guias_PS!$B$2:$C$7,2)</f>
        <v>193</v>
      </c>
      <c r="I89" s="7" t="str">
        <f>VLOOKUP(C89,Pib_PS!$B$2:$C$7,2)</f>
        <v>R$ 2.289.906,28</v>
      </c>
      <c r="J89" s="7" t="str">
        <f>VLOOKUP(F89,Base_PS!$G$1:$R$751,12,FALSE())</f>
        <v>Baixa temporada</v>
      </c>
    </row>
    <row r="90">
      <c r="A90" s="6">
        <v>42093.0</v>
      </c>
      <c r="B90" s="7">
        <f>SUMIF(Base_PS!F:F,A90,Base_PS!I:I)</f>
        <v>0</v>
      </c>
      <c r="C90" s="7">
        <f t="shared" si="1"/>
        <v>2015</v>
      </c>
      <c r="D90" s="7">
        <f t="shared" si="2"/>
        <v>3</v>
      </c>
      <c r="E90" s="7" t="str">
        <f t="shared" si="3"/>
        <v>03</v>
      </c>
      <c r="F90" s="7" t="str">
        <f t="shared" si="4"/>
        <v>03-2015</v>
      </c>
      <c r="G90" s="7">
        <f>VLOOKUP(F90,Oferta_PS!$B$2:$C$62,2)</f>
        <v>870</v>
      </c>
      <c r="H90" s="7">
        <f>VLOOKUP(C90,Guias_PS!$B$2:$C$7,2)</f>
        <v>193</v>
      </c>
      <c r="I90" s="7" t="str">
        <f>VLOOKUP(C90,Pib_PS!$B$2:$C$7,2)</f>
        <v>R$ 2.289.906,28</v>
      </c>
      <c r="J90" s="7" t="str">
        <f>VLOOKUP(F90,Base_PS!$G$1:$R$751,12,FALSE())</f>
        <v>Baixa temporada</v>
      </c>
    </row>
    <row r="91">
      <c r="A91" s="6">
        <v>42094.0</v>
      </c>
      <c r="B91" s="7">
        <f>SUMIF(Base_PS!F:F,A91,Base_PS!I:I)</f>
        <v>0</v>
      </c>
      <c r="C91" s="7">
        <f t="shared" si="1"/>
        <v>2015</v>
      </c>
      <c r="D91" s="7">
        <f t="shared" si="2"/>
        <v>3</v>
      </c>
      <c r="E91" s="7" t="str">
        <f t="shared" si="3"/>
        <v>03</v>
      </c>
      <c r="F91" s="7" t="str">
        <f t="shared" si="4"/>
        <v>03-2015</v>
      </c>
      <c r="G91" s="7">
        <f>VLOOKUP(F91,Oferta_PS!$B$2:$C$62,2)</f>
        <v>870</v>
      </c>
      <c r="H91" s="7">
        <f>VLOOKUP(C91,Guias_PS!$B$2:$C$7,2)</f>
        <v>193</v>
      </c>
      <c r="I91" s="7" t="str">
        <f>VLOOKUP(C91,Pib_PS!$B$2:$C$7,2)</f>
        <v>R$ 2.289.906,28</v>
      </c>
      <c r="J91" s="7" t="str">
        <f>VLOOKUP(F91,Base_PS!$G$1:$R$751,12,FALSE())</f>
        <v>Baixa temporada</v>
      </c>
    </row>
    <row r="92">
      <c r="A92" s="6">
        <v>42095.0</v>
      </c>
      <c r="B92" s="7">
        <f>SUMIF(Base_PS!F:F,A92,Base_PS!I:I)</f>
        <v>0</v>
      </c>
      <c r="C92" s="7">
        <f t="shared" si="1"/>
        <v>2015</v>
      </c>
      <c r="D92" s="7">
        <f t="shared" si="2"/>
        <v>4</v>
      </c>
      <c r="E92" s="7" t="str">
        <f t="shared" si="3"/>
        <v>04</v>
      </c>
      <c r="F92" s="7" t="str">
        <f t="shared" si="4"/>
        <v>04-2015</v>
      </c>
      <c r="G92" s="7">
        <f>VLOOKUP(F92,Oferta_PS!$B$2:$C$62,2)</f>
        <v>2112</v>
      </c>
      <c r="H92" s="7">
        <f>VLOOKUP(C92,Guias_PS!$B$2:$C$7,2)</f>
        <v>193</v>
      </c>
      <c r="I92" s="7" t="str">
        <f>VLOOKUP(C92,Pib_PS!$B$2:$C$7,2)</f>
        <v>R$ 2.289.906,28</v>
      </c>
      <c r="J92" s="7" t="str">
        <f>VLOOKUP(F92,Base_PS!$G$1:$R$751,12,FALSE())</f>
        <v>Baixa temporada</v>
      </c>
    </row>
    <row r="93">
      <c r="A93" s="6">
        <v>42096.0</v>
      </c>
      <c r="B93" s="7">
        <f>SUMIF(Base_PS!F:F,A93,Base_PS!I:I)</f>
        <v>0</v>
      </c>
      <c r="C93" s="7">
        <f t="shared" si="1"/>
        <v>2015</v>
      </c>
      <c r="D93" s="7">
        <f t="shared" si="2"/>
        <v>4</v>
      </c>
      <c r="E93" s="7" t="str">
        <f t="shared" si="3"/>
        <v>04</v>
      </c>
      <c r="F93" s="7" t="str">
        <f t="shared" si="4"/>
        <v>04-2015</v>
      </c>
      <c r="G93" s="7">
        <f>VLOOKUP(F93,Oferta_PS!$B$2:$C$62,2)</f>
        <v>2112</v>
      </c>
      <c r="H93" s="7">
        <f>VLOOKUP(C93,Guias_PS!$B$2:$C$7,2)</f>
        <v>193</v>
      </c>
      <c r="I93" s="7" t="str">
        <f>VLOOKUP(C93,Pib_PS!$B$2:$C$7,2)</f>
        <v>R$ 2.289.906,28</v>
      </c>
      <c r="J93" s="7" t="str">
        <f>VLOOKUP(F93,Base_PS!$G$1:$R$751,12,FALSE())</f>
        <v>Baixa temporada</v>
      </c>
    </row>
    <row r="94">
      <c r="A94" s="6">
        <v>42097.0</v>
      </c>
      <c r="B94" s="7">
        <f>SUMIF(Base_PS!F:F,A94,Base_PS!I:I)</f>
        <v>0</v>
      </c>
      <c r="C94" s="7">
        <f t="shared" si="1"/>
        <v>2015</v>
      </c>
      <c r="D94" s="7">
        <f t="shared" si="2"/>
        <v>4</v>
      </c>
      <c r="E94" s="7" t="str">
        <f t="shared" si="3"/>
        <v>04</v>
      </c>
      <c r="F94" s="7" t="str">
        <f t="shared" si="4"/>
        <v>04-2015</v>
      </c>
      <c r="G94" s="7">
        <f>VLOOKUP(F94,Oferta_PS!$B$2:$C$62,2)</f>
        <v>2112</v>
      </c>
      <c r="H94" s="7">
        <f>VLOOKUP(C94,Guias_PS!$B$2:$C$7,2)</f>
        <v>193</v>
      </c>
      <c r="I94" s="7" t="str">
        <f>VLOOKUP(C94,Pib_PS!$B$2:$C$7,2)</f>
        <v>R$ 2.289.906,28</v>
      </c>
      <c r="J94" s="7" t="str">
        <f>VLOOKUP(F94,Base_PS!$G$1:$R$751,12,FALSE())</f>
        <v>Baixa temporada</v>
      </c>
    </row>
    <row r="95">
      <c r="A95" s="6">
        <v>42098.0</v>
      </c>
      <c r="B95" s="7">
        <f>SUMIF(Base_PS!F:F,A95,Base_PS!I:I)</f>
        <v>0</v>
      </c>
      <c r="C95" s="7">
        <f t="shared" si="1"/>
        <v>2015</v>
      </c>
      <c r="D95" s="7">
        <f t="shared" si="2"/>
        <v>4</v>
      </c>
      <c r="E95" s="7" t="str">
        <f t="shared" si="3"/>
        <v>04</v>
      </c>
      <c r="F95" s="7" t="str">
        <f t="shared" si="4"/>
        <v>04-2015</v>
      </c>
      <c r="G95" s="7">
        <f>VLOOKUP(F95,Oferta_PS!$B$2:$C$62,2)</f>
        <v>2112</v>
      </c>
      <c r="H95" s="7">
        <f>VLOOKUP(C95,Guias_PS!$B$2:$C$7,2)</f>
        <v>193</v>
      </c>
      <c r="I95" s="7" t="str">
        <f>VLOOKUP(C95,Pib_PS!$B$2:$C$7,2)</f>
        <v>R$ 2.289.906,28</v>
      </c>
      <c r="J95" s="7" t="str">
        <f>VLOOKUP(F95,Base_PS!$G$1:$R$751,12,FALSE())</f>
        <v>Baixa temporada</v>
      </c>
    </row>
    <row r="96">
      <c r="A96" s="6">
        <v>42099.0</v>
      </c>
      <c r="B96" s="7">
        <f>SUMIF(Base_PS!F:F,A96,Base_PS!I:I)</f>
        <v>4</v>
      </c>
      <c r="C96" s="7">
        <f t="shared" si="1"/>
        <v>2015</v>
      </c>
      <c r="D96" s="7">
        <f t="shared" si="2"/>
        <v>4</v>
      </c>
      <c r="E96" s="7" t="str">
        <f t="shared" si="3"/>
        <v>04</v>
      </c>
      <c r="F96" s="7" t="str">
        <f t="shared" si="4"/>
        <v>04-2015</v>
      </c>
      <c r="G96" s="7">
        <f>VLOOKUP(F96,Oferta_PS!$B$2:$C$62,2)</f>
        <v>2112</v>
      </c>
      <c r="H96" s="7">
        <f>VLOOKUP(C96,Guias_PS!$B$2:$C$7,2)</f>
        <v>193</v>
      </c>
      <c r="I96" s="7" t="str">
        <f>VLOOKUP(C96,Pib_PS!$B$2:$C$7,2)</f>
        <v>R$ 2.289.906,28</v>
      </c>
      <c r="J96" s="7" t="str">
        <f>VLOOKUP(F96,Base_PS!$G$1:$R$751,12,FALSE())</f>
        <v>Baixa temporada</v>
      </c>
    </row>
    <row r="97">
      <c r="A97" s="6">
        <v>42100.0</v>
      </c>
      <c r="B97" s="7">
        <f>SUMIF(Base_PS!F:F,A97,Base_PS!I:I)</f>
        <v>14</v>
      </c>
      <c r="C97" s="7">
        <f t="shared" si="1"/>
        <v>2015</v>
      </c>
      <c r="D97" s="7">
        <f t="shared" si="2"/>
        <v>4</v>
      </c>
      <c r="E97" s="7" t="str">
        <f t="shared" si="3"/>
        <v>04</v>
      </c>
      <c r="F97" s="7" t="str">
        <f t="shared" si="4"/>
        <v>04-2015</v>
      </c>
      <c r="G97" s="7">
        <f>VLOOKUP(F97,Oferta_PS!$B$2:$C$62,2)</f>
        <v>2112</v>
      </c>
      <c r="H97" s="7">
        <f>VLOOKUP(C97,Guias_PS!$B$2:$C$7,2)</f>
        <v>193</v>
      </c>
      <c r="I97" s="7" t="str">
        <f>VLOOKUP(C97,Pib_PS!$B$2:$C$7,2)</f>
        <v>R$ 2.289.906,28</v>
      </c>
      <c r="J97" s="7" t="str">
        <f>VLOOKUP(F97,Base_PS!$G$1:$R$751,12,FALSE())</f>
        <v>Baixa temporada</v>
      </c>
    </row>
    <row r="98">
      <c r="A98" s="6">
        <v>42101.0</v>
      </c>
      <c r="B98" s="7">
        <f>SUMIF(Base_PS!F:F,A98,Base_PS!I:I)</f>
        <v>0</v>
      </c>
      <c r="C98" s="7">
        <f t="shared" si="1"/>
        <v>2015</v>
      </c>
      <c r="D98" s="7">
        <f t="shared" si="2"/>
        <v>4</v>
      </c>
      <c r="E98" s="7" t="str">
        <f t="shared" si="3"/>
        <v>04</v>
      </c>
      <c r="F98" s="7" t="str">
        <f t="shared" si="4"/>
        <v>04-2015</v>
      </c>
      <c r="G98" s="7">
        <f>VLOOKUP(F98,Oferta_PS!$B$2:$C$62,2)</f>
        <v>2112</v>
      </c>
      <c r="H98" s="7">
        <f>VLOOKUP(C98,Guias_PS!$B$2:$C$7,2)</f>
        <v>193</v>
      </c>
      <c r="I98" s="7" t="str">
        <f>VLOOKUP(C98,Pib_PS!$B$2:$C$7,2)</f>
        <v>R$ 2.289.906,28</v>
      </c>
      <c r="J98" s="7" t="str">
        <f>VLOOKUP(F98,Base_PS!$G$1:$R$751,12,FALSE())</f>
        <v>Baixa temporada</v>
      </c>
    </row>
    <row r="99">
      <c r="A99" s="6">
        <v>42102.0</v>
      </c>
      <c r="B99" s="7">
        <f>SUMIF(Base_PS!F:F,A99,Base_PS!I:I)</f>
        <v>0</v>
      </c>
      <c r="C99" s="7">
        <f t="shared" si="1"/>
        <v>2015</v>
      </c>
      <c r="D99" s="7">
        <f t="shared" si="2"/>
        <v>4</v>
      </c>
      <c r="E99" s="7" t="str">
        <f t="shared" si="3"/>
        <v>04</v>
      </c>
      <c r="F99" s="7" t="str">
        <f t="shared" si="4"/>
        <v>04-2015</v>
      </c>
      <c r="G99" s="7">
        <f>VLOOKUP(F99,Oferta_PS!$B$2:$C$62,2)</f>
        <v>2112</v>
      </c>
      <c r="H99" s="7">
        <f>VLOOKUP(C99,Guias_PS!$B$2:$C$7,2)</f>
        <v>193</v>
      </c>
      <c r="I99" s="7" t="str">
        <f>VLOOKUP(C99,Pib_PS!$B$2:$C$7,2)</f>
        <v>R$ 2.289.906,28</v>
      </c>
      <c r="J99" s="7" t="str">
        <f>VLOOKUP(F99,Base_PS!$G$1:$R$751,12,FALSE())</f>
        <v>Baixa temporada</v>
      </c>
    </row>
    <row r="100">
      <c r="A100" s="6">
        <v>42103.0</v>
      </c>
      <c r="B100" s="7">
        <f>SUMIF(Base_PS!F:F,A100,Base_PS!I:I)</f>
        <v>32</v>
      </c>
      <c r="C100" s="7">
        <f t="shared" si="1"/>
        <v>2015</v>
      </c>
      <c r="D100" s="7">
        <f t="shared" si="2"/>
        <v>4</v>
      </c>
      <c r="E100" s="7" t="str">
        <f t="shared" si="3"/>
        <v>04</v>
      </c>
      <c r="F100" s="7" t="str">
        <f t="shared" si="4"/>
        <v>04-2015</v>
      </c>
      <c r="G100" s="7">
        <f>VLOOKUP(F100,Oferta_PS!$B$2:$C$62,2)</f>
        <v>2112</v>
      </c>
      <c r="H100" s="7">
        <f>VLOOKUP(C100,Guias_PS!$B$2:$C$7,2)</f>
        <v>193</v>
      </c>
      <c r="I100" s="7" t="str">
        <f>VLOOKUP(C100,Pib_PS!$B$2:$C$7,2)</f>
        <v>R$ 2.289.906,28</v>
      </c>
      <c r="J100" s="7" t="str">
        <f>VLOOKUP(F100,Base_PS!$G$1:$R$751,12,FALSE())</f>
        <v>Baixa temporada</v>
      </c>
    </row>
    <row r="101">
      <c r="A101" s="6">
        <v>42104.0</v>
      </c>
      <c r="B101" s="7">
        <f>SUMIF(Base_PS!F:F,A101,Base_PS!I:I)</f>
        <v>0</v>
      </c>
      <c r="C101" s="7">
        <f t="shared" si="1"/>
        <v>2015</v>
      </c>
      <c r="D101" s="7">
        <f t="shared" si="2"/>
        <v>4</v>
      </c>
      <c r="E101" s="7" t="str">
        <f t="shared" si="3"/>
        <v>04</v>
      </c>
      <c r="F101" s="7" t="str">
        <f t="shared" si="4"/>
        <v>04-2015</v>
      </c>
      <c r="G101" s="7">
        <f>VLOOKUP(F101,Oferta_PS!$B$2:$C$62,2)</f>
        <v>2112</v>
      </c>
      <c r="H101" s="7">
        <f>VLOOKUP(C101,Guias_PS!$B$2:$C$7,2)</f>
        <v>193</v>
      </c>
      <c r="I101" s="7" t="str">
        <f>VLOOKUP(C101,Pib_PS!$B$2:$C$7,2)</f>
        <v>R$ 2.289.906,28</v>
      </c>
      <c r="J101" s="7" t="str">
        <f>VLOOKUP(F101,Base_PS!$G$1:$R$751,12,FALSE())</f>
        <v>Baixa temporada</v>
      </c>
    </row>
    <row r="102">
      <c r="A102" s="6">
        <v>42105.0</v>
      </c>
      <c r="B102" s="7">
        <f>SUMIF(Base_PS!F:F,A102,Base_PS!I:I)</f>
        <v>0</v>
      </c>
      <c r="C102" s="7">
        <f t="shared" si="1"/>
        <v>2015</v>
      </c>
      <c r="D102" s="7">
        <f t="shared" si="2"/>
        <v>4</v>
      </c>
      <c r="E102" s="7" t="str">
        <f t="shared" si="3"/>
        <v>04</v>
      </c>
      <c r="F102" s="7" t="str">
        <f t="shared" si="4"/>
        <v>04-2015</v>
      </c>
      <c r="G102" s="7">
        <f>VLOOKUP(F102,Oferta_PS!$B$2:$C$62,2)</f>
        <v>2112</v>
      </c>
      <c r="H102" s="7">
        <f>VLOOKUP(C102,Guias_PS!$B$2:$C$7,2)</f>
        <v>193</v>
      </c>
      <c r="I102" s="7" t="str">
        <f>VLOOKUP(C102,Pib_PS!$B$2:$C$7,2)</f>
        <v>R$ 2.289.906,28</v>
      </c>
      <c r="J102" s="7" t="str">
        <f>VLOOKUP(F102,Base_PS!$G$1:$R$751,12,FALSE())</f>
        <v>Baixa temporada</v>
      </c>
    </row>
    <row r="103">
      <c r="A103" s="6">
        <v>42106.0</v>
      </c>
      <c r="B103" s="7">
        <f>SUMIF(Base_PS!F:F,A103,Base_PS!I:I)</f>
        <v>0</v>
      </c>
      <c r="C103" s="7">
        <f t="shared" si="1"/>
        <v>2015</v>
      </c>
      <c r="D103" s="7">
        <f t="shared" si="2"/>
        <v>4</v>
      </c>
      <c r="E103" s="7" t="str">
        <f t="shared" si="3"/>
        <v>04</v>
      </c>
      <c r="F103" s="7" t="str">
        <f t="shared" si="4"/>
        <v>04-2015</v>
      </c>
      <c r="G103" s="7">
        <f>VLOOKUP(F103,Oferta_PS!$B$2:$C$62,2)</f>
        <v>2112</v>
      </c>
      <c r="H103" s="7">
        <f>VLOOKUP(C103,Guias_PS!$B$2:$C$7,2)</f>
        <v>193</v>
      </c>
      <c r="I103" s="7" t="str">
        <f>VLOOKUP(C103,Pib_PS!$B$2:$C$7,2)</f>
        <v>R$ 2.289.906,28</v>
      </c>
      <c r="J103" s="7" t="str">
        <f>VLOOKUP(F103,Base_PS!$G$1:$R$751,12,FALSE())</f>
        <v>Baixa temporada</v>
      </c>
    </row>
    <row r="104">
      <c r="A104" s="6">
        <v>42107.0</v>
      </c>
      <c r="B104" s="7">
        <f>SUMIF(Base_PS!F:F,A104,Base_PS!I:I)</f>
        <v>24</v>
      </c>
      <c r="C104" s="7">
        <f t="shared" si="1"/>
        <v>2015</v>
      </c>
      <c r="D104" s="7">
        <f t="shared" si="2"/>
        <v>4</v>
      </c>
      <c r="E104" s="7" t="str">
        <f t="shared" si="3"/>
        <v>04</v>
      </c>
      <c r="F104" s="7" t="str">
        <f t="shared" si="4"/>
        <v>04-2015</v>
      </c>
      <c r="G104" s="7">
        <f>VLOOKUP(F104,Oferta_PS!$B$2:$C$62,2)</f>
        <v>2112</v>
      </c>
      <c r="H104" s="7">
        <f>VLOOKUP(C104,Guias_PS!$B$2:$C$7,2)</f>
        <v>193</v>
      </c>
      <c r="I104" s="7" t="str">
        <f>VLOOKUP(C104,Pib_PS!$B$2:$C$7,2)</f>
        <v>R$ 2.289.906,28</v>
      </c>
      <c r="J104" s="7" t="str">
        <f>VLOOKUP(F104,Base_PS!$G$1:$R$751,12,FALSE())</f>
        <v>Baixa temporada</v>
      </c>
    </row>
    <row r="105">
      <c r="A105" s="6">
        <v>42108.0</v>
      </c>
      <c r="B105" s="7">
        <f>SUMIF(Base_PS!F:F,A105,Base_PS!I:I)</f>
        <v>0</v>
      </c>
      <c r="C105" s="7">
        <f t="shared" si="1"/>
        <v>2015</v>
      </c>
      <c r="D105" s="7">
        <f t="shared" si="2"/>
        <v>4</v>
      </c>
      <c r="E105" s="7" t="str">
        <f t="shared" si="3"/>
        <v>04</v>
      </c>
      <c r="F105" s="7" t="str">
        <f t="shared" si="4"/>
        <v>04-2015</v>
      </c>
      <c r="G105" s="7">
        <f>VLOOKUP(F105,Oferta_PS!$B$2:$C$62,2)</f>
        <v>2112</v>
      </c>
      <c r="H105" s="7">
        <f>VLOOKUP(C105,Guias_PS!$B$2:$C$7,2)</f>
        <v>193</v>
      </c>
      <c r="I105" s="7" t="str">
        <f>VLOOKUP(C105,Pib_PS!$B$2:$C$7,2)</f>
        <v>R$ 2.289.906,28</v>
      </c>
      <c r="J105" s="7" t="str">
        <f>VLOOKUP(F105,Base_PS!$G$1:$R$751,12,FALSE())</f>
        <v>Baixa temporada</v>
      </c>
    </row>
    <row r="106">
      <c r="A106" s="6">
        <v>42109.0</v>
      </c>
      <c r="B106" s="7">
        <f>SUMIF(Base_PS!F:F,A106,Base_PS!I:I)</f>
        <v>0</v>
      </c>
      <c r="C106" s="7">
        <f t="shared" si="1"/>
        <v>2015</v>
      </c>
      <c r="D106" s="7">
        <f t="shared" si="2"/>
        <v>4</v>
      </c>
      <c r="E106" s="7" t="str">
        <f t="shared" si="3"/>
        <v>04</v>
      </c>
      <c r="F106" s="7" t="str">
        <f t="shared" si="4"/>
        <v>04-2015</v>
      </c>
      <c r="G106" s="7">
        <f>VLOOKUP(F106,Oferta_PS!$B$2:$C$62,2)</f>
        <v>2112</v>
      </c>
      <c r="H106" s="7">
        <f>VLOOKUP(C106,Guias_PS!$B$2:$C$7,2)</f>
        <v>193</v>
      </c>
      <c r="I106" s="7" t="str">
        <f>VLOOKUP(C106,Pib_PS!$B$2:$C$7,2)</f>
        <v>R$ 2.289.906,28</v>
      </c>
      <c r="J106" s="7" t="str">
        <f>VLOOKUP(F106,Base_PS!$G$1:$R$751,12,FALSE())</f>
        <v>Baixa temporada</v>
      </c>
    </row>
    <row r="107">
      <c r="A107" s="6">
        <v>42110.0</v>
      </c>
      <c r="B107" s="7">
        <f>SUMIF(Base_PS!F:F,A107,Base_PS!I:I)</f>
        <v>0</v>
      </c>
      <c r="C107" s="7">
        <f t="shared" si="1"/>
        <v>2015</v>
      </c>
      <c r="D107" s="7">
        <f t="shared" si="2"/>
        <v>4</v>
      </c>
      <c r="E107" s="7" t="str">
        <f t="shared" si="3"/>
        <v>04</v>
      </c>
      <c r="F107" s="7" t="str">
        <f t="shared" si="4"/>
        <v>04-2015</v>
      </c>
      <c r="G107" s="7">
        <f>VLOOKUP(F107,Oferta_PS!$B$2:$C$62,2)</f>
        <v>2112</v>
      </c>
      <c r="H107" s="7">
        <f>VLOOKUP(C107,Guias_PS!$B$2:$C$7,2)</f>
        <v>193</v>
      </c>
      <c r="I107" s="7" t="str">
        <f>VLOOKUP(C107,Pib_PS!$B$2:$C$7,2)</f>
        <v>R$ 2.289.906,28</v>
      </c>
      <c r="J107" s="7" t="str">
        <f>VLOOKUP(F107,Base_PS!$G$1:$R$751,12,FALSE())</f>
        <v>Baixa temporada</v>
      </c>
    </row>
    <row r="108">
      <c r="A108" s="6">
        <v>42111.0</v>
      </c>
      <c r="B108" s="7">
        <f>SUMIF(Base_PS!F:F,A108,Base_PS!I:I)</f>
        <v>0</v>
      </c>
      <c r="C108" s="7">
        <f t="shared" si="1"/>
        <v>2015</v>
      </c>
      <c r="D108" s="7">
        <f t="shared" si="2"/>
        <v>4</v>
      </c>
      <c r="E108" s="7" t="str">
        <f t="shared" si="3"/>
        <v>04</v>
      </c>
      <c r="F108" s="7" t="str">
        <f t="shared" si="4"/>
        <v>04-2015</v>
      </c>
      <c r="G108" s="7">
        <f>VLOOKUP(F108,Oferta_PS!$B$2:$C$62,2)</f>
        <v>2112</v>
      </c>
      <c r="H108" s="7">
        <f>VLOOKUP(C108,Guias_PS!$B$2:$C$7,2)</f>
        <v>193</v>
      </c>
      <c r="I108" s="7" t="str">
        <f>VLOOKUP(C108,Pib_PS!$B$2:$C$7,2)</f>
        <v>R$ 2.289.906,28</v>
      </c>
      <c r="J108" s="7" t="str">
        <f>VLOOKUP(F108,Base_PS!$G$1:$R$751,12,FALSE())</f>
        <v>Baixa temporada</v>
      </c>
    </row>
    <row r="109">
      <c r="A109" s="6">
        <v>42112.0</v>
      </c>
      <c r="B109" s="7">
        <f>SUMIF(Base_PS!F:F,A109,Base_PS!I:I)</f>
        <v>0</v>
      </c>
      <c r="C109" s="7">
        <f t="shared" si="1"/>
        <v>2015</v>
      </c>
      <c r="D109" s="7">
        <f t="shared" si="2"/>
        <v>4</v>
      </c>
      <c r="E109" s="7" t="str">
        <f t="shared" si="3"/>
        <v>04</v>
      </c>
      <c r="F109" s="7" t="str">
        <f t="shared" si="4"/>
        <v>04-2015</v>
      </c>
      <c r="G109" s="7">
        <f>VLOOKUP(F109,Oferta_PS!$B$2:$C$62,2)</f>
        <v>2112</v>
      </c>
      <c r="H109" s="7">
        <f>VLOOKUP(C109,Guias_PS!$B$2:$C$7,2)</f>
        <v>193</v>
      </c>
      <c r="I109" s="7" t="str">
        <f>VLOOKUP(C109,Pib_PS!$B$2:$C$7,2)</f>
        <v>R$ 2.289.906,28</v>
      </c>
      <c r="J109" s="7" t="str">
        <f>VLOOKUP(F109,Base_PS!$G$1:$R$751,12,FALSE())</f>
        <v>Baixa temporada</v>
      </c>
    </row>
    <row r="110">
      <c r="A110" s="6">
        <v>42113.0</v>
      </c>
      <c r="B110" s="7">
        <f>SUMIF(Base_PS!F:F,A110,Base_PS!I:I)</f>
        <v>0</v>
      </c>
      <c r="C110" s="7">
        <f t="shared" si="1"/>
        <v>2015</v>
      </c>
      <c r="D110" s="7">
        <f t="shared" si="2"/>
        <v>4</v>
      </c>
      <c r="E110" s="7" t="str">
        <f t="shared" si="3"/>
        <v>04</v>
      </c>
      <c r="F110" s="7" t="str">
        <f t="shared" si="4"/>
        <v>04-2015</v>
      </c>
      <c r="G110" s="7">
        <f>VLOOKUP(F110,Oferta_PS!$B$2:$C$62,2)</f>
        <v>2112</v>
      </c>
      <c r="H110" s="7">
        <f>VLOOKUP(C110,Guias_PS!$B$2:$C$7,2)</f>
        <v>193</v>
      </c>
      <c r="I110" s="7" t="str">
        <f>VLOOKUP(C110,Pib_PS!$B$2:$C$7,2)</f>
        <v>R$ 2.289.906,28</v>
      </c>
      <c r="J110" s="7" t="str">
        <f>VLOOKUP(F110,Base_PS!$G$1:$R$751,12,FALSE())</f>
        <v>Baixa temporada</v>
      </c>
    </row>
    <row r="111">
      <c r="A111" s="6">
        <v>42114.0</v>
      </c>
      <c r="B111" s="7">
        <f>SUMIF(Base_PS!F:F,A111,Base_PS!I:I)</f>
        <v>8</v>
      </c>
      <c r="C111" s="7">
        <f t="shared" si="1"/>
        <v>2015</v>
      </c>
      <c r="D111" s="7">
        <f t="shared" si="2"/>
        <v>4</v>
      </c>
      <c r="E111" s="7" t="str">
        <f t="shared" si="3"/>
        <v>04</v>
      </c>
      <c r="F111" s="7" t="str">
        <f t="shared" si="4"/>
        <v>04-2015</v>
      </c>
      <c r="G111" s="7">
        <f>VLOOKUP(F111,Oferta_PS!$B$2:$C$62,2)</f>
        <v>2112</v>
      </c>
      <c r="H111" s="7">
        <f>VLOOKUP(C111,Guias_PS!$B$2:$C$7,2)</f>
        <v>193</v>
      </c>
      <c r="I111" s="7" t="str">
        <f>VLOOKUP(C111,Pib_PS!$B$2:$C$7,2)</f>
        <v>R$ 2.289.906,28</v>
      </c>
      <c r="J111" s="7" t="str">
        <f>VLOOKUP(F111,Base_PS!$G$1:$R$751,12,FALSE())</f>
        <v>Baixa temporada</v>
      </c>
    </row>
    <row r="112">
      <c r="A112" s="6">
        <v>42115.0</v>
      </c>
      <c r="B112" s="7">
        <f>SUMIF(Base_PS!F:F,A112,Base_PS!I:I)</f>
        <v>0</v>
      </c>
      <c r="C112" s="7">
        <f t="shared" si="1"/>
        <v>2015</v>
      </c>
      <c r="D112" s="7">
        <f t="shared" si="2"/>
        <v>4</v>
      </c>
      <c r="E112" s="7" t="str">
        <f t="shared" si="3"/>
        <v>04</v>
      </c>
      <c r="F112" s="7" t="str">
        <f t="shared" si="4"/>
        <v>04-2015</v>
      </c>
      <c r="G112" s="7">
        <f>VLOOKUP(F112,Oferta_PS!$B$2:$C$62,2)</f>
        <v>2112</v>
      </c>
      <c r="H112" s="7">
        <f>VLOOKUP(C112,Guias_PS!$B$2:$C$7,2)</f>
        <v>193</v>
      </c>
      <c r="I112" s="7" t="str">
        <f>VLOOKUP(C112,Pib_PS!$B$2:$C$7,2)</f>
        <v>R$ 2.289.906,28</v>
      </c>
      <c r="J112" s="7" t="str">
        <f>VLOOKUP(F112,Base_PS!$G$1:$R$751,12,FALSE())</f>
        <v>Baixa temporada</v>
      </c>
    </row>
    <row r="113">
      <c r="A113" s="6">
        <v>42116.0</v>
      </c>
      <c r="B113" s="7">
        <f>SUMIF(Base_PS!F:F,A113,Base_PS!I:I)</f>
        <v>0</v>
      </c>
      <c r="C113" s="7">
        <f t="shared" si="1"/>
        <v>2015</v>
      </c>
      <c r="D113" s="7">
        <f t="shared" si="2"/>
        <v>4</v>
      </c>
      <c r="E113" s="7" t="str">
        <f t="shared" si="3"/>
        <v>04</v>
      </c>
      <c r="F113" s="7" t="str">
        <f t="shared" si="4"/>
        <v>04-2015</v>
      </c>
      <c r="G113" s="7">
        <f>VLOOKUP(F113,Oferta_PS!$B$2:$C$62,2)</f>
        <v>2112</v>
      </c>
      <c r="H113" s="7">
        <f>VLOOKUP(C113,Guias_PS!$B$2:$C$7,2)</f>
        <v>193</v>
      </c>
      <c r="I113" s="7" t="str">
        <f>VLOOKUP(C113,Pib_PS!$B$2:$C$7,2)</f>
        <v>R$ 2.289.906,28</v>
      </c>
      <c r="J113" s="7" t="str">
        <f>VLOOKUP(F113,Base_PS!$G$1:$R$751,12,FALSE())</f>
        <v>Baixa temporada</v>
      </c>
    </row>
    <row r="114">
      <c r="A114" s="6">
        <v>42117.0</v>
      </c>
      <c r="B114" s="7">
        <f>SUMIF(Base_PS!F:F,A114,Base_PS!I:I)</f>
        <v>20</v>
      </c>
      <c r="C114" s="7">
        <f t="shared" si="1"/>
        <v>2015</v>
      </c>
      <c r="D114" s="7">
        <f t="shared" si="2"/>
        <v>4</v>
      </c>
      <c r="E114" s="7" t="str">
        <f t="shared" si="3"/>
        <v>04</v>
      </c>
      <c r="F114" s="7" t="str">
        <f t="shared" si="4"/>
        <v>04-2015</v>
      </c>
      <c r="G114" s="7">
        <f>VLOOKUP(F114,Oferta_PS!$B$2:$C$62,2)</f>
        <v>2112</v>
      </c>
      <c r="H114" s="7">
        <f>VLOOKUP(C114,Guias_PS!$B$2:$C$7,2)</f>
        <v>193</v>
      </c>
      <c r="I114" s="7" t="str">
        <f>VLOOKUP(C114,Pib_PS!$B$2:$C$7,2)</f>
        <v>R$ 2.289.906,28</v>
      </c>
      <c r="J114" s="7" t="str">
        <f>VLOOKUP(F114,Base_PS!$G$1:$R$751,12,FALSE())</f>
        <v>Baixa temporada</v>
      </c>
    </row>
    <row r="115">
      <c r="A115" s="6">
        <v>42118.0</v>
      </c>
      <c r="B115" s="7">
        <f>SUMIF(Base_PS!F:F,A115,Base_PS!I:I)</f>
        <v>0</v>
      </c>
      <c r="C115" s="7">
        <f t="shared" si="1"/>
        <v>2015</v>
      </c>
      <c r="D115" s="7">
        <f t="shared" si="2"/>
        <v>4</v>
      </c>
      <c r="E115" s="7" t="str">
        <f t="shared" si="3"/>
        <v>04</v>
      </c>
      <c r="F115" s="7" t="str">
        <f t="shared" si="4"/>
        <v>04-2015</v>
      </c>
      <c r="G115" s="7">
        <f>VLOOKUP(F115,Oferta_PS!$B$2:$C$62,2)</f>
        <v>2112</v>
      </c>
      <c r="H115" s="7">
        <f>VLOOKUP(C115,Guias_PS!$B$2:$C$7,2)</f>
        <v>193</v>
      </c>
      <c r="I115" s="7" t="str">
        <f>VLOOKUP(C115,Pib_PS!$B$2:$C$7,2)</f>
        <v>R$ 2.289.906,28</v>
      </c>
      <c r="J115" s="7" t="str">
        <f>VLOOKUP(F115,Base_PS!$G$1:$R$751,12,FALSE())</f>
        <v>Baixa temporada</v>
      </c>
    </row>
    <row r="116">
      <c r="A116" s="6">
        <v>42119.0</v>
      </c>
      <c r="B116" s="7">
        <f>SUMIF(Base_PS!F:F,A116,Base_PS!I:I)</f>
        <v>0</v>
      </c>
      <c r="C116" s="7">
        <f t="shared" si="1"/>
        <v>2015</v>
      </c>
      <c r="D116" s="7">
        <f t="shared" si="2"/>
        <v>4</v>
      </c>
      <c r="E116" s="7" t="str">
        <f t="shared" si="3"/>
        <v>04</v>
      </c>
      <c r="F116" s="7" t="str">
        <f t="shared" si="4"/>
        <v>04-2015</v>
      </c>
      <c r="G116" s="7">
        <f>VLOOKUP(F116,Oferta_PS!$B$2:$C$62,2)</f>
        <v>2112</v>
      </c>
      <c r="H116" s="7">
        <f>VLOOKUP(C116,Guias_PS!$B$2:$C$7,2)</f>
        <v>193</v>
      </c>
      <c r="I116" s="7" t="str">
        <f>VLOOKUP(C116,Pib_PS!$B$2:$C$7,2)</f>
        <v>R$ 2.289.906,28</v>
      </c>
      <c r="J116" s="7" t="str">
        <f>VLOOKUP(F116,Base_PS!$G$1:$R$751,12,FALSE())</f>
        <v>Baixa temporada</v>
      </c>
    </row>
    <row r="117">
      <c r="A117" s="6">
        <v>42120.0</v>
      </c>
      <c r="B117" s="7">
        <f>SUMIF(Base_PS!F:F,A117,Base_PS!I:I)</f>
        <v>0</v>
      </c>
      <c r="C117" s="7">
        <f t="shared" si="1"/>
        <v>2015</v>
      </c>
      <c r="D117" s="7">
        <f t="shared" si="2"/>
        <v>4</v>
      </c>
      <c r="E117" s="7" t="str">
        <f t="shared" si="3"/>
        <v>04</v>
      </c>
      <c r="F117" s="7" t="str">
        <f t="shared" si="4"/>
        <v>04-2015</v>
      </c>
      <c r="G117" s="7">
        <f>VLOOKUP(F117,Oferta_PS!$B$2:$C$62,2)</f>
        <v>2112</v>
      </c>
      <c r="H117" s="7">
        <f>VLOOKUP(C117,Guias_PS!$B$2:$C$7,2)</f>
        <v>193</v>
      </c>
      <c r="I117" s="7" t="str">
        <f>VLOOKUP(C117,Pib_PS!$B$2:$C$7,2)</f>
        <v>R$ 2.289.906,28</v>
      </c>
      <c r="J117" s="7" t="str">
        <f>VLOOKUP(F117,Base_PS!$G$1:$R$751,12,FALSE())</f>
        <v>Baixa temporada</v>
      </c>
    </row>
    <row r="118">
      <c r="A118" s="6">
        <v>42121.0</v>
      </c>
      <c r="B118" s="7">
        <f>SUMIF(Base_PS!F:F,A118,Base_PS!I:I)</f>
        <v>0</v>
      </c>
      <c r="C118" s="7">
        <f t="shared" si="1"/>
        <v>2015</v>
      </c>
      <c r="D118" s="7">
        <f t="shared" si="2"/>
        <v>4</v>
      </c>
      <c r="E118" s="7" t="str">
        <f t="shared" si="3"/>
        <v>04</v>
      </c>
      <c r="F118" s="7" t="str">
        <f t="shared" si="4"/>
        <v>04-2015</v>
      </c>
      <c r="G118" s="7">
        <f>VLOOKUP(F118,Oferta_PS!$B$2:$C$62,2)</f>
        <v>2112</v>
      </c>
      <c r="H118" s="7">
        <f>VLOOKUP(C118,Guias_PS!$B$2:$C$7,2)</f>
        <v>193</v>
      </c>
      <c r="I118" s="7" t="str">
        <f>VLOOKUP(C118,Pib_PS!$B$2:$C$7,2)</f>
        <v>R$ 2.289.906,28</v>
      </c>
      <c r="J118" s="7" t="str">
        <f>VLOOKUP(F118,Base_PS!$G$1:$R$751,12,FALSE())</f>
        <v>Baixa temporada</v>
      </c>
    </row>
    <row r="119">
      <c r="A119" s="6">
        <v>42122.0</v>
      </c>
      <c r="B119" s="7">
        <f>SUMIF(Base_PS!F:F,A119,Base_PS!I:I)</f>
        <v>0</v>
      </c>
      <c r="C119" s="7">
        <f t="shared" si="1"/>
        <v>2015</v>
      </c>
      <c r="D119" s="7">
        <f t="shared" si="2"/>
        <v>4</v>
      </c>
      <c r="E119" s="7" t="str">
        <f t="shared" si="3"/>
        <v>04</v>
      </c>
      <c r="F119" s="7" t="str">
        <f t="shared" si="4"/>
        <v>04-2015</v>
      </c>
      <c r="G119" s="7">
        <f>VLOOKUP(F119,Oferta_PS!$B$2:$C$62,2)</f>
        <v>2112</v>
      </c>
      <c r="H119" s="7">
        <f>VLOOKUP(C119,Guias_PS!$B$2:$C$7,2)</f>
        <v>193</v>
      </c>
      <c r="I119" s="7" t="str">
        <f>VLOOKUP(C119,Pib_PS!$B$2:$C$7,2)</f>
        <v>R$ 2.289.906,28</v>
      </c>
      <c r="J119" s="7" t="str">
        <f>VLOOKUP(F119,Base_PS!$G$1:$R$751,12,FALSE())</f>
        <v>Baixa temporada</v>
      </c>
    </row>
    <row r="120">
      <c r="A120" s="6">
        <v>42123.0</v>
      </c>
      <c r="B120" s="7">
        <f>SUMIF(Base_PS!F:F,A120,Base_PS!I:I)</f>
        <v>0</v>
      </c>
      <c r="C120" s="7">
        <f t="shared" si="1"/>
        <v>2015</v>
      </c>
      <c r="D120" s="7">
        <f t="shared" si="2"/>
        <v>4</v>
      </c>
      <c r="E120" s="7" t="str">
        <f t="shared" si="3"/>
        <v>04</v>
      </c>
      <c r="F120" s="7" t="str">
        <f t="shared" si="4"/>
        <v>04-2015</v>
      </c>
      <c r="G120" s="7">
        <f>VLOOKUP(F120,Oferta_PS!$B$2:$C$62,2)</f>
        <v>2112</v>
      </c>
      <c r="H120" s="7">
        <f>VLOOKUP(C120,Guias_PS!$B$2:$C$7,2)</f>
        <v>193</v>
      </c>
      <c r="I120" s="7" t="str">
        <f>VLOOKUP(C120,Pib_PS!$B$2:$C$7,2)</f>
        <v>R$ 2.289.906,28</v>
      </c>
      <c r="J120" s="7" t="str">
        <f>VLOOKUP(F120,Base_PS!$G$1:$R$751,12,FALSE())</f>
        <v>Baixa temporada</v>
      </c>
    </row>
    <row r="121">
      <c r="A121" s="6">
        <v>42124.0</v>
      </c>
      <c r="B121" s="7">
        <f>SUMIF(Base_PS!F:F,A121,Base_PS!I:I)</f>
        <v>28</v>
      </c>
      <c r="C121" s="7">
        <f t="shared" si="1"/>
        <v>2015</v>
      </c>
      <c r="D121" s="7">
        <f t="shared" si="2"/>
        <v>4</v>
      </c>
      <c r="E121" s="7" t="str">
        <f t="shared" si="3"/>
        <v>04</v>
      </c>
      <c r="F121" s="7" t="str">
        <f t="shared" si="4"/>
        <v>04-2015</v>
      </c>
      <c r="G121" s="7">
        <f>VLOOKUP(F121,Oferta_PS!$B$2:$C$62,2)</f>
        <v>2112</v>
      </c>
      <c r="H121" s="7">
        <f>VLOOKUP(C121,Guias_PS!$B$2:$C$7,2)</f>
        <v>193</v>
      </c>
      <c r="I121" s="7" t="str">
        <f>VLOOKUP(C121,Pib_PS!$B$2:$C$7,2)</f>
        <v>R$ 2.289.906,28</v>
      </c>
      <c r="J121" s="7" t="str">
        <f>VLOOKUP(F121,Base_PS!$G$1:$R$751,12,FALSE())</f>
        <v>Baixa temporada</v>
      </c>
    </row>
    <row r="122">
      <c r="A122" s="6">
        <v>42125.0</v>
      </c>
      <c r="B122" s="7">
        <f>SUMIF(Base_PS!F:F,A122,Base_PS!I:I)</f>
        <v>0</v>
      </c>
      <c r="C122" s="7">
        <f t="shared" si="1"/>
        <v>2015</v>
      </c>
      <c r="D122" s="7">
        <f t="shared" si="2"/>
        <v>5</v>
      </c>
      <c r="E122" s="7" t="str">
        <f t="shared" si="3"/>
        <v>05</v>
      </c>
      <c r="F122" s="7" t="str">
        <f t="shared" si="4"/>
        <v>05-2015</v>
      </c>
      <c r="G122" s="7">
        <f>VLOOKUP(F122,Oferta_PS!$B$2:$C$62,2)</f>
        <v>2466</v>
      </c>
      <c r="H122" s="7">
        <f>VLOOKUP(C122,Guias_PS!$B$2:$C$7,2)</f>
        <v>193</v>
      </c>
      <c r="I122" s="7" t="str">
        <f>VLOOKUP(C122,Pib_PS!$B$2:$C$7,2)</f>
        <v>R$ 2.289.906,28</v>
      </c>
      <c r="J122" s="7" t="str">
        <f>VLOOKUP(F122,Base_PS!$G$1:$R$751,12,FALSE())</f>
        <v>Baixa temporada</v>
      </c>
    </row>
    <row r="123">
      <c r="A123" s="6">
        <v>42126.0</v>
      </c>
      <c r="B123" s="7">
        <f>SUMIF(Base_PS!F:F,A123,Base_PS!I:I)</f>
        <v>0</v>
      </c>
      <c r="C123" s="7">
        <f t="shared" si="1"/>
        <v>2015</v>
      </c>
      <c r="D123" s="7">
        <f t="shared" si="2"/>
        <v>5</v>
      </c>
      <c r="E123" s="7" t="str">
        <f t="shared" si="3"/>
        <v>05</v>
      </c>
      <c r="F123" s="7" t="str">
        <f t="shared" si="4"/>
        <v>05-2015</v>
      </c>
      <c r="G123" s="7">
        <f>VLOOKUP(F123,Oferta_PS!$B$2:$C$62,2)</f>
        <v>2466</v>
      </c>
      <c r="H123" s="7">
        <f>VLOOKUP(C123,Guias_PS!$B$2:$C$7,2)</f>
        <v>193</v>
      </c>
      <c r="I123" s="7" t="str">
        <f>VLOOKUP(C123,Pib_PS!$B$2:$C$7,2)</f>
        <v>R$ 2.289.906,28</v>
      </c>
      <c r="J123" s="7" t="str">
        <f>VLOOKUP(F123,Base_PS!$G$1:$R$751,12,FALSE())</f>
        <v>Baixa temporada</v>
      </c>
    </row>
    <row r="124">
      <c r="A124" s="6">
        <v>42127.0</v>
      </c>
      <c r="B124" s="7">
        <f>SUMIF(Base_PS!F:F,A124,Base_PS!I:I)</f>
        <v>0</v>
      </c>
      <c r="C124" s="7">
        <f t="shared" si="1"/>
        <v>2015</v>
      </c>
      <c r="D124" s="7">
        <f t="shared" si="2"/>
        <v>5</v>
      </c>
      <c r="E124" s="7" t="str">
        <f t="shared" si="3"/>
        <v>05</v>
      </c>
      <c r="F124" s="7" t="str">
        <f t="shared" si="4"/>
        <v>05-2015</v>
      </c>
      <c r="G124" s="7">
        <f>VLOOKUP(F124,Oferta_PS!$B$2:$C$62,2)</f>
        <v>2466</v>
      </c>
      <c r="H124" s="7">
        <f>VLOOKUP(C124,Guias_PS!$B$2:$C$7,2)</f>
        <v>193</v>
      </c>
      <c r="I124" s="7" t="str">
        <f>VLOOKUP(C124,Pib_PS!$B$2:$C$7,2)</f>
        <v>R$ 2.289.906,28</v>
      </c>
      <c r="J124" s="7" t="str">
        <f>VLOOKUP(F124,Base_PS!$G$1:$R$751,12,FALSE())</f>
        <v>Baixa temporada</v>
      </c>
    </row>
    <row r="125">
      <c r="A125" s="6">
        <v>42128.0</v>
      </c>
      <c r="B125" s="7">
        <f>SUMIF(Base_PS!F:F,A125,Base_PS!I:I)</f>
        <v>0</v>
      </c>
      <c r="C125" s="7">
        <f t="shared" si="1"/>
        <v>2015</v>
      </c>
      <c r="D125" s="7">
        <f t="shared" si="2"/>
        <v>5</v>
      </c>
      <c r="E125" s="7" t="str">
        <f t="shared" si="3"/>
        <v>05</v>
      </c>
      <c r="F125" s="7" t="str">
        <f t="shared" si="4"/>
        <v>05-2015</v>
      </c>
      <c r="G125" s="7">
        <f>VLOOKUP(F125,Oferta_PS!$B$2:$C$62,2)</f>
        <v>2466</v>
      </c>
      <c r="H125" s="7">
        <f>VLOOKUP(C125,Guias_PS!$B$2:$C$7,2)</f>
        <v>193</v>
      </c>
      <c r="I125" s="7" t="str">
        <f>VLOOKUP(C125,Pib_PS!$B$2:$C$7,2)</f>
        <v>R$ 2.289.906,28</v>
      </c>
      <c r="J125" s="7" t="str">
        <f>VLOOKUP(F125,Base_PS!$G$1:$R$751,12,FALSE())</f>
        <v>Baixa temporada</v>
      </c>
    </row>
    <row r="126">
      <c r="A126" s="6">
        <v>42129.0</v>
      </c>
      <c r="B126" s="7">
        <f>SUMIF(Base_PS!F:F,A126,Base_PS!I:I)</f>
        <v>0</v>
      </c>
      <c r="C126" s="7">
        <f t="shared" si="1"/>
        <v>2015</v>
      </c>
      <c r="D126" s="7">
        <f t="shared" si="2"/>
        <v>5</v>
      </c>
      <c r="E126" s="7" t="str">
        <f t="shared" si="3"/>
        <v>05</v>
      </c>
      <c r="F126" s="7" t="str">
        <f t="shared" si="4"/>
        <v>05-2015</v>
      </c>
      <c r="G126" s="7">
        <f>VLOOKUP(F126,Oferta_PS!$B$2:$C$62,2)</f>
        <v>2466</v>
      </c>
      <c r="H126" s="7">
        <f>VLOOKUP(C126,Guias_PS!$B$2:$C$7,2)</f>
        <v>193</v>
      </c>
      <c r="I126" s="7" t="str">
        <f>VLOOKUP(C126,Pib_PS!$B$2:$C$7,2)</f>
        <v>R$ 2.289.906,28</v>
      </c>
      <c r="J126" s="7" t="str">
        <f>VLOOKUP(F126,Base_PS!$G$1:$R$751,12,FALSE())</f>
        <v>Baixa temporada</v>
      </c>
    </row>
    <row r="127">
      <c r="A127" s="6">
        <v>42130.0</v>
      </c>
      <c r="B127" s="7">
        <f>SUMIF(Base_PS!F:F,A127,Base_PS!I:I)</f>
        <v>0</v>
      </c>
      <c r="C127" s="7">
        <f t="shared" si="1"/>
        <v>2015</v>
      </c>
      <c r="D127" s="7">
        <f t="shared" si="2"/>
        <v>5</v>
      </c>
      <c r="E127" s="7" t="str">
        <f t="shared" si="3"/>
        <v>05</v>
      </c>
      <c r="F127" s="7" t="str">
        <f t="shared" si="4"/>
        <v>05-2015</v>
      </c>
      <c r="G127" s="7">
        <f>VLOOKUP(F127,Oferta_PS!$B$2:$C$62,2)</f>
        <v>2466</v>
      </c>
      <c r="H127" s="7">
        <f>VLOOKUP(C127,Guias_PS!$B$2:$C$7,2)</f>
        <v>193</v>
      </c>
      <c r="I127" s="7" t="str">
        <f>VLOOKUP(C127,Pib_PS!$B$2:$C$7,2)</f>
        <v>R$ 2.289.906,28</v>
      </c>
      <c r="J127" s="7" t="str">
        <f>VLOOKUP(F127,Base_PS!$G$1:$R$751,12,FALSE())</f>
        <v>Baixa temporada</v>
      </c>
    </row>
    <row r="128">
      <c r="A128" s="6">
        <v>42131.0</v>
      </c>
      <c r="B128" s="7">
        <f>SUMIF(Base_PS!F:F,A128,Base_PS!I:I)</f>
        <v>2</v>
      </c>
      <c r="C128" s="7">
        <f t="shared" si="1"/>
        <v>2015</v>
      </c>
      <c r="D128" s="7">
        <f t="shared" si="2"/>
        <v>5</v>
      </c>
      <c r="E128" s="7" t="str">
        <f t="shared" si="3"/>
        <v>05</v>
      </c>
      <c r="F128" s="7" t="str">
        <f t="shared" si="4"/>
        <v>05-2015</v>
      </c>
      <c r="G128" s="7">
        <f>VLOOKUP(F128,Oferta_PS!$B$2:$C$62,2)</f>
        <v>2466</v>
      </c>
      <c r="H128" s="7">
        <f>VLOOKUP(C128,Guias_PS!$B$2:$C$7,2)</f>
        <v>193</v>
      </c>
      <c r="I128" s="7" t="str">
        <f>VLOOKUP(C128,Pib_PS!$B$2:$C$7,2)</f>
        <v>R$ 2.289.906,28</v>
      </c>
      <c r="J128" s="7" t="str">
        <f>VLOOKUP(F128,Base_PS!$G$1:$R$751,12,FALSE())</f>
        <v>Baixa temporada</v>
      </c>
    </row>
    <row r="129">
      <c r="A129" s="6">
        <v>42132.0</v>
      </c>
      <c r="B129" s="7">
        <f>SUMIF(Base_PS!F:F,A129,Base_PS!I:I)</f>
        <v>0</v>
      </c>
      <c r="C129" s="7">
        <f t="shared" si="1"/>
        <v>2015</v>
      </c>
      <c r="D129" s="7">
        <f t="shared" si="2"/>
        <v>5</v>
      </c>
      <c r="E129" s="7" t="str">
        <f t="shared" si="3"/>
        <v>05</v>
      </c>
      <c r="F129" s="7" t="str">
        <f t="shared" si="4"/>
        <v>05-2015</v>
      </c>
      <c r="G129" s="7">
        <f>VLOOKUP(F129,Oferta_PS!$B$2:$C$62,2)</f>
        <v>2466</v>
      </c>
      <c r="H129" s="7">
        <f>VLOOKUP(C129,Guias_PS!$B$2:$C$7,2)</f>
        <v>193</v>
      </c>
      <c r="I129" s="7" t="str">
        <f>VLOOKUP(C129,Pib_PS!$B$2:$C$7,2)</f>
        <v>R$ 2.289.906,28</v>
      </c>
      <c r="J129" s="7" t="str">
        <f>VLOOKUP(F129,Base_PS!$G$1:$R$751,12,FALSE())</f>
        <v>Baixa temporada</v>
      </c>
    </row>
    <row r="130">
      <c r="A130" s="6">
        <v>42133.0</v>
      </c>
      <c r="B130" s="7">
        <f>SUMIF(Base_PS!F:F,A130,Base_PS!I:I)</f>
        <v>0</v>
      </c>
      <c r="C130" s="7">
        <f t="shared" si="1"/>
        <v>2015</v>
      </c>
      <c r="D130" s="7">
        <f t="shared" si="2"/>
        <v>5</v>
      </c>
      <c r="E130" s="7" t="str">
        <f t="shared" si="3"/>
        <v>05</v>
      </c>
      <c r="F130" s="7" t="str">
        <f t="shared" si="4"/>
        <v>05-2015</v>
      </c>
      <c r="G130" s="7">
        <f>VLOOKUP(F130,Oferta_PS!$B$2:$C$62,2)</f>
        <v>2466</v>
      </c>
      <c r="H130" s="7">
        <f>VLOOKUP(C130,Guias_PS!$B$2:$C$7,2)</f>
        <v>193</v>
      </c>
      <c r="I130" s="7" t="str">
        <f>VLOOKUP(C130,Pib_PS!$B$2:$C$7,2)</f>
        <v>R$ 2.289.906,28</v>
      </c>
      <c r="J130" s="7" t="str">
        <f>VLOOKUP(F130,Base_PS!$G$1:$R$751,12,FALSE())</f>
        <v>Baixa temporada</v>
      </c>
    </row>
    <row r="131">
      <c r="A131" s="6">
        <v>42134.0</v>
      </c>
      <c r="B131" s="7">
        <f>SUMIF(Base_PS!F:F,A131,Base_PS!I:I)</f>
        <v>0</v>
      </c>
      <c r="C131" s="7">
        <f t="shared" si="1"/>
        <v>2015</v>
      </c>
      <c r="D131" s="7">
        <f t="shared" si="2"/>
        <v>5</v>
      </c>
      <c r="E131" s="7" t="str">
        <f t="shared" si="3"/>
        <v>05</v>
      </c>
      <c r="F131" s="7" t="str">
        <f t="shared" si="4"/>
        <v>05-2015</v>
      </c>
      <c r="G131" s="7">
        <f>VLOOKUP(F131,Oferta_PS!$B$2:$C$62,2)</f>
        <v>2466</v>
      </c>
      <c r="H131" s="7">
        <f>VLOOKUP(C131,Guias_PS!$B$2:$C$7,2)</f>
        <v>193</v>
      </c>
      <c r="I131" s="7" t="str">
        <f>VLOOKUP(C131,Pib_PS!$B$2:$C$7,2)</f>
        <v>R$ 2.289.906,28</v>
      </c>
      <c r="J131" s="7" t="str">
        <f>VLOOKUP(F131,Base_PS!$G$1:$R$751,12,FALSE())</f>
        <v>Baixa temporada</v>
      </c>
    </row>
    <row r="132">
      <c r="A132" s="6">
        <v>42135.0</v>
      </c>
      <c r="B132" s="7">
        <f>SUMIF(Base_PS!F:F,A132,Base_PS!I:I)</f>
        <v>0</v>
      </c>
      <c r="C132" s="7">
        <f t="shared" si="1"/>
        <v>2015</v>
      </c>
      <c r="D132" s="7">
        <f t="shared" si="2"/>
        <v>5</v>
      </c>
      <c r="E132" s="7" t="str">
        <f t="shared" si="3"/>
        <v>05</v>
      </c>
      <c r="F132" s="7" t="str">
        <f t="shared" si="4"/>
        <v>05-2015</v>
      </c>
      <c r="G132" s="7">
        <f>VLOOKUP(F132,Oferta_PS!$B$2:$C$62,2)</f>
        <v>2466</v>
      </c>
      <c r="H132" s="7">
        <f>VLOOKUP(C132,Guias_PS!$B$2:$C$7,2)</f>
        <v>193</v>
      </c>
      <c r="I132" s="7" t="str">
        <f>VLOOKUP(C132,Pib_PS!$B$2:$C$7,2)</f>
        <v>R$ 2.289.906,28</v>
      </c>
      <c r="J132" s="7" t="str">
        <f>VLOOKUP(F132,Base_PS!$G$1:$R$751,12,FALSE())</f>
        <v>Baixa temporada</v>
      </c>
    </row>
    <row r="133">
      <c r="A133" s="6">
        <v>42136.0</v>
      </c>
      <c r="B133" s="7">
        <f>SUMIF(Base_PS!F:F,A133,Base_PS!I:I)</f>
        <v>0</v>
      </c>
      <c r="C133" s="7">
        <f t="shared" si="1"/>
        <v>2015</v>
      </c>
      <c r="D133" s="7">
        <f t="shared" si="2"/>
        <v>5</v>
      </c>
      <c r="E133" s="7" t="str">
        <f t="shared" si="3"/>
        <v>05</v>
      </c>
      <c r="F133" s="7" t="str">
        <f t="shared" si="4"/>
        <v>05-2015</v>
      </c>
      <c r="G133" s="7">
        <f>VLOOKUP(F133,Oferta_PS!$B$2:$C$62,2)</f>
        <v>2466</v>
      </c>
      <c r="H133" s="7">
        <f>VLOOKUP(C133,Guias_PS!$B$2:$C$7,2)</f>
        <v>193</v>
      </c>
      <c r="I133" s="7" t="str">
        <f>VLOOKUP(C133,Pib_PS!$B$2:$C$7,2)</f>
        <v>R$ 2.289.906,28</v>
      </c>
      <c r="J133" s="7" t="str">
        <f>VLOOKUP(F133,Base_PS!$G$1:$R$751,12,FALSE())</f>
        <v>Baixa temporada</v>
      </c>
    </row>
    <row r="134">
      <c r="A134" s="6">
        <v>42137.0</v>
      </c>
      <c r="B134" s="7">
        <f>SUMIF(Base_PS!F:F,A134,Base_PS!I:I)</f>
        <v>0</v>
      </c>
      <c r="C134" s="7">
        <f t="shared" si="1"/>
        <v>2015</v>
      </c>
      <c r="D134" s="7">
        <f t="shared" si="2"/>
        <v>5</v>
      </c>
      <c r="E134" s="7" t="str">
        <f t="shared" si="3"/>
        <v>05</v>
      </c>
      <c r="F134" s="7" t="str">
        <f t="shared" si="4"/>
        <v>05-2015</v>
      </c>
      <c r="G134" s="7">
        <f>VLOOKUP(F134,Oferta_PS!$B$2:$C$62,2)</f>
        <v>2466</v>
      </c>
      <c r="H134" s="7">
        <f>VLOOKUP(C134,Guias_PS!$B$2:$C$7,2)</f>
        <v>193</v>
      </c>
      <c r="I134" s="7" t="str">
        <f>VLOOKUP(C134,Pib_PS!$B$2:$C$7,2)</f>
        <v>R$ 2.289.906,28</v>
      </c>
      <c r="J134" s="7" t="str">
        <f>VLOOKUP(F134,Base_PS!$G$1:$R$751,12,FALSE())</f>
        <v>Baixa temporada</v>
      </c>
    </row>
    <row r="135">
      <c r="A135" s="6">
        <v>42138.0</v>
      </c>
      <c r="B135" s="7">
        <f>SUMIF(Base_PS!F:F,A135,Base_PS!I:I)</f>
        <v>24</v>
      </c>
      <c r="C135" s="7">
        <f t="shared" si="1"/>
        <v>2015</v>
      </c>
      <c r="D135" s="7">
        <f t="shared" si="2"/>
        <v>5</v>
      </c>
      <c r="E135" s="7" t="str">
        <f t="shared" si="3"/>
        <v>05</v>
      </c>
      <c r="F135" s="7" t="str">
        <f t="shared" si="4"/>
        <v>05-2015</v>
      </c>
      <c r="G135" s="7">
        <f>VLOOKUP(F135,Oferta_PS!$B$2:$C$62,2)</f>
        <v>2466</v>
      </c>
      <c r="H135" s="7">
        <f>VLOOKUP(C135,Guias_PS!$B$2:$C$7,2)</f>
        <v>193</v>
      </c>
      <c r="I135" s="7" t="str">
        <f>VLOOKUP(C135,Pib_PS!$B$2:$C$7,2)</f>
        <v>R$ 2.289.906,28</v>
      </c>
      <c r="J135" s="7" t="str">
        <f>VLOOKUP(F135,Base_PS!$G$1:$R$751,12,FALSE())</f>
        <v>Baixa temporada</v>
      </c>
    </row>
    <row r="136">
      <c r="A136" s="6">
        <v>42139.0</v>
      </c>
      <c r="B136" s="7">
        <f>SUMIF(Base_PS!F:F,A136,Base_PS!I:I)</f>
        <v>0</v>
      </c>
      <c r="C136" s="7">
        <f t="shared" si="1"/>
        <v>2015</v>
      </c>
      <c r="D136" s="7">
        <f t="shared" si="2"/>
        <v>5</v>
      </c>
      <c r="E136" s="7" t="str">
        <f t="shared" si="3"/>
        <v>05</v>
      </c>
      <c r="F136" s="7" t="str">
        <f t="shared" si="4"/>
        <v>05-2015</v>
      </c>
      <c r="G136" s="7">
        <f>VLOOKUP(F136,Oferta_PS!$B$2:$C$62,2)</f>
        <v>2466</v>
      </c>
      <c r="H136" s="7">
        <f>VLOOKUP(C136,Guias_PS!$B$2:$C$7,2)</f>
        <v>193</v>
      </c>
      <c r="I136" s="7" t="str">
        <f>VLOOKUP(C136,Pib_PS!$B$2:$C$7,2)</f>
        <v>R$ 2.289.906,28</v>
      </c>
      <c r="J136" s="7" t="str">
        <f>VLOOKUP(F136,Base_PS!$G$1:$R$751,12,FALSE())</f>
        <v>Baixa temporada</v>
      </c>
    </row>
    <row r="137">
      <c r="A137" s="6">
        <v>42140.0</v>
      </c>
      <c r="B137" s="7">
        <f>SUMIF(Base_PS!F:F,A137,Base_PS!I:I)</f>
        <v>0</v>
      </c>
      <c r="C137" s="7">
        <f t="shared" si="1"/>
        <v>2015</v>
      </c>
      <c r="D137" s="7">
        <f t="shared" si="2"/>
        <v>5</v>
      </c>
      <c r="E137" s="7" t="str">
        <f t="shared" si="3"/>
        <v>05</v>
      </c>
      <c r="F137" s="7" t="str">
        <f t="shared" si="4"/>
        <v>05-2015</v>
      </c>
      <c r="G137" s="7">
        <f>VLOOKUP(F137,Oferta_PS!$B$2:$C$62,2)</f>
        <v>2466</v>
      </c>
      <c r="H137" s="7">
        <f>VLOOKUP(C137,Guias_PS!$B$2:$C$7,2)</f>
        <v>193</v>
      </c>
      <c r="I137" s="7" t="str">
        <f>VLOOKUP(C137,Pib_PS!$B$2:$C$7,2)</f>
        <v>R$ 2.289.906,28</v>
      </c>
      <c r="J137" s="7" t="str">
        <f>VLOOKUP(F137,Base_PS!$G$1:$R$751,12,FALSE())</f>
        <v>Baixa temporada</v>
      </c>
    </row>
    <row r="138">
      <c r="A138" s="6">
        <v>42141.0</v>
      </c>
      <c r="B138" s="7">
        <f>SUMIF(Base_PS!F:F,A138,Base_PS!I:I)</f>
        <v>0</v>
      </c>
      <c r="C138" s="7">
        <f t="shared" si="1"/>
        <v>2015</v>
      </c>
      <c r="D138" s="7">
        <f t="shared" si="2"/>
        <v>5</v>
      </c>
      <c r="E138" s="7" t="str">
        <f t="shared" si="3"/>
        <v>05</v>
      </c>
      <c r="F138" s="7" t="str">
        <f t="shared" si="4"/>
        <v>05-2015</v>
      </c>
      <c r="G138" s="7">
        <f>VLOOKUP(F138,Oferta_PS!$B$2:$C$62,2)</f>
        <v>2466</v>
      </c>
      <c r="H138" s="7">
        <f>VLOOKUP(C138,Guias_PS!$B$2:$C$7,2)</f>
        <v>193</v>
      </c>
      <c r="I138" s="7" t="str">
        <f>VLOOKUP(C138,Pib_PS!$B$2:$C$7,2)</f>
        <v>R$ 2.289.906,28</v>
      </c>
      <c r="J138" s="7" t="str">
        <f>VLOOKUP(F138,Base_PS!$G$1:$R$751,12,FALSE())</f>
        <v>Baixa temporada</v>
      </c>
    </row>
    <row r="139">
      <c r="A139" s="6">
        <v>42142.0</v>
      </c>
      <c r="B139" s="7">
        <f>SUMIF(Base_PS!F:F,A139,Base_PS!I:I)</f>
        <v>28</v>
      </c>
      <c r="C139" s="7">
        <f t="shared" si="1"/>
        <v>2015</v>
      </c>
      <c r="D139" s="7">
        <f t="shared" si="2"/>
        <v>5</v>
      </c>
      <c r="E139" s="7" t="str">
        <f t="shared" si="3"/>
        <v>05</v>
      </c>
      <c r="F139" s="7" t="str">
        <f t="shared" si="4"/>
        <v>05-2015</v>
      </c>
      <c r="G139" s="7">
        <f>VLOOKUP(F139,Oferta_PS!$B$2:$C$62,2)</f>
        <v>2466</v>
      </c>
      <c r="H139" s="7">
        <f>VLOOKUP(C139,Guias_PS!$B$2:$C$7,2)</f>
        <v>193</v>
      </c>
      <c r="I139" s="7" t="str">
        <f>VLOOKUP(C139,Pib_PS!$B$2:$C$7,2)</f>
        <v>R$ 2.289.906,28</v>
      </c>
      <c r="J139" s="7" t="str">
        <f>VLOOKUP(F139,Base_PS!$G$1:$R$751,12,FALSE())</f>
        <v>Baixa temporada</v>
      </c>
    </row>
    <row r="140">
      <c r="A140" s="6">
        <v>42143.0</v>
      </c>
      <c r="B140" s="7">
        <f>SUMIF(Base_PS!F:F,A140,Base_PS!I:I)</f>
        <v>0</v>
      </c>
      <c r="C140" s="7">
        <f t="shared" si="1"/>
        <v>2015</v>
      </c>
      <c r="D140" s="7">
        <f t="shared" si="2"/>
        <v>5</v>
      </c>
      <c r="E140" s="7" t="str">
        <f t="shared" si="3"/>
        <v>05</v>
      </c>
      <c r="F140" s="7" t="str">
        <f t="shared" si="4"/>
        <v>05-2015</v>
      </c>
      <c r="G140" s="7">
        <f>VLOOKUP(F140,Oferta_PS!$B$2:$C$62,2)</f>
        <v>2466</v>
      </c>
      <c r="H140" s="7">
        <f>VLOOKUP(C140,Guias_PS!$B$2:$C$7,2)</f>
        <v>193</v>
      </c>
      <c r="I140" s="7" t="str">
        <f>VLOOKUP(C140,Pib_PS!$B$2:$C$7,2)</f>
        <v>R$ 2.289.906,28</v>
      </c>
      <c r="J140" s="7" t="str">
        <f>VLOOKUP(F140,Base_PS!$G$1:$R$751,12,FALSE())</f>
        <v>Baixa temporada</v>
      </c>
    </row>
    <row r="141">
      <c r="A141" s="6">
        <v>42144.0</v>
      </c>
      <c r="B141" s="7">
        <f>SUMIF(Base_PS!F:F,A141,Base_PS!I:I)</f>
        <v>0</v>
      </c>
      <c r="C141" s="7">
        <f t="shared" si="1"/>
        <v>2015</v>
      </c>
      <c r="D141" s="7">
        <f t="shared" si="2"/>
        <v>5</v>
      </c>
      <c r="E141" s="7" t="str">
        <f t="shared" si="3"/>
        <v>05</v>
      </c>
      <c r="F141" s="7" t="str">
        <f t="shared" si="4"/>
        <v>05-2015</v>
      </c>
      <c r="G141" s="7">
        <f>VLOOKUP(F141,Oferta_PS!$B$2:$C$62,2)</f>
        <v>2466</v>
      </c>
      <c r="H141" s="7">
        <f>VLOOKUP(C141,Guias_PS!$B$2:$C$7,2)</f>
        <v>193</v>
      </c>
      <c r="I141" s="7" t="str">
        <f>VLOOKUP(C141,Pib_PS!$B$2:$C$7,2)</f>
        <v>R$ 2.289.906,28</v>
      </c>
      <c r="J141" s="7" t="str">
        <f>VLOOKUP(F141,Base_PS!$G$1:$R$751,12,FALSE())</f>
        <v>Baixa temporada</v>
      </c>
    </row>
    <row r="142">
      <c r="A142" s="6">
        <v>42145.0</v>
      </c>
      <c r="B142" s="7">
        <f>SUMIF(Base_PS!F:F,A142,Base_PS!I:I)</f>
        <v>16</v>
      </c>
      <c r="C142" s="7">
        <f t="shared" si="1"/>
        <v>2015</v>
      </c>
      <c r="D142" s="7">
        <f t="shared" si="2"/>
        <v>5</v>
      </c>
      <c r="E142" s="7" t="str">
        <f t="shared" si="3"/>
        <v>05</v>
      </c>
      <c r="F142" s="7" t="str">
        <f t="shared" si="4"/>
        <v>05-2015</v>
      </c>
      <c r="G142" s="7">
        <f>VLOOKUP(F142,Oferta_PS!$B$2:$C$62,2)</f>
        <v>2466</v>
      </c>
      <c r="H142" s="7">
        <f>VLOOKUP(C142,Guias_PS!$B$2:$C$7,2)</f>
        <v>193</v>
      </c>
      <c r="I142" s="7" t="str">
        <f>VLOOKUP(C142,Pib_PS!$B$2:$C$7,2)</f>
        <v>R$ 2.289.906,28</v>
      </c>
      <c r="J142" s="7" t="str">
        <f>VLOOKUP(F142,Base_PS!$G$1:$R$751,12,FALSE())</f>
        <v>Baixa temporada</v>
      </c>
    </row>
    <row r="143">
      <c r="A143" s="6">
        <v>42146.0</v>
      </c>
      <c r="B143" s="7">
        <f>SUMIF(Base_PS!F:F,A143,Base_PS!I:I)</f>
        <v>0</v>
      </c>
      <c r="C143" s="7">
        <f t="shared" si="1"/>
        <v>2015</v>
      </c>
      <c r="D143" s="7">
        <f t="shared" si="2"/>
        <v>5</v>
      </c>
      <c r="E143" s="7" t="str">
        <f t="shared" si="3"/>
        <v>05</v>
      </c>
      <c r="F143" s="7" t="str">
        <f t="shared" si="4"/>
        <v>05-2015</v>
      </c>
      <c r="G143" s="7">
        <f>VLOOKUP(F143,Oferta_PS!$B$2:$C$62,2)</f>
        <v>2466</v>
      </c>
      <c r="H143" s="7">
        <f>VLOOKUP(C143,Guias_PS!$B$2:$C$7,2)</f>
        <v>193</v>
      </c>
      <c r="I143" s="7" t="str">
        <f>VLOOKUP(C143,Pib_PS!$B$2:$C$7,2)</f>
        <v>R$ 2.289.906,28</v>
      </c>
      <c r="J143" s="7" t="str">
        <f>VLOOKUP(F143,Base_PS!$G$1:$R$751,12,FALSE())</f>
        <v>Baixa temporada</v>
      </c>
    </row>
    <row r="144">
      <c r="A144" s="6">
        <v>42147.0</v>
      </c>
      <c r="B144" s="7">
        <f>SUMIF(Base_PS!F:F,A144,Base_PS!I:I)</f>
        <v>0</v>
      </c>
      <c r="C144" s="7">
        <f t="shared" si="1"/>
        <v>2015</v>
      </c>
      <c r="D144" s="7">
        <f t="shared" si="2"/>
        <v>5</v>
      </c>
      <c r="E144" s="7" t="str">
        <f t="shared" si="3"/>
        <v>05</v>
      </c>
      <c r="F144" s="7" t="str">
        <f t="shared" si="4"/>
        <v>05-2015</v>
      </c>
      <c r="G144" s="7">
        <f>VLOOKUP(F144,Oferta_PS!$B$2:$C$62,2)</f>
        <v>2466</v>
      </c>
      <c r="H144" s="7">
        <f>VLOOKUP(C144,Guias_PS!$B$2:$C$7,2)</f>
        <v>193</v>
      </c>
      <c r="I144" s="7" t="str">
        <f>VLOOKUP(C144,Pib_PS!$B$2:$C$7,2)</f>
        <v>R$ 2.289.906,28</v>
      </c>
      <c r="J144" s="7" t="str">
        <f>VLOOKUP(F144,Base_PS!$G$1:$R$751,12,FALSE())</f>
        <v>Baixa temporada</v>
      </c>
    </row>
    <row r="145">
      <c r="A145" s="6">
        <v>42148.0</v>
      </c>
      <c r="B145" s="7">
        <f>SUMIF(Base_PS!F:F,A145,Base_PS!I:I)</f>
        <v>0</v>
      </c>
      <c r="C145" s="7">
        <f t="shared" si="1"/>
        <v>2015</v>
      </c>
      <c r="D145" s="7">
        <f t="shared" si="2"/>
        <v>5</v>
      </c>
      <c r="E145" s="7" t="str">
        <f t="shared" si="3"/>
        <v>05</v>
      </c>
      <c r="F145" s="7" t="str">
        <f t="shared" si="4"/>
        <v>05-2015</v>
      </c>
      <c r="G145" s="7">
        <f>VLOOKUP(F145,Oferta_PS!$B$2:$C$62,2)</f>
        <v>2466</v>
      </c>
      <c r="H145" s="7">
        <f>VLOOKUP(C145,Guias_PS!$B$2:$C$7,2)</f>
        <v>193</v>
      </c>
      <c r="I145" s="7" t="str">
        <f>VLOOKUP(C145,Pib_PS!$B$2:$C$7,2)</f>
        <v>R$ 2.289.906,28</v>
      </c>
      <c r="J145" s="7" t="str">
        <f>VLOOKUP(F145,Base_PS!$G$1:$R$751,12,FALSE())</f>
        <v>Baixa temporada</v>
      </c>
    </row>
    <row r="146">
      <c r="A146" s="6">
        <v>42149.0</v>
      </c>
      <c r="B146" s="7">
        <f>SUMIF(Base_PS!F:F,A146,Base_PS!I:I)</f>
        <v>0</v>
      </c>
      <c r="C146" s="7">
        <f t="shared" si="1"/>
        <v>2015</v>
      </c>
      <c r="D146" s="7">
        <f t="shared" si="2"/>
        <v>5</v>
      </c>
      <c r="E146" s="7" t="str">
        <f t="shared" si="3"/>
        <v>05</v>
      </c>
      <c r="F146" s="7" t="str">
        <f t="shared" si="4"/>
        <v>05-2015</v>
      </c>
      <c r="G146" s="7">
        <f>VLOOKUP(F146,Oferta_PS!$B$2:$C$62,2)</f>
        <v>2466</v>
      </c>
      <c r="H146" s="7">
        <f>VLOOKUP(C146,Guias_PS!$B$2:$C$7,2)</f>
        <v>193</v>
      </c>
      <c r="I146" s="7" t="str">
        <f>VLOOKUP(C146,Pib_PS!$B$2:$C$7,2)</f>
        <v>R$ 2.289.906,28</v>
      </c>
      <c r="J146" s="7" t="str">
        <f>VLOOKUP(F146,Base_PS!$G$1:$R$751,12,FALSE())</f>
        <v>Baixa temporada</v>
      </c>
    </row>
    <row r="147">
      <c r="A147" s="6">
        <v>42150.0</v>
      </c>
      <c r="B147" s="7">
        <f>SUMIF(Base_PS!F:F,A147,Base_PS!I:I)</f>
        <v>0</v>
      </c>
      <c r="C147" s="7">
        <f t="shared" si="1"/>
        <v>2015</v>
      </c>
      <c r="D147" s="7">
        <f t="shared" si="2"/>
        <v>5</v>
      </c>
      <c r="E147" s="7" t="str">
        <f t="shared" si="3"/>
        <v>05</v>
      </c>
      <c r="F147" s="7" t="str">
        <f t="shared" si="4"/>
        <v>05-2015</v>
      </c>
      <c r="G147" s="7">
        <f>VLOOKUP(F147,Oferta_PS!$B$2:$C$62,2)</f>
        <v>2466</v>
      </c>
      <c r="H147" s="7">
        <f>VLOOKUP(C147,Guias_PS!$B$2:$C$7,2)</f>
        <v>193</v>
      </c>
      <c r="I147" s="7" t="str">
        <f>VLOOKUP(C147,Pib_PS!$B$2:$C$7,2)</f>
        <v>R$ 2.289.906,28</v>
      </c>
      <c r="J147" s="7" t="str">
        <f>VLOOKUP(F147,Base_PS!$G$1:$R$751,12,FALSE())</f>
        <v>Baixa temporada</v>
      </c>
    </row>
    <row r="148">
      <c r="A148" s="6">
        <v>42151.0</v>
      </c>
      <c r="B148" s="7">
        <f>SUMIF(Base_PS!F:F,A148,Base_PS!I:I)</f>
        <v>0</v>
      </c>
      <c r="C148" s="7">
        <f t="shared" si="1"/>
        <v>2015</v>
      </c>
      <c r="D148" s="7">
        <f t="shared" si="2"/>
        <v>5</v>
      </c>
      <c r="E148" s="7" t="str">
        <f t="shared" si="3"/>
        <v>05</v>
      </c>
      <c r="F148" s="7" t="str">
        <f t="shared" si="4"/>
        <v>05-2015</v>
      </c>
      <c r="G148" s="7">
        <f>VLOOKUP(F148,Oferta_PS!$B$2:$C$62,2)</f>
        <v>2466</v>
      </c>
      <c r="H148" s="7">
        <f>VLOOKUP(C148,Guias_PS!$B$2:$C$7,2)</f>
        <v>193</v>
      </c>
      <c r="I148" s="7" t="str">
        <f>VLOOKUP(C148,Pib_PS!$B$2:$C$7,2)</f>
        <v>R$ 2.289.906,28</v>
      </c>
      <c r="J148" s="7" t="str">
        <f>VLOOKUP(F148,Base_PS!$G$1:$R$751,12,FALSE())</f>
        <v>Baixa temporada</v>
      </c>
    </row>
    <row r="149">
      <c r="A149" s="6">
        <v>42152.0</v>
      </c>
      <c r="B149" s="7">
        <f>SUMIF(Base_PS!F:F,A149,Base_PS!I:I)</f>
        <v>0</v>
      </c>
      <c r="C149" s="7">
        <f t="shared" si="1"/>
        <v>2015</v>
      </c>
      <c r="D149" s="7">
        <f t="shared" si="2"/>
        <v>5</v>
      </c>
      <c r="E149" s="7" t="str">
        <f t="shared" si="3"/>
        <v>05</v>
      </c>
      <c r="F149" s="7" t="str">
        <f t="shared" si="4"/>
        <v>05-2015</v>
      </c>
      <c r="G149" s="7">
        <f>VLOOKUP(F149,Oferta_PS!$B$2:$C$62,2)</f>
        <v>2466</v>
      </c>
      <c r="H149" s="7">
        <f>VLOOKUP(C149,Guias_PS!$B$2:$C$7,2)</f>
        <v>193</v>
      </c>
      <c r="I149" s="7" t="str">
        <f>VLOOKUP(C149,Pib_PS!$B$2:$C$7,2)</f>
        <v>R$ 2.289.906,28</v>
      </c>
      <c r="J149" s="7" t="str">
        <f>VLOOKUP(F149,Base_PS!$G$1:$R$751,12,FALSE())</f>
        <v>Baixa temporada</v>
      </c>
    </row>
    <row r="150">
      <c r="A150" s="6">
        <v>42153.0</v>
      </c>
      <c r="B150" s="7">
        <f>SUMIF(Base_PS!F:F,A150,Base_PS!I:I)</f>
        <v>0</v>
      </c>
      <c r="C150" s="7">
        <f t="shared" si="1"/>
        <v>2015</v>
      </c>
      <c r="D150" s="7">
        <f t="shared" si="2"/>
        <v>5</v>
      </c>
      <c r="E150" s="7" t="str">
        <f t="shared" si="3"/>
        <v>05</v>
      </c>
      <c r="F150" s="7" t="str">
        <f t="shared" si="4"/>
        <v>05-2015</v>
      </c>
      <c r="G150" s="7">
        <f>VLOOKUP(F150,Oferta_PS!$B$2:$C$62,2)</f>
        <v>2466</v>
      </c>
      <c r="H150" s="7">
        <f>VLOOKUP(C150,Guias_PS!$B$2:$C$7,2)</f>
        <v>193</v>
      </c>
      <c r="I150" s="7" t="str">
        <f>VLOOKUP(C150,Pib_PS!$B$2:$C$7,2)</f>
        <v>R$ 2.289.906,28</v>
      </c>
      <c r="J150" s="7" t="str">
        <f>VLOOKUP(F150,Base_PS!$G$1:$R$751,12,FALSE())</f>
        <v>Baixa temporada</v>
      </c>
    </row>
    <row r="151">
      <c r="A151" s="6">
        <v>42154.0</v>
      </c>
      <c r="B151" s="7">
        <f>SUMIF(Base_PS!F:F,A151,Base_PS!I:I)</f>
        <v>0</v>
      </c>
      <c r="C151" s="7">
        <f t="shared" si="1"/>
        <v>2015</v>
      </c>
      <c r="D151" s="7">
        <f t="shared" si="2"/>
        <v>5</v>
      </c>
      <c r="E151" s="7" t="str">
        <f t="shared" si="3"/>
        <v>05</v>
      </c>
      <c r="F151" s="7" t="str">
        <f t="shared" si="4"/>
        <v>05-2015</v>
      </c>
      <c r="G151" s="7">
        <f>VLOOKUP(F151,Oferta_PS!$B$2:$C$62,2)</f>
        <v>2466</v>
      </c>
      <c r="H151" s="7">
        <f>VLOOKUP(C151,Guias_PS!$B$2:$C$7,2)</f>
        <v>193</v>
      </c>
      <c r="I151" s="7" t="str">
        <f>VLOOKUP(C151,Pib_PS!$B$2:$C$7,2)</f>
        <v>R$ 2.289.906,28</v>
      </c>
      <c r="J151" s="7" t="str">
        <f>VLOOKUP(F151,Base_PS!$G$1:$R$751,12,FALSE())</f>
        <v>Baixa temporada</v>
      </c>
    </row>
    <row r="152">
      <c r="A152" s="6">
        <v>42155.0</v>
      </c>
      <c r="B152" s="7">
        <f>SUMIF(Base_PS!F:F,A152,Base_PS!I:I)</f>
        <v>0</v>
      </c>
      <c r="C152" s="7">
        <f t="shared" si="1"/>
        <v>2015</v>
      </c>
      <c r="D152" s="7">
        <f t="shared" si="2"/>
        <v>5</v>
      </c>
      <c r="E152" s="7" t="str">
        <f t="shared" si="3"/>
        <v>05</v>
      </c>
      <c r="F152" s="7" t="str">
        <f t="shared" si="4"/>
        <v>05-2015</v>
      </c>
      <c r="G152" s="7">
        <f>VLOOKUP(F152,Oferta_PS!$B$2:$C$62,2)</f>
        <v>2466</v>
      </c>
      <c r="H152" s="7">
        <f>VLOOKUP(C152,Guias_PS!$B$2:$C$7,2)</f>
        <v>193</v>
      </c>
      <c r="I152" s="7" t="str">
        <f>VLOOKUP(C152,Pib_PS!$B$2:$C$7,2)</f>
        <v>R$ 2.289.906,28</v>
      </c>
      <c r="J152" s="7" t="str">
        <f>VLOOKUP(F152,Base_PS!$G$1:$R$751,12,FALSE())</f>
        <v>Baixa temporada</v>
      </c>
    </row>
    <row r="153">
      <c r="A153" s="6">
        <v>42156.0</v>
      </c>
      <c r="B153" s="7">
        <f>SUMIF(Base_PS!F:F,A153,Base_PS!I:I)</f>
        <v>0</v>
      </c>
      <c r="C153" s="7">
        <f t="shared" si="1"/>
        <v>2015</v>
      </c>
      <c r="D153" s="7">
        <f t="shared" si="2"/>
        <v>6</v>
      </c>
      <c r="E153" s="7" t="str">
        <f t="shared" si="3"/>
        <v>06</v>
      </c>
      <c r="F153" s="7" t="str">
        <f t="shared" si="4"/>
        <v>06-2015</v>
      </c>
      <c r="G153" s="7">
        <f>VLOOKUP(F153,Oferta_PS!$B$2:$C$62,2)</f>
        <v>1416</v>
      </c>
      <c r="H153" s="7">
        <f>VLOOKUP(C153,Guias_PS!$B$2:$C$7,2)</f>
        <v>193</v>
      </c>
      <c r="I153" s="7" t="str">
        <f>VLOOKUP(C153,Pib_PS!$B$2:$C$7,2)</f>
        <v>R$ 2.289.906,28</v>
      </c>
      <c r="J153" s="7" t="str">
        <f>VLOOKUP(F153,Base_PS!$G$1:$R$751,12,FALSE())</f>
        <v>Alta temporada</v>
      </c>
    </row>
    <row r="154">
      <c r="A154" s="6">
        <v>42157.0</v>
      </c>
      <c r="B154" s="7">
        <f>SUMIF(Base_PS!F:F,A154,Base_PS!I:I)</f>
        <v>0</v>
      </c>
      <c r="C154" s="7">
        <f t="shared" si="1"/>
        <v>2015</v>
      </c>
      <c r="D154" s="7">
        <f t="shared" si="2"/>
        <v>6</v>
      </c>
      <c r="E154" s="7" t="str">
        <f t="shared" si="3"/>
        <v>06</v>
      </c>
      <c r="F154" s="7" t="str">
        <f t="shared" si="4"/>
        <v>06-2015</v>
      </c>
      <c r="G154" s="7">
        <f>VLOOKUP(F154,Oferta_PS!$B$2:$C$62,2)</f>
        <v>1416</v>
      </c>
      <c r="H154" s="7">
        <f>VLOOKUP(C154,Guias_PS!$B$2:$C$7,2)</f>
        <v>193</v>
      </c>
      <c r="I154" s="7" t="str">
        <f>VLOOKUP(C154,Pib_PS!$B$2:$C$7,2)</f>
        <v>R$ 2.289.906,28</v>
      </c>
      <c r="J154" s="7" t="str">
        <f>VLOOKUP(F154,Base_PS!$G$1:$R$751,12,FALSE())</f>
        <v>Alta temporada</v>
      </c>
    </row>
    <row r="155">
      <c r="A155" s="6">
        <v>42158.0</v>
      </c>
      <c r="B155" s="7">
        <f>SUMIF(Base_PS!F:F,A155,Base_PS!I:I)</f>
        <v>0</v>
      </c>
      <c r="C155" s="7">
        <f t="shared" si="1"/>
        <v>2015</v>
      </c>
      <c r="D155" s="7">
        <f t="shared" si="2"/>
        <v>6</v>
      </c>
      <c r="E155" s="7" t="str">
        <f t="shared" si="3"/>
        <v>06</v>
      </c>
      <c r="F155" s="7" t="str">
        <f t="shared" si="4"/>
        <v>06-2015</v>
      </c>
      <c r="G155" s="7">
        <f>VLOOKUP(F155,Oferta_PS!$B$2:$C$62,2)</f>
        <v>1416</v>
      </c>
      <c r="H155" s="7">
        <f>VLOOKUP(C155,Guias_PS!$B$2:$C$7,2)</f>
        <v>193</v>
      </c>
      <c r="I155" s="7" t="str">
        <f>VLOOKUP(C155,Pib_PS!$B$2:$C$7,2)</f>
        <v>R$ 2.289.906,28</v>
      </c>
      <c r="J155" s="7" t="str">
        <f>VLOOKUP(F155,Base_PS!$G$1:$R$751,12,FALSE())</f>
        <v>Alta temporada</v>
      </c>
    </row>
    <row r="156">
      <c r="A156" s="6">
        <v>42159.0</v>
      </c>
      <c r="B156" s="7">
        <f>SUMIF(Base_PS!F:F,A156,Base_PS!I:I)</f>
        <v>0</v>
      </c>
      <c r="C156" s="7">
        <f t="shared" si="1"/>
        <v>2015</v>
      </c>
      <c r="D156" s="7">
        <f t="shared" si="2"/>
        <v>6</v>
      </c>
      <c r="E156" s="7" t="str">
        <f t="shared" si="3"/>
        <v>06</v>
      </c>
      <c r="F156" s="7" t="str">
        <f t="shared" si="4"/>
        <v>06-2015</v>
      </c>
      <c r="G156" s="7">
        <f>VLOOKUP(F156,Oferta_PS!$B$2:$C$62,2)</f>
        <v>1416</v>
      </c>
      <c r="H156" s="7">
        <f>VLOOKUP(C156,Guias_PS!$B$2:$C$7,2)</f>
        <v>193</v>
      </c>
      <c r="I156" s="7" t="str">
        <f>VLOOKUP(C156,Pib_PS!$B$2:$C$7,2)</f>
        <v>R$ 2.289.906,28</v>
      </c>
      <c r="J156" s="7" t="str">
        <f>VLOOKUP(F156,Base_PS!$G$1:$R$751,12,FALSE())</f>
        <v>Alta temporada</v>
      </c>
    </row>
    <row r="157">
      <c r="A157" s="6">
        <v>42160.0</v>
      </c>
      <c r="B157" s="7">
        <f>SUMIF(Base_PS!F:F,A157,Base_PS!I:I)</f>
        <v>0</v>
      </c>
      <c r="C157" s="7">
        <f t="shared" si="1"/>
        <v>2015</v>
      </c>
      <c r="D157" s="7">
        <f t="shared" si="2"/>
        <v>6</v>
      </c>
      <c r="E157" s="7" t="str">
        <f t="shared" si="3"/>
        <v>06</v>
      </c>
      <c r="F157" s="7" t="str">
        <f t="shared" si="4"/>
        <v>06-2015</v>
      </c>
      <c r="G157" s="7">
        <f>VLOOKUP(F157,Oferta_PS!$B$2:$C$62,2)</f>
        <v>1416</v>
      </c>
      <c r="H157" s="7">
        <f>VLOOKUP(C157,Guias_PS!$B$2:$C$7,2)</f>
        <v>193</v>
      </c>
      <c r="I157" s="7" t="str">
        <f>VLOOKUP(C157,Pib_PS!$B$2:$C$7,2)</f>
        <v>R$ 2.289.906,28</v>
      </c>
      <c r="J157" s="7" t="str">
        <f>VLOOKUP(F157,Base_PS!$G$1:$R$751,12,FALSE())</f>
        <v>Alta temporada</v>
      </c>
    </row>
    <row r="158">
      <c r="A158" s="6">
        <v>42161.0</v>
      </c>
      <c r="B158" s="7">
        <f>SUMIF(Base_PS!F:F,A158,Base_PS!I:I)</f>
        <v>0</v>
      </c>
      <c r="C158" s="7">
        <f t="shared" si="1"/>
        <v>2015</v>
      </c>
      <c r="D158" s="7">
        <f t="shared" si="2"/>
        <v>6</v>
      </c>
      <c r="E158" s="7" t="str">
        <f t="shared" si="3"/>
        <v>06</v>
      </c>
      <c r="F158" s="7" t="str">
        <f t="shared" si="4"/>
        <v>06-2015</v>
      </c>
      <c r="G158" s="7">
        <f>VLOOKUP(F158,Oferta_PS!$B$2:$C$62,2)</f>
        <v>1416</v>
      </c>
      <c r="H158" s="7">
        <f>VLOOKUP(C158,Guias_PS!$B$2:$C$7,2)</f>
        <v>193</v>
      </c>
      <c r="I158" s="7" t="str">
        <f>VLOOKUP(C158,Pib_PS!$B$2:$C$7,2)</f>
        <v>R$ 2.289.906,28</v>
      </c>
      <c r="J158" s="7" t="str">
        <f>VLOOKUP(F158,Base_PS!$G$1:$R$751,12,FALSE())</f>
        <v>Alta temporada</v>
      </c>
    </row>
    <row r="159">
      <c r="A159" s="6">
        <v>42162.0</v>
      </c>
      <c r="B159" s="7">
        <f>SUMIF(Base_PS!F:F,A159,Base_PS!I:I)</f>
        <v>0</v>
      </c>
      <c r="C159" s="7">
        <f t="shared" si="1"/>
        <v>2015</v>
      </c>
      <c r="D159" s="7">
        <f t="shared" si="2"/>
        <v>6</v>
      </c>
      <c r="E159" s="7" t="str">
        <f t="shared" si="3"/>
        <v>06</v>
      </c>
      <c r="F159" s="7" t="str">
        <f t="shared" si="4"/>
        <v>06-2015</v>
      </c>
      <c r="G159" s="7">
        <f>VLOOKUP(F159,Oferta_PS!$B$2:$C$62,2)</f>
        <v>1416</v>
      </c>
      <c r="H159" s="7">
        <f>VLOOKUP(C159,Guias_PS!$B$2:$C$7,2)</f>
        <v>193</v>
      </c>
      <c r="I159" s="7" t="str">
        <f>VLOOKUP(C159,Pib_PS!$B$2:$C$7,2)</f>
        <v>R$ 2.289.906,28</v>
      </c>
      <c r="J159" s="7" t="str">
        <f>VLOOKUP(F159,Base_PS!$G$1:$R$751,12,FALSE())</f>
        <v>Alta temporada</v>
      </c>
    </row>
    <row r="160">
      <c r="A160" s="6">
        <v>42163.0</v>
      </c>
      <c r="B160" s="7">
        <f>SUMIF(Base_PS!F:F,A160,Base_PS!I:I)</f>
        <v>0</v>
      </c>
      <c r="C160" s="7">
        <f t="shared" si="1"/>
        <v>2015</v>
      </c>
      <c r="D160" s="7">
        <f t="shared" si="2"/>
        <v>6</v>
      </c>
      <c r="E160" s="7" t="str">
        <f t="shared" si="3"/>
        <v>06</v>
      </c>
      <c r="F160" s="7" t="str">
        <f t="shared" si="4"/>
        <v>06-2015</v>
      </c>
      <c r="G160" s="7">
        <f>VLOOKUP(F160,Oferta_PS!$B$2:$C$62,2)</f>
        <v>1416</v>
      </c>
      <c r="H160" s="7">
        <f>VLOOKUP(C160,Guias_PS!$B$2:$C$7,2)</f>
        <v>193</v>
      </c>
      <c r="I160" s="7" t="str">
        <f>VLOOKUP(C160,Pib_PS!$B$2:$C$7,2)</f>
        <v>R$ 2.289.906,28</v>
      </c>
      <c r="J160" s="7" t="str">
        <f>VLOOKUP(F160,Base_PS!$G$1:$R$751,12,FALSE())</f>
        <v>Alta temporada</v>
      </c>
    </row>
    <row r="161">
      <c r="A161" s="6">
        <v>42164.0</v>
      </c>
      <c r="B161" s="7">
        <f>SUMIF(Base_PS!F:F,A161,Base_PS!I:I)</f>
        <v>0</v>
      </c>
      <c r="C161" s="7">
        <f t="shared" si="1"/>
        <v>2015</v>
      </c>
      <c r="D161" s="7">
        <f t="shared" si="2"/>
        <v>6</v>
      </c>
      <c r="E161" s="7" t="str">
        <f t="shared" si="3"/>
        <v>06</v>
      </c>
      <c r="F161" s="7" t="str">
        <f t="shared" si="4"/>
        <v>06-2015</v>
      </c>
      <c r="G161" s="7">
        <f>VLOOKUP(F161,Oferta_PS!$B$2:$C$62,2)</f>
        <v>1416</v>
      </c>
      <c r="H161" s="7">
        <f>VLOOKUP(C161,Guias_PS!$B$2:$C$7,2)</f>
        <v>193</v>
      </c>
      <c r="I161" s="7" t="str">
        <f>VLOOKUP(C161,Pib_PS!$B$2:$C$7,2)</f>
        <v>R$ 2.289.906,28</v>
      </c>
      <c r="J161" s="7" t="str">
        <f>VLOOKUP(F161,Base_PS!$G$1:$R$751,12,FALSE())</f>
        <v>Alta temporada</v>
      </c>
    </row>
    <row r="162">
      <c r="A162" s="6">
        <v>42165.0</v>
      </c>
      <c r="B162" s="7">
        <f>SUMIF(Base_PS!F:F,A162,Base_PS!I:I)</f>
        <v>0</v>
      </c>
      <c r="C162" s="7">
        <f t="shared" si="1"/>
        <v>2015</v>
      </c>
      <c r="D162" s="7">
        <f t="shared" si="2"/>
        <v>6</v>
      </c>
      <c r="E162" s="7" t="str">
        <f t="shared" si="3"/>
        <v>06</v>
      </c>
      <c r="F162" s="7" t="str">
        <f t="shared" si="4"/>
        <v>06-2015</v>
      </c>
      <c r="G162" s="7">
        <f>VLOOKUP(F162,Oferta_PS!$B$2:$C$62,2)</f>
        <v>1416</v>
      </c>
      <c r="H162" s="7">
        <f>VLOOKUP(C162,Guias_PS!$B$2:$C$7,2)</f>
        <v>193</v>
      </c>
      <c r="I162" s="7" t="str">
        <f>VLOOKUP(C162,Pib_PS!$B$2:$C$7,2)</f>
        <v>R$ 2.289.906,28</v>
      </c>
      <c r="J162" s="7" t="str">
        <f>VLOOKUP(F162,Base_PS!$G$1:$R$751,12,FALSE())</f>
        <v>Alta temporada</v>
      </c>
    </row>
    <row r="163">
      <c r="A163" s="6">
        <v>42166.0</v>
      </c>
      <c r="B163" s="7">
        <f>SUMIF(Base_PS!F:F,A163,Base_PS!I:I)</f>
        <v>22</v>
      </c>
      <c r="C163" s="7">
        <f t="shared" si="1"/>
        <v>2015</v>
      </c>
      <c r="D163" s="7">
        <f t="shared" si="2"/>
        <v>6</v>
      </c>
      <c r="E163" s="7" t="str">
        <f t="shared" si="3"/>
        <v>06</v>
      </c>
      <c r="F163" s="7" t="str">
        <f t="shared" si="4"/>
        <v>06-2015</v>
      </c>
      <c r="G163" s="7">
        <f>VLOOKUP(F163,Oferta_PS!$B$2:$C$62,2)</f>
        <v>1416</v>
      </c>
      <c r="H163" s="7">
        <f>VLOOKUP(C163,Guias_PS!$B$2:$C$7,2)</f>
        <v>193</v>
      </c>
      <c r="I163" s="7" t="str">
        <f>VLOOKUP(C163,Pib_PS!$B$2:$C$7,2)</f>
        <v>R$ 2.289.906,28</v>
      </c>
      <c r="J163" s="7" t="str">
        <f>VLOOKUP(F163,Base_PS!$G$1:$R$751,12,FALSE())</f>
        <v>Alta temporada</v>
      </c>
    </row>
    <row r="164">
      <c r="A164" s="6">
        <v>42167.0</v>
      </c>
      <c r="B164" s="7">
        <f>SUMIF(Base_PS!F:F,A164,Base_PS!I:I)</f>
        <v>0</v>
      </c>
      <c r="C164" s="7">
        <f t="shared" si="1"/>
        <v>2015</v>
      </c>
      <c r="D164" s="7">
        <f t="shared" si="2"/>
        <v>6</v>
      </c>
      <c r="E164" s="7" t="str">
        <f t="shared" si="3"/>
        <v>06</v>
      </c>
      <c r="F164" s="7" t="str">
        <f t="shared" si="4"/>
        <v>06-2015</v>
      </c>
      <c r="G164" s="7">
        <f>VLOOKUP(F164,Oferta_PS!$B$2:$C$62,2)</f>
        <v>1416</v>
      </c>
      <c r="H164" s="7">
        <f>VLOOKUP(C164,Guias_PS!$B$2:$C$7,2)</f>
        <v>193</v>
      </c>
      <c r="I164" s="7" t="str">
        <f>VLOOKUP(C164,Pib_PS!$B$2:$C$7,2)</f>
        <v>R$ 2.289.906,28</v>
      </c>
      <c r="J164" s="7" t="str">
        <f>VLOOKUP(F164,Base_PS!$G$1:$R$751,12,FALSE())</f>
        <v>Alta temporada</v>
      </c>
    </row>
    <row r="165">
      <c r="A165" s="6">
        <v>42168.0</v>
      </c>
      <c r="B165" s="7">
        <f>SUMIF(Base_PS!F:F,A165,Base_PS!I:I)</f>
        <v>0</v>
      </c>
      <c r="C165" s="7">
        <f t="shared" si="1"/>
        <v>2015</v>
      </c>
      <c r="D165" s="7">
        <f t="shared" si="2"/>
        <v>6</v>
      </c>
      <c r="E165" s="7" t="str">
        <f t="shared" si="3"/>
        <v>06</v>
      </c>
      <c r="F165" s="7" t="str">
        <f t="shared" si="4"/>
        <v>06-2015</v>
      </c>
      <c r="G165" s="7">
        <f>VLOOKUP(F165,Oferta_PS!$B$2:$C$62,2)</f>
        <v>1416</v>
      </c>
      <c r="H165" s="7">
        <f>VLOOKUP(C165,Guias_PS!$B$2:$C$7,2)</f>
        <v>193</v>
      </c>
      <c r="I165" s="7" t="str">
        <f>VLOOKUP(C165,Pib_PS!$B$2:$C$7,2)</f>
        <v>R$ 2.289.906,28</v>
      </c>
      <c r="J165" s="7" t="str">
        <f>VLOOKUP(F165,Base_PS!$G$1:$R$751,12,FALSE())</f>
        <v>Alta temporada</v>
      </c>
    </row>
    <row r="166">
      <c r="A166" s="6">
        <v>42169.0</v>
      </c>
      <c r="B166" s="7">
        <f>SUMIF(Base_PS!F:F,A166,Base_PS!I:I)</f>
        <v>0</v>
      </c>
      <c r="C166" s="7">
        <f t="shared" si="1"/>
        <v>2015</v>
      </c>
      <c r="D166" s="7">
        <f t="shared" si="2"/>
        <v>6</v>
      </c>
      <c r="E166" s="7" t="str">
        <f t="shared" si="3"/>
        <v>06</v>
      </c>
      <c r="F166" s="7" t="str">
        <f t="shared" si="4"/>
        <v>06-2015</v>
      </c>
      <c r="G166" s="7">
        <f>VLOOKUP(F166,Oferta_PS!$B$2:$C$62,2)</f>
        <v>1416</v>
      </c>
      <c r="H166" s="7">
        <f>VLOOKUP(C166,Guias_PS!$B$2:$C$7,2)</f>
        <v>193</v>
      </c>
      <c r="I166" s="7" t="str">
        <f>VLOOKUP(C166,Pib_PS!$B$2:$C$7,2)</f>
        <v>R$ 2.289.906,28</v>
      </c>
      <c r="J166" s="7" t="str">
        <f>VLOOKUP(F166,Base_PS!$G$1:$R$751,12,FALSE())</f>
        <v>Alta temporada</v>
      </c>
    </row>
    <row r="167">
      <c r="A167" s="6">
        <v>42170.0</v>
      </c>
      <c r="B167" s="7">
        <f>SUMIF(Base_PS!F:F,A167,Base_PS!I:I)</f>
        <v>24</v>
      </c>
      <c r="C167" s="7">
        <f t="shared" si="1"/>
        <v>2015</v>
      </c>
      <c r="D167" s="7">
        <f t="shared" si="2"/>
        <v>6</v>
      </c>
      <c r="E167" s="7" t="str">
        <f t="shared" si="3"/>
        <v>06</v>
      </c>
      <c r="F167" s="7" t="str">
        <f t="shared" si="4"/>
        <v>06-2015</v>
      </c>
      <c r="G167" s="7">
        <f>VLOOKUP(F167,Oferta_PS!$B$2:$C$62,2)</f>
        <v>1416</v>
      </c>
      <c r="H167" s="7">
        <f>VLOOKUP(C167,Guias_PS!$B$2:$C$7,2)</f>
        <v>193</v>
      </c>
      <c r="I167" s="7" t="str">
        <f>VLOOKUP(C167,Pib_PS!$B$2:$C$7,2)</f>
        <v>R$ 2.289.906,28</v>
      </c>
      <c r="J167" s="7" t="str">
        <f>VLOOKUP(F167,Base_PS!$G$1:$R$751,12,FALSE())</f>
        <v>Alta temporada</v>
      </c>
    </row>
    <row r="168">
      <c r="A168" s="6">
        <v>42171.0</v>
      </c>
      <c r="B168" s="7">
        <f>SUMIF(Base_PS!F:F,A168,Base_PS!I:I)</f>
        <v>0</v>
      </c>
      <c r="C168" s="7">
        <f t="shared" si="1"/>
        <v>2015</v>
      </c>
      <c r="D168" s="7">
        <f t="shared" si="2"/>
        <v>6</v>
      </c>
      <c r="E168" s="7" t="str">
        <f t="shared" si="3"/>
        <v>06</v>
      </c>
      <c r="F168" s="7" t="str">
        <f t="shared" si="4"/>
        <v>06-2015</v>
      </c>
      <c r="G168" s="7">
        <f>VLOOKUP(F168,Oferta_PS!$B$2:$C$62,2)</f>
        <v>1416</v>
      </c>
      <c r="H168" s="7">
        <f>VLOOKUP(C168,Guias_PS!$B$2:$C$7,2)</f>
        <v>193</v>
      </c>
      <c r="I168" s="7" t="str">
        <f>VLOOKUP(C168,Pib_PS!$B$2:$C$7,2)</f>
        <v>R$ 2.289.906,28</v>
      </c>
      <c r="J168" s="7" t="str">
        <f>VLOOKUP(F168,Base_PS!$G$1:$R$751,12,FALSE())</f>
        <v>Alta temporada</v>
      </c>
    </row>
    <row r="169">
      <c r="A169" s="6">
        <v>42172.0</v>
      </c>
      <c r="B169" s="7">
        <f>SUMIF(Base_PS!F:F,A169,Base_PS!I:I)</f>
        <v>0</v>
      </c>
      <c r="C169" s="7">
        <f t="shared" si="1"/>
        <v>2015</v>
      </c>
      <c r="D169" s="7">
        <f t="shared" si="2"/>
        <v>6</v>
      </c>
      <c r="E169" s="7" t="str">
        <f t="shared" si="3"/>
        <v>06</v>
      </c>
      <c r="F169" s="7" t="str">
        <f t="shared" si="4"/>
        <v>06-2015</v>
      </c>
      <c r="G169" s="7">
        <f>VLOOKUP(F169,Oferta_PS!$B$2:$C$62,2)</f>
        <v>1416</v>
      </c>
      <c r="H169" s="7">
        <f>VLOOKUP(C169,Guias_PS!$B$2:$C$7,2)</f>
        <v>193</v>
      </c>
      <c r="I169" s="7" t="str">
        <f>VLOOKUP(C169,Pib_PS!$B$2:$C$7,2)</f>
        <v>R$ 2.289.906,28</v>
      </c>
      <c r="J169" s="7" t="str">
        <f>VLOOKUP(F169,Base_PS!$G$1:$R$751,12,FALSE())</f>
        <v>Alta temporada</v>
      </c>
    </row>
    <row r="170">
      <c r="A170" s="6">
        <v>42173.0</v>
      </c>
      <c r="B170" s="7">
        <f>SUMIF(Base_PS!F:F,A170,Base_PS!I:I)</f>
        <v>20</v>
      </c>
      <c r="C170" s="7">
        <f t="shared" si="1"/>
        <v>2015</v>
      </c>
      <c r="D170" s="7">
        <f t="shared" si="2"/>
        <v>6</v>
      </c>
      <c r="E170" s="7" t="str">
        <f t="shared" si="3"/>
        <v>06</v>
      </c>
      <c r="F170" s="7" t="str">
        <f t="shared" si="4"/>
        <v>06-2015</v>
      </c>
      <c r="G170" s="7">
        <f>VLOOKUP(F170,Oferta_PS!$B$2:$C$62,2)</f>
        <v>1416</v>
      </c>
      <c r="H170" s="7">
        <f>VLOOKUP(C170,Guias_PS!$B$2:$C$7,2)</f>
        <v>193</v>
      </c>
      <c r="I170" s="7" t="str">
        <f>VLOOKUP(C170,Pib_PS!$B$2:$C$7,2)</f>
        <v>R$ 2.289.906,28</v>
      </c>
      <c r="J170" s="7" t="str">
        <f>VLOOKUP(F170,Base_PS!$G$1:$R$751,12,FALSE())</f>
        <v>Alta temporada</v>
      </c>
    </row>
    <row r="171">
      <c r="A171" s="6">
        <v>42174.0</v>
      </c>
      <c r="B171" s="7">
        <f>SUMIF(Base_PS!F:F,A171,Base_PS!I:I)</f>
        <v>0</v>
      </c>
      <c r="C171" s="7">
        <f t="shared" si="1"/>
        <v>2015</v>
      </c>
      <c r="D171" s="7">
        <f t="shared" si="2"/>
        <v>6</v>
      </c>
      <c r="E171" s="7" t="str">
        <f t="shared" si="3"/>
        <v>06</v>
      </c>
      <c r="F171" s="7" t="str">
        <f t="shared" si="4"/>
        <v>06-2015</v>
      </c>
      <c r="G171" s="7">
        <f>VLOOKUP(F171,Oferta_PS!$B$2:$C$62,2)</f>
        <v>1416</v>
      </c>
      <c r="H171" s="7">
        <f>VLOOKUP(C171,Guias_PS!$B$2:$C$7,2)</f>
        <v>193</v>
      </c>
      <c r="I171" s="7" t="str">
        <f>VLOOKUP(C171,Pib_PS!$B$2:$C$7,2)</f>
        <v>R$ 2.289.906,28</v>
      </c>
      <c r="J171" s="7" t="str">
        <f>VLOOKUP(F171,Base_PS!$G$1:$R$751,12,FALSE())</f>
        <v>Alta temporada</v>
      </c>
    </row>
    <row r="172">
      <c r="A172" s="6">
        <v>42175.0</v>
      </c>
      <c r="B172" s="7">
        <f>SUMIF(Base_PS!F:F,A172,Base_PS!I:I)</f>
        <v>0</v>
      </c>
      <c r="C172" s="7">
        <f t="shared" si="1"/>
        <v>2015</v>
      </c>
      <c r="D172" s="7">
        <f t="shared" si="2"/>
        <v>6</v>
      </c>
      <c r="E172" s="7" t="str">
        <f t="shared" si="3"/>
        <v>06</v>
      </c>
      <c r="F172" s="7" t="str">
        <f t="shared" si="4"/>
        <v>06-2015</v>
      </c>
      <c r="G172" s="7">
        <f>VLOOKUP(F172,Oferta_PS!$B$2:$C$62,2)</f>
        <v>1416</v>
      </c>
      <c r="H172" s="7">
        <f>VLOOKUP(C172,Guias_PS!$B$2:$C$7,2)</f>
        <v>193</v>
      </c>
      <c r="I172" s="7" t="str">
        <f>VLOOKUP(C172,Pib_PS!$B$2:$C$7,2)</f>
        <v>R$ 2.289.906,28</v>
      </c>
      <c r="J172" s="7" t="str">
        <f>VLOOKUP(F172,Base_PS!$G$1:$R$751,12,FALSE())</f>
        <v>Alta temporada</v>
      </c>
    </row>
    <row r="173">
      <c r="A173" s="6">
        <v>42176.0</v>
      </c>
      <c r="B173" s="7">
        <f>SUMIF(Base_PS!F:F,A173,Base_PS!I:I)</f>
        <v>0</v>
      </c>
      <c r="C173" s="7">
        <f t="shared" si="1"/>
        <v>2015</v>
      </c>
      <c r="D173" s="7">
        <f t="shared" si="2"/>
        <v>6</v>
      </c>
      <c r="E173" s="7" t="str">
        <f t="shared" si="3"/>
        <v>06</v>
      </c>
      <c r="F173" s="7" t="str">
        <f t="shared" si="4"/>
        <v>06-2015</v>
      </c>
      <c r="G173" s="7">
        <f>VLOOKUP(F173,Oferta_PS!$B$2:$C$62,2)</f>
        <v>1416</v>
      </c>
      <c r="H173" s="7">
        <f>VLOOKUP(C173,Guias_PS!$B$2:$C$7,2)</f>
        <v>193</v>
      </c>
      <c r="I173" s="7" t="str">
        <f>VLOOKUP(C173,Pib_PS!$B$2:$C$7,2)</f>
        <v>R$ 2.289.906,28</v>
      </c>
      <c r="J173" s="7" t="str">
        <f>VLOOKUP(F173,Base_PS!$G$1:$R$751,12,FALSE())</f>
        <v>Alta temporada</v>
      </c>
    </row>
    <row r="174">
      <c r="A174" s="6">
        <v>42177.0</v>
      </c>
      <c r="B174" s="7">
        <f>SUMIF(Base_PS!F:F,A174,Base_PS!I:I)</f>
        <v>2</v>
      </c>
      <c r="C174" s="7">
        <f t="shared" si="1"/>
        <v>2015</v>
      </c>
      <c r="D174" s="7">
        <f t="shared" si="2"/>
        <v>6</v>
      </c>
      <c r="E174" s="7" t="str">
        <f t="shared" si="3"/>
        <v>06</v>
      </c>
      <c r="F174" s="7" t="str">
        <f t="shared" si="4"/>
        <v>06-2015</v>
      </c>
      <c r="G174" s="7">
        <f>VLOOKUP(F174,Oferta_PS!$B$2:$C$62,2)</f>
        <v>1416</v>
      </c>
      <c r="H174" s="7">
        <f>VLOOKUP(C174,Guias_PS!$B$2:$C$7,2)</f>
        <v>193</v>
      </c>
      <c r="I174" s="7" t="str">
        <f>VLOOKUP(C174,Pib_PS!$B$2:$C$7,2)</f>
        <v>R$ 2.289.906,28</v>
      </c>
      <c r="J174" s="7" t="str">
        <f>VLOOKUP(F174,Base_PS!$G$1:$R$751,12,FALSE())</f>
        <v>Alta temporada</v>
      </c>
    </row>
    <row r="175">
      <c r="A175" s="6">
        <v>42178.0</v>
      </c>
      <c r="B175" s="7">
        <f>SUMIF(Base_PS!F:F,A175,Base_PS!I:I)</f>
        <v>0</v>
      </c>
      <c r="C175" s="7">
        <f t="shared" si="1"/>
        <v>2015</v>
      </c>
      <c r="D175" s="7">
        <f t="shared" si="2"/>
        <v>6</v>
      </c>
      <c r="E175" s="7" t="str">
        <f t="shared" si="3"/>
        <v>06</v>
      </c>
      <c r="F175" s="7" t="str">
        <f t="shared" si="4"/>
        <v>06-2015</v>
      </c>
      <c r="G175" s="7">
        <f>VLOOKUP(F175,Oferta_PS!$B$2:$C$62,2)</f>
        <v>1416</v>
      </c>
      <c r="H175" s="7">
        <f>VLOOKUP(C175,Guias_PS!$B$2:$C$7,2)</f>
        <v>193</v>
      </c>
      <c r="I175" s="7" t="str">
        <f>VLOOKUP(C175,Pib_PS!$B$2:$C$7,2)</f>
        <v>R$ 2.289.906,28</v>
      </c>
      <c r="J175" s="7" t="str">
        <f>VLOOKUP(F175,Base_PS!$G$1:$R$751,12,FALSE())</f>
        <v>Alta temporada</v>
      </c>
    </row>
    <row r="176">
      <c r="A176" s="6">
        <v>42179.0</v>
      </c>
      <c r="B176" s="7">
        <f>SUMIF(Base_PS!F:F,A176,Base_PS!I:I)</f>
        <v>0</v>
      </c>
      <c r="C176" s="7">
        <f t="shared" si="1"/>
        <v>2015</v>
      </c>
      <c r="D176" s="7">
        <f t="shared" si="2"/>
        <v>6</v>
      </c>
      <c r="E176" s="7" t="str">
        <f t="shared" si="3"/>
        <v>06</v>
      </c>
      <c r="F176" s="7" t="str">
        <f t="shared" si="4"/>
        <v>06-2015</v>
      </c>
      <c r="G176" s="7">
        <f>VLOOKUP(F176,Oferta_PS!$B$2:$C$62,2)</f>
        <v>1416</v>
      </c>
      <c r="H176" s="7">
        <f>VLOOKUP(C176,Guias_PS!$B$2:$C$7,2)</f>
        <v>193</v>
      </c>
      <c r="I176" s="7" t="str">
        <f>VLOOKUP(C176,Pib_PS!$B$2:$C$7,2)</f>
        <v>R$ 2.289.906,28</v>
      </c>
      <c r="J176" s="7" t="str">
        <f>VLOOKUP(F176,Base_PS!$G$1:$R$751,12,FALSE())</f>
        <v>Alta temporada</v>
      </c>
    </row>
    <row r="177">
      <c r="A177" s="6">
        <v>42180.0</v>
      </c>
      <c r="B177" s="7">
        <f>SUMIF(Base_PS!F:F,A177,Base_PS!I:I)</f>
        <v>18</v>
      </c>
      <c r="C177" s="7">
        <f t="shared" si="1"/>
        <v>2015</v>
      </c>
      <c r="D177" s="7">
        <f t="shared" si="2"/>
        <v>6</v>
      </c>
      <c r="E177" s="7" t="str">
        <f t="shared" si="3"/>
        <v>06</v>
      </c>
      <c r="F177" s="7" t="str">
        <f t="shared" si="4"/>
        <v>06-2015</v>
      </c>
      <c r="G177" s="7">
        <f>VLOOKUP(F177,Oferta_PS!$B$2:$C$62,2)</f>
        <v>1416</v>
      </c>
      <c r="H177" s="7">
        <f>VLOOKUP(C177,Guias_PS!$B$2:$C$7,2)</f>
        <v>193</v>
      </c>
      <c r="I177" s="7" t="str">
        <f>VLOOKUP(C177,Pib_PS!$B$2:$C$7,2)</f>
        <v>R$ 2.289.906,28</v>
      </c>
      <c r="J177" s="7" t="str">
        <f>VLOOKUP(F177,Base_PS!$G$1:$R$751,12,FALSE())</f>
        <v>Alta temporada</v>
      </c>
    </row>
    <row r="178">
      <c r="A178" s="6">
        <v>42181.0</v>
      </c>
      <c r="B178" s="7">
        <f>SUMIF(Base_PS!F:F,A178,Base_PS!I:I)</f>
        <v>0</v>
      </c>
      <c r="C178" s="7">
        <f t="shared" si="1"/>
        <v>2015</v>
      </c>
      <c r="D178" s="7">
        <f t="shared" si="2"/>
        <v>6</v>
      </c>
      <c r="E178" s="7" t="str">
        <f t="shared" si="3"/>
        <v>06</v>
      </c>
      <c r="F178" s="7" t="str">
        <f t="shared" si="4"/>
        <v>06-2015</v>
      </c>
      <c r="G178" s="7">
        <f>VLOOKUP(F178,Oferta_PS!$B$2:$C$62,2)</f>
        <v>1416</v>
      </c>
      <c r="H178" s="7">
        <f>VLOOKUP(C178,Guias_PS!$B$2:$C$7,2)</f>
        <v>193</v>
      </c>
      <c r="I178" s="7" t="str">
        <f>VLOOKUP(C178,Pib_PS!$B$2:$C$7,2)</f>
        <v>R$ 2.289.906,28</v>
      </c>
      <c r="J178" s="7" t="str">
        <f>VLOOKUP(F178,Base_PS!$G$1:$R$751,12,FALSE())</f>
        <v>Alta temporada</v>
      </c>
    </row>
    <row r="179">
      <c r="A179" s="6">
        <v>42182.0</v>
      </c>
      <c r="B179" s="7">
        <f>SUMIF(Base_PS!F:F,A179,Base_PS!I:I)</f>
        <v>0</v>
      </c>
      <c r="C179" s="7">
        <f t="shared" si="1"/>
        <v>2015</v>
      </c>
      <c r="D179" s="7">
        <f t="shared" si="2"/>
        <v>6</v>
      </c>
      <c r="E179" s="7" t="str">
        <f t="shared" si="3"/>
        <v>06</v>
      </c>
      <c r="F179" s="7" t="str">
        <f t="shared" si="4"/>
        <v>06-2015</v>
      </c>
      <c r="G179" s="7">
        <f>VLOOKUP(F179,Oferta_PS!$B$2:$C$62,2)</f>
        <v>1416</v>
      </c>
      <c r="H179" s="7">
        <f>VLOOKUP(C179,Guias_PS!$B$2:$C$7,2)</f>
        <v>193</v>
      </c>
      <c r="I179" s="7" t="str">
        <f>VLOOKUP(C179,Pib_PS!$B$2:$C$7,2)</f>
        <v>R$ 2.289.906,28</v>
      </c>
      <c r="J179" s="7" t="str">
        <f>VLOOKUP(F179,Base_PS!$G$1:$R$751,12,FALSE())</f>
        <v>Alta temporada</v>
      </c>
    </row>
    <row r="180">
      <c r="A180" s="6">
        <v>42183.0</v>
      </c>
      <c r="B180" s="7">
        <f>SUMIF(Base_PS!F:F,A180,Base_PS!I:I)</f>
        <v>0</v>
      </c>
      <c r="C180" s="7">
        <f t="shared" si="1"/>
        <v>2015</v>
      </c>
      <c r="D180" s="7">
        <f t="shared" si="2"/>
        <v>6</v>
      </c>
      <c r="E180" s="7" t="str">
        <f t="shared" si="3"/>
        <v>06</v>
      </c>
      <c r="F180" s="7" t="str">
        <f t="shared" si="4"/>
        <v>06-2015</v>
      </c>
      <c r="G180" s="7">
        <f>VLOOKUP(F180,Oferta_PS!$B$2:$C$62,2)</f>
        <v>1416</v>
      </c>
      <c r="H180" s="7">
        <f>VLOOKUP(C180,Guias_PS!$B$2:$C$7,2)</f>
        <v>193</v>
      </c>
      <c r="I180" s="7" t="str">
        <f>VLOOKUP(C180,Pib_PS!$B$2:$C$7,2)</f>
        <v>R$ 2.289.906,28</v>
      </c>
      <c r="J180" s="7" t="str">
        <f>VLOOKUP(F180,Base_PS!$G$1:$R$751,12,FALSE())</f>
        <v>Alta temporada</v>
      </c>
    </row>
    <row r="181">
      <c r="A181" s="6">
        <v>42184.0</v>
      </c>
      <c r="B181" s="7">
        <f>SUMIF(Base_PS!F:F,A181,Base_PS!I:I)</f>
        <v>0</v>
      </c>
      <c r="C181" s="7">
        <f t="shared" si="1"/>
        <v>2015</v>
      </c>
      <c r="D181" s="7">
        <f t="shared" si="2"/>
        <v>6</v>
      </c>
      <c r="E181" s="7" t="str">
        <f t="shared" si="3"/>
        <v>06</v>
      </c>
      <c r="F181" s="7" t="str">
        <f t="shared" si="4"/>
        <v>06-2015</v>
      </c>
      <c r="G181" s="7">
        <f>VLOOKUP(F181,Oferta_PS!$B$2:$C$62,2)</f>
        <v>1416</v>
      </c>
      <c r="H181" s="7">
        <f>VLOOKUP(C181,Guias_PS!$B$2:$C$7,2)</f>
        <v>193</v>
      </c>
      <c r="I181" s="7" t="str">
        <f>VLOOKUP(C181,Pib_PS!$B$2:$C$7,2)</f>
        <v>R$ 2.289.906,28</v>
      </c>
      <c r="J181" s="7" t="str">
        <f>VLOOKUP(F181,Base_PS!$G$1:$R$751,12,FALSE())</f>
        <v>Alta temporada</v>
      </c>
    </row>
    <row r="182">
      <c r="A182" s="6">
        <v>42185.0</v>
      </c>
      <c r="B182" s="7">
        <f>SUMIF(Base_PS!F:F,A182,Base_PS!I:I)</f>
        <v>0</v>
      </c>
      <c r="C182" s="7">
        <f t="shared" si="1"/>
        <v>2015</v>
      </c>
      <c r="D182" s="7">
        <f t="shared" si="2"/>
        <v>6</v>
      </c>
      <c r="E182" s="7" t="str">
        <f t="shared" si="3"/>
        <v>06</v>
      </c>
      <c r="F182" s="7" t="str">
        <f t="shared" si="4"/>
        <v>06-2015</v>
      </c>
      <c r="G182" s="7">
        <f>VLOOKUP(F182,Oferta_PS!$B$2:$C$62,2)</f>
        <v>1416</v>
      </c>
      <c r="H182" s="7">
        <f>VLOOKUP(C182,Guias_PS!$B$2:$C$7,2)</f>
        <v>193</v>
      </c>
      <c r="I182" s="7" t="str">
        <f>VLOOKUP(C182,Pib_PS!$B$2:$C$7,2)</f>
        <v>R$ 2.289.906,28</v>
      </c>
      <c r="J182" s="7" t="str">
        <f>VLOOKUP(F182,Base_PS!$G$1:$R$751,12,FALSE())</f>
        <v>Alta temporada</v>
      </c>
    </row>
    <row r="183">
      <c r="A183" s="6">
        <v>42186.0</v>
      </c>
      <c r="B183" s="7">
        <f>SUMIF(Base_PS!F:F,A183,Base_PS!I:I)</f>
        <v>0</v>
      </c>
      <c r="C183" s="7">
        <f t="shared" si="1"/>
        <v>2015</v>
      </c>
      <c r="D183" s="7">
        <f t="shared" si="2"/>
        <v>7</v>
      </c>
      <c r="E183" s="7" t="str">
        <f t="shared" si="3"/>
        <v>07</v>
      </c>
      <c r="F183" s="7" t="str">
        <f t="shared" si="4"/>
        <v>07-2015</v>
      </c>
      <c r="G183" s="7">
        <f>VLOOKUP(F183,Oferta_PS!$B$2:$C$62,2)</f>
        <v>930</v>
      </c>
      <c r="H183" s="7">
        <f>VLOOKUP(C183,Guias_PS!$B$2:$C$7,2)</f>
        <v>193</v>
      </c>
      <c r="I183" s="7" t="str">
        <f>VLOOKUP(C183,Pib_PS!$B$2:$C$7,2)</f>
        <v>R$ 2.289.906,28</v>
      </c>
      <c r="J183" s="7" t="str">
        <f>VLOOKUP(F183,Base_PS!$G$1:$R$751,12,FALSE())</f>
        <v>Alta temporada</v>
      </c>
    </row>
    <row r="184">
      <c r="A184" s="6">
        <v>42187.0</v>
      </c>
      <c r="B184" s="7">
        <f>SUMIF(Base_PS!F:F,A184,Base_PS!I:I)</f>
        <v>0</v>
      </c>
      <c r="C184" s="7">
        <f t="shared" si="1"/>
        <v>2015</v>
      </c>
      <c r="D184" s="7">
        <f t="shared" si="2"/>
        <v>7</v>
      </c>
      <c r="E184" s="7" t="str">
        <f t="shared" si="3"/>
        <v>07</v>
      </c>
      <c r="F184" s="7" t="str">
        <f t="shared" si="4"/>
        <v>07-2015</v>
      </c>
      <c r="G184" s="7">
        <f>VLOOKUP(F184,Oferta_PS!$B$2:$C$62,2)</f>
        <v>930</v>
      </c>
      <c r="H184" s="7">
        <f>VLOOKUP(C184,Guias_PS!$B$2:$C$7,2)</f>
        <v>193</v>
      </c>
      <c r="I184" s="7" t="str">
        <f>VLOOKUP(C184,Pib_PS!$B$2:$C$7,2)</f>
        <v>R$ 2.289.906,28</v>
      </c>
      <c r="J184" s="7" t="str">
        <f>VLOOKUP(F184,Base_PS!$G$1:$R$751,12,FALSE())</f>
        <v>Alta temporada</v>
      </c>
    </row>
    <row r="185">
      <c r="A185" s="6">
        <v>42188.0</v>
      </c>
      <c r="B185" s="7">
        <f>SUMIF(Base_PS!F:F,A185,Base_PS!I:I)</f>
        <v>0</v>
      </c>
      <c r="C185" s="7">
        <f t="shared" si="1"/>
        <v>2015</v>
      </c>
      <c r="D185" s="7">
        <f t="shared" si="2"/>
        <v>7</v>
      </c>
      <c r="E185" s="7" t="str">
        <f t="shared" si="3"/>
        <v>07</v>
      </c>
      <c r="F185" s="7" t="str">
        <f t="shared" si="4"/>
        <v>07-2015</v>
      </c>
      <c r="G185" s="7">
        <f>VLOOKUP(F185,Oferta_PS!$B$2:$C$62,2)</f>
        <v>930</v>
      </c>
      <c r="H185" s="7">
        <f>VLOOKUP(C185,Guias_PS!$B$2:$C$7,2)</f>
        <v>193</v>
      </c>
      <c r="I185" s="7" t="str">
        <f>VLOOKUP(C185,Pib_PS!$B$2:$C$7,2)</f>
        <v>R$ 2.289.906,28</v>
      </c>
      <c r="J185" s="7" t="str">
        <f>VLOOKUP(F185,Base_PS!$G$1:$R$751,12,FALSE())</f>
        <v>Alta temporada</v>
      </c>
    </row>
    <row r="186">
      <c r="A186" s="6">
        <v>42189.0</v>
      </c>
      <c r="B186" s="7">
        <f>SUMIF(Base_PS!F:F,A186,Base_PS!I:I)</f>
        <v>0</v>
      </c>
      <c r="C186" s="7">
        <f t="shared" si="1"/>
        <v>2015</v>
      </c>
      <c r="D186" s="7">
        <f t="shared" si="2"/>
        <v>7</v>
      </c>
      <c r="E186" s="7" t="str">
        <f t="shared" si="3"/>
        <v>07</v>
      </c>
      <c r="F186" s="7" t="str">
        <f t="shared" si="4"/>
        <v>07-2015</v>
      </c>
      <c r="G186" s="7">
        <f>VLOOKUP(F186,Oferta_PS!$B$2:$C$62,2)</f>
        <v>930</v>
      </c>
      <c r="H186" s="7">
        <f>VLOOKUP(C186,Guias_PS!$B$2:$C$7,2)</f>
        <v>193</v>
      </c>
      <c r="I186" s="7" t="str">
        <f>VLOOKUP(C186,Pib_PS!$B$2:$C$7,2)</f>
        <v>R$ 2.289.906,28</v>
      </c>
      <c r="J186" s="7" t="str">
        <f>VLOOKUP(F186,Base_PS!$G$1:$R$751,12,FALSE())</f>
        <v>Alta temporada</v>
      </c>
    </row>
    <row r="187">
      <c r="A187" s="6">
        <v>42190.0</v>
      </c>
      <c r="B187" s="7">
        <f>SUMIF(Base_PS!F:F,A187,Base_PS!I:I)</f>
        <v>0</v>
      </c>
      <c r="C187" s="7">
        <f t="shared" si="1"/>
        <v>2015</v>
      </c>
      <c r="D187" s="7">
        <f t="shared" si="2"/>
        <v>7</v>
      </c>
      <c r="E187" s="7" t="str">
        <f t="shared" si="3"/>
        <v>07</v>
      </c>
      <c r="F187" s="7" t="str">
        <f t="shared" si="4"/>
        <v>07-2015</v>
      </c>
      <c r="G187" s="7">
        <f>VLOOKUP(F187,Oferta_PS!$B$2:$C$62,2)</f>
        <v>930</v>
      </c>
      <c r="H187" s="7">
        <f>VLOOKUP(C187,Guias_PS!$B$2:$C$7,2)</f>
        <v>193</v>
      </c>
      <c r="I187" s="7" t="str">
        <f>VLOOKUP(C187,Pib_PS!$B$2:$C$7,2)</f>
        <v>R$ 2.289.906,28</v>
      </c>
      <c r="J187" s="7" t="str">
        <f>VLOOKUP(F187,Base_PS!$G$1:$R$751,12,FALSE())</f>
        <v>Alta temporada</v>
      </c>
    </row>
    <row r="188">
      <c r="A188" s="6">
        <v>42191.0</v>
      </c>
      <c r="B188" s="7">
        <f>SUMIF(Base_PS!F:F,A188,Base_PS!I:I)</f>
        <v>0</v>
      </c>
      <c r="C188" s="7">
        <f t="shared" si="1"/>
        <v>2015</v>
      </c>
      <c r="D188" s="7">
        <f t="shared" si="2"/>
        <v>7</v>
      </c>
      <c r="E188" s="7" t="str">
        <f t="shared" si="3"/>
        <v>07</v>
      </c>
      <c r="F188" s="7" t="str">
        <f t="shared" si="4"/>
        <v>07-2015</v>
      </c>
      <c r="G188" s="7">
        <f>VLOOKUP(F188,Oferta_PS!$B$2:$C$62,2)</f>
        <v>930</v>
      </c>
      <c r="H188" s="7">
        <f>VLOOKUP(C188,Guias_PS!$B$2:$C$7,2)</f>
        <v>193</v>
      </c>
      <c r="I188" s="7" t="str">
        <f>VLOOKUP(C188,Pib_PS!$B$2:$C$7,2)</f>
        <v>R$ 2.289.906,28</v>
      </c>
      <c r="J188" s="7" t="str">
        <f>VLOOKUP(F188,Base_PS!$G$1:$R$751,12,FALSE())</f>
        <v>Alta temporada</v>
      </c>
    </row>
    <row r="189">
      <c r="A189" s="6">
        <v>42192.0</v>
      </c>
      <c r="B189" s="7">
        <f>SUMIF(Base_PS!F:F,A189,Base_PS!I:I)</f>
        <v>0</v>
      </c>
      <c r="C189" s="7">
        <f t="shared" si="1"/>
        <v>2015</v>
      </c>
      <c r="D189" s="7">
        <f t="shared" si="2"/>
        <v>7</v>
      </c>
      <c r="E189" s="7" t="str">
        <f t="shared" si="3"/>
        <v>07</v>
      </c>
      <c r="F189" s="7" t="str">
        <f t="shared" si="4"/>
        <v>07-2015</v>
      </c>
      <c r="G189" s="7">
        <f>VLOOKUP(F189,Oferta_PS!$B$2:$C$62,2)</f>
        <v>930</v>
      </c>
      <c r="H189" s="7">
        <f>VLOOKUP(C189,Guias_PS!$B$2:$C$7,2)</f>
        <v>193</v>
      </c>
      <c r="I189" s="7" t="str">
        <f>VLOOKUP(C189,Pib_PS!$B$2:$C$7,2)</f>
        <v>R$ 2.289.906,28</v>
      </c>
      <c r="J189" s="7" t="str">
        <f>VLOOKUP(F189,Base_PS!$G$1:$R$751,12,FALSE())</f>
        <v>Alta temporada</v>
      </c>
    </row>
    <row r="190">
      <c r="A190" s="6">
        <v>42193.0</v>
      </c>
      <c r="B190" s="7">
        <f>SUMIF(Base_PS!F:F,A190,Base_PS!I:I)</f>
        <v>0</v>
      </c>
      <c r="C190" s="7">
        <f t="shared" si="1"/>
        <v>2015</v>
      </c>
      <c r="D190" s="7">
        <f t="shared" si="2"/>
        <v>7</v>
      </c>
      <c r="E190" s="7" t="str">
        <f t="shared" si="3"/>
        <v>07</v>
      </c>
      <c r="F190" s="7" t="str">
        <f t="shared" si="4"/>
        <v>07-2015</v>
      </c>
      <c r="G190" s="7">
        <f>VLOOKUP(F190,Oferta_PS!$B$2:$C$62,2)</f>
        <v>930</v>
      </c>
      <c r="H190" s="7">
        <f>VLOOKUP(C190,Guias_PS!$B$2:$C$7,2)</f>
        <v>193</v>
      </c>
      <c r="I190" s="7" t="str">
        <f>VLOOKUP(C190,Pib_PS!$B$2:$C$7,2)</f>
        <v>R$ 2.289.906,28</v>
      </c>
      <c r="J190" s="7" t="str">
        <f>VLOOKUP(F190,Base_PS!$G$1:$R$751,12,FALSE())</f>
        <v>Alta temporada</v>
      </c>
    </row>
    <row r="191">
      <c r="A191" s="6">
        <v>42194.0</v>
      </c>
      <c r="B191" s="7">
        <f>SUMIF(Base_PS!F:F,A191,Base_PS!I:I)</f>
        <v>20</v>
      </c>
      <c r="C191" s="7">
        <f t="shared" si="1"/>
        <v>2015</v>
      </c>
      <c r="D191" s="7">
        <f t="shared" si="2"/>
        <v>7</v>
      </c>
      <c r="E191" s="7" t="str">
        <f t="shared" si="3"/>
        <v>07</v>
      </c>
      <c r="F191" s="7" t="str">
        <f t="shared" si="4"/>
        <v>07-2015</v>
      </c>
      <c r="G191" s="7">
        <f>VLOOKUP(F191,Oferta_PS!$B$2:$C$62,2)</f>
        <v>930</v>
      </c>
      <c r="H191" s="7">
        <f>VLOOKUP(C191,Guias_PS!$B$2:$C$7,2)</f>
        <v>193</v>
      </c>
      <c r="I191" s="7" t="str">
        <f>VLOOKUP(C191,Pib_PS!$B$2:$C$7,2)</f>
        <v>R$ 2.289.906,28</v>
      </c>
      <c r="J191" s="7" t="str">
        <f>VLOOKUP(F191,Base_PS!$G$1:$R$751,12,FALSE())</f>
        <v>Alta temporada</v>
      </c>
    </row>
    <row r="192">
      <c r="A192" s="6">
        <v>42195.0</v>
      </c>
      <c r="B192" s="7">
        <f>SUMIF(Base_PS!F:F,A192,Base_PS!I:I)</f>
        <v>0</v>
      </c>
      <c r="C192" s="7">
        <f t="shared" si="1"/>
        <v>2015</v>
      </c>
      <c r="D192" s="7">
        <f t="shared" si="2"/>
        <v>7</v>
      </c>
      <c r="E192" s="7" t="str">
        <f t="shared" si="3"/>
        <v>07</v>
      </c>
      <c r="F192" s="7" t="str">
        <f t="shared" si="4"/>
        <v>07-2015</v>
      </c>
      <c r="G192" s="7">
        <f>VLOOKUP(F192,Oferta_PS!$B$2:$C$62,2)</f>
        <v>930</v>
      </c>
      <c r="H192" s="7">
        <f>VLOOKUP(C192,Guias_PS!$B$2:$C$7,2)</f>
        <v>193</v>
      </c>
      <c r="I192" s="7" t="str">
        <f>VLOOKUP(C192,Pib_PS!$B$2:$C$7,2)</f>
        <v>R$ 2.289.906,28</v>
      </c>
      <c r="J192" s="7" t="str">
        <f>VLOOKUP(F192,Base_PS!$G$1:$R$751,12,FALSE())</f>
        <v>Alta temporada</v>
      </c>
    </row>
    <row r="193">
      <c r="A193" s="6">
        <v>42196.0</v>
      </c>
      <c r="B193" s="7">
        <f>SUMIF(Base_PS!F:F,A193,Base_PS!I:I)</f>
        <v>171</v>
      </c>
      <c r="C193" s="7">
        <f t="shared" si="1"/>
        <v>2015</v>
      </c>
      <c r="D193" s="7">
        <f t="shared" si="2"/>
        <v>7</v>
      </c>
      <c r="E193" s="7" t="str">
        <f t="shared" si="3"/>
        <v>07</v>
      </c>
      <c r="F193" s="7" t="str">
        <f t="shared" si="4"/>
        <v>07-2015</v>
      </c>
      <c r="G193" s="7">
        <f>VLOOKUP(F193,Oferta_PS!$B$2:$C$62,2)</f>
        <v>930</v>
      </c>
      <c r="H193" s="7">
        <f>VLOOKUP(C193,Guias_PS!$B$2:$C$7,2)</f>
        <v>193</v>
      </c>
      <c r="I193" s="7" t="str">
        <f>VLOOKUP(C193,Pib_PS!$B$2:$C$7,2)</f>
        <v>R$ 2.289.906,28</v>
      </c>
      <c r="J193" s="7" t="str">
        <f>VLOOKUP(F193,Base_PS!$G$1:$R$751,12,FALSE())</f>
        <v>Alta temporada</v>
      </c>
    </row>
    <row r="194">
      <c r="A194" s="6">
        <v>42197.0</v>
      </c>
      <c r="B194" s="7">
        <f>SUMIF(Base_PS!F:F,A194,Base_PS!I:I)</f>
        <v>0</v>
      </c>
      <c r="C194" s="7">
        <f t="shared" si="1"/>
        <v>2015</v>
      </c>
      <c r="D194" s="7">
        <f t="shared" si="2"/>
        <v>7</v>
      </c>
      <c r="E194" s="7" t="str">
        <f t="shared" si="3"/>
        <v>07</v>
      </c>
      <c r="F194" s="7" t="str">
        <f t="shared" si="4"/>
        <v>07-2015</v>
      </c>
      <c r="G194" s="7">
        <f>VLOOKUP(F194,Oferta_PS!$B$2:$C$62,2)</f>
        <v>930</v>
      </c>
      <c r="H194" s="7">
        <f>VLOOKUP(C194,Guias_PS!$B$2:$C$7,2)</f>
        <v>193</v>
      </c>
      <c r="I194" s="7" t="str">
        <f>VLOOKUP(C194,Pib_PS!$B$2:$C$7,2)</f>
        <v>R$ 2.289.906,28</v>
      </c>
      <c r="J194" s="7" t="str">
        <f>VLOOKUP(F194,Base_PS!$G$1:$R$751,12,FALSE())</f>
        <v>Alta temporada</v>
      </c>
    </row>
    <row r="195">
      <c r="A195" s="6">
        <v>42198.0</v>
      </c>
      <c r="B195" s="7">
        <f>SUMIF(Base_PS!F:F,A195,Base_PS!I:I)</f>
        <v>0</v>
      </c>
      <c r="C195" s="7">
        <f t="shared" si="1"/>
        <v>2015</v>
      </c>
      <c r="D195" s="7">
        <f t="shared" si="2"/>
        <v>7</v>
      </c>
      <c r="E195" s="7" t="str">
        <f t="shared" si="3"/>
        <v>07</v>
      </c>
      <c r="F195" s="7" t="str">
        <f t="shared" si="4"/>
        <v>07-2015</v>
      </c>
      <c r="G195" s="7">
        <f>VLOOKUP(F195,Oferta_PS!$B$2:$C$62,2)</f>
        <v>930</v>
      </c>
      <c r="H195" s="7">
        <f>VLOOKUP(C195,Guias_PS!$B$2:$C$7,2)</f>
        <v>193</v>
      </c>
      <c r="I195" s="7" t="str">
        <f>VLOOKUP(C195,Pib_PS!$B$2:$C$7,2)</f>
        <v>R$ 2.289.906,28</v>
      </c>
      <c r="J195" s="7" t="str">
        <f>VLOOKUP(F195,Base_PS!$G$1:$R$751,12,FALSE())</f>
        <v>Alta temporada</v>
      </c>
    </row>
    <row r="196">
      <c r="A196" s="6">
        <v>42199.0</v>
      </c>
      <c r="B196" s="7">
        <f>SUMIF(Base_PS!F:F,A196,Base_PS!I:I)</f>
        <v>0</v>
      </c>
      <c r="C196" s="7">
        <f t="shared" si="1"/>
        <v>2015</v>
      </c>
      <c r="D196" s="7">
        <f t="shared" si="2"/>
        <v>7</v>
      </c>
      <c r="E196" s="7" t="str">
        <f t="shared" si="3"/>
        <v>07</v>
      </c>
      <c r="F196" s="7" t="str">
        <f t="shared" si="4"/>
        <v>07-2015</v>
      </c>
      <c r="G196" s="7">
        <f>VLOOKUP(F196,Oferta_PS!$B$2:$C$62,2)</f>
        <v>930</v>
      </c>
      <c r="H196" s="7">
        <f>VLOOKUP(C196,Guias_PS!$B$2:$C$7,2)</f>
        <v>193</v>
      </c>
      <c r="I196" s="7" t="str">
        <f>VLOOKUP(C196,Pib_PS!$B$2:$C$7,2)</f>
        <v>R$ 2.289.906,28</v>
      </c>
      <c r="J196" s="7" t="str">
        <f>VLOOKUP(F196,Base_PS!$G$1:$R$751,12,FALSE())</f>
        <v>Alta temporada</v>
      </c>
    </row>
    <row r="197">
      <c r="A197" s="6">
        <v>42200.0</v>
      </c>
      <c r="B197" s="7">
        <f>SUMIF(Base_PS!F:F,A197,Base_PS!I:I)</f>
        <v>0</v>
      </c>
      <c r="C197" s="7">
        <f t="shared" si="1"/>
        <v>2015</v>
      </c>
      <c r="D197" s="7">
        <f t="shared" si="2"/>
        <v>7</v>
      </c>
      <c r="E197" s="7" t="str">
        <f t="shared" si="3"/>
        <v>07</v>
      </c>
      <c r="F197" s="7" t="str">
        <f t="shared" si="4"/>
        <v>07-2015</v>
      </c>
      <c r="G197" s="7">
        <f>VLOOKUP(F197,Oferta_PS!$B$2:$C$62,2)</f>
        <v>930</v>
      </c>
      <c r="H197" s="7">
        <f>VLOOKUP(C197,Guias_PS!$B$2:$C$7,2)</f>
        <v>193</v>
      </c>
      <c r="I197" s="7" t="str">
        <f>VLOOKUP(C197,Pib_PS!$B$2:$C$7,2)</f>
        <v>R$ 2.289.906,28</v>
      </c>
      <c r="J197" s="7" t="str">
        <f>VLOOKUP(F197,Base_PS!$G$1:$R$751,12,FALSE())</f>
        <v>Alta temporada</v>
      </c>
    </row>
    <row r="198">
      <c r="A198" s="6">
        <v>42201.0</v>
      </c>
      <c r="B198" s="7">
        <f>SUMIF(Base_PS!F:F,A198,Base_PS!I:I)</f>
        <v>18</v>
      </c>
      <c r="C198" s="7">
        <f t="shared" si="1"/>
        <v>2015</v>
      </c>
      <c r="D198" s="7">
        <f t="shared" si="2"/>
        <v>7</v>
      </c>
      <c r="E198" s="7" t="str">
        <f t="shared" si="3"/>
        <v>07</v>
      </c>
      <c r="F198" s="7" t="str">
        <f t="shared" si="4"/>
        <v>07-2015</v>
      </c>
      <c r="G198" s="7">
        <f>VLOOKUP(F198,Oferta_PS!$B$2:$C$62,2)</f>
        <v>930</v>
      </c>
      <c r="H198" s="7">
        <f>VLOOKUP(C198,Guias_PS!$B$2:$C$7,2)</f>
        <v>193</v>
      </c>
      <c r="I198" s="7" t="str">
        <f>VLOOKUP(C198,Pib_PS!$B$2:$C$7,2)</f>
        <v>R$ 2.289.906,28</v>
      </c>
      <c r="J198" s="7" t="str">
        <f>VLOOKUP(F198,Base_PS!$G$1:$R$751,12,FALSE())</f>
        <v>Alta temporada</v>
      </c>
    </row>
    <row r="199">
      <c r="A199" s="6">
        <v>42202.0</v>
      </c>
      <c r="B199" s="7">
        <f>SUMIF(Base_PS!F:F,A199,Base_PS!I:I)</f>
        <v>20</v>
      </c>
      <c r="C199" s="7">
        <f t="shared" si="1"/>
        <v>2015</v>
      </c>
      <c r="D199" s="7">
        <f t="shared" si="2"/>
        <v>7</v>
      </c>
      <c r="E199" s="7" t="str">
        <f t="shared" si="3"/>
        <v>07</v>
      </c>
      <c r="F199" s="7" t="str">
        <f t="shared" si="4"/>
        <v>07-2015</v>
      </c>
      <c r="G199" s="7">
        <f>VLOOKUP(F199,Oferta_PS!$B$2:$C$62,2)</f>
        <v>930</v>
      </c>
      <c r="H199" s="7">
        <f>VLOOKUP(C199,Guias_PS!$B$2:$C$7,2)</f>
        <v>193</v>
      </c>
      <c r="I199" s="7" t="str">
        <f>VLOOKUP(C199,Pib_PS!$B$2:$C$7,2)</f>
        <v>R$ 2.289.906,28</v>
      </c>
      <c r="J199" s="7" t="str">
        <f>VLOOKUP(F199,Base_PS!$G$1:$R$751,12,FALSE())</f>
        <v>Alta temporada</v>
      </c>
    </row>
    <row r="200">
      <c r="A200" s="6">
        <v>42203.0</v>
      </c>
      <c r="B200" s="7">
        <f>SUMIF(Base_PS!F:F,A200,Base_PS!I:I)</f>
        <v>328</v>
      </c>
      <c r="C200" s="7">
        <f t="shared" si="1"/>
        <v>2015</v>
      </c>
      <c r="D200" s="7">
        <f t="shared" si="2"/>
        <v>7</v>
      </c>
      <c r="E200" s="7" t="str">
        <f t="shared" si="3"/>
        <v>07</v>
      </c>
      <c r="F200" s="7" t="str">
        <f t="shared" si="4"/>
        <v>07-2015</v>
      </c>
      <c r="G200" s="7">
        <f>VLOOKUP(F200,Oferta_PS!$B$2:$C$62,2)</f>
        <v>930</v>
      </c>
      <c r="H200" s="7">
        <f>VLOOKUP(C200,Guias_PS!$B$2:$C$7,2)</f>
        <v>193</v>
      </c>
      <c r="I200" s="7" t="str">
        <f>VLOOKUP(C200,Pib_PS!$B$2:$C$7,2)</f>
        <v>R$ 2.289.906,28</v>
      </c>
      <c r="J200" s="7" t="str">
        <f>VLOOKUP(F200,Base_PS!$G$1:$R$751,12,FALSE())</f>
        <v>Alta temporada</v>
      </c>
    </row>
    <row r="201">
      <c r="A201" s="6">
        <v>42204.0</v>
      </c>
      <c r="B201" s="7">
        <f>SUMIF(Base_PS!F:F,A201,Base_PS!I:I)</f>
        <v>0</v>
      </c>
      <c r="C201" s="7">
        <f t="shared" si="1"/>
        <v>2015</v>
      </c>
      <c r="D201" s="7">
        <f t="shared" si="2"/>
        <v>7</v>
      </c>
      <c r="E201" s="7" t="str">
        <f t="shared" si="3"/>
        <v>07</v>
      </c>
      <c r="F201" s="7" t="str">
        <f t="shared" si="4"/>
        <v>07-2015</v>
      </c>
      <c r="G201" s="7">
        <f>VLOOKUP(F201,Oferta_PS!$B$2:$C$62,2)</f>
        <v>930</v>
      </c>
      <c r="H201" s="7">
        <f>VLOOKUP(C201,Guias_PS!$B$2:$C$7,2)</f>
        <v>193</v>
      </c>
      <c r="I201" s="7" t="str">
        <f>VLOOKUP(C201,Pib_PS!$B$2:$C$7,2)</f>
        <v>R$ 2.289.906,28</v>
      </c>
      <c r="J201" s="7" t="str">
        <f>VLOOKUP(F201,Base_PS!$G$1:$R$751,12,FALSE())</f>
        <v>Alta temporada</v>
      </c>
    </row>
    <row r="202">
      <c r="A202" s="6">
        <v>42205.0</v>
      </c>
      <c r="B202" s="7">
        <f>SUMIF(Base_PS!F:F,A202,Base_PS!I:I)</f>
        <v>0</v>
      </c>
      <c r="C202" s="7">
        <f t="shared" si="1"/>
        <v>2015</v>
      </c>
      <c r="D202" s="7">
        <f t="shared" si="2"/>
        <v>7</v>
      </c>
      <c r="E202" s="7" t="str">
        <f t="shared" si="3"/>
        <v>07</v>
      </c>
      <c r="F202" s="7" t="str">
        <f t="shared" si="4"/>
        <v>07-2015</v>
      </c>
      <c r="G202" s="7">
        <f>VLOOKUP(F202,Oferta_PS!$B$2:$C$62,2)</f>
        <v>930</v>
      </c>
      <c r="H202" s="7">
        <f>VLOOKUP(C202,Guias_PS!$B$2:$C$7,2)</f>
        <v>193</v>
      </c>
      <c r="I202" s="7" t="str">
        <f>VLOOKUP(C202,Pib_PS!$B$2:$C$7,2)</f>
        <v>R$ 2.289.906,28</v>
      </c>
      <c r="J202" s="7" t="str">
        <f>VLOOKUP(F202,Base_PS!$G$1:$R$751,12,FALSE())</f>
        <v>Alta temporada</v>
      </c>
    </row>
    <row r="203">
      <c r="A203" s="6">
        <v>42206.0</v>
      </c>
      <c r="B203" s="7">
        <f>SUMIF(Base_PS!F:F,A203,Base_PS!I:I)</f>
        <v>0</v>
      </c>
      <c r="C203" s="7">
        <f t="shared" si="1"/>
        <v>2015</v>
      </c>
      <c r="D203" s="7">
        <f t="shared" si="2"/>
        <v>7</v>
      </c>
      <c r="E203" s="7" t="str">
        <f t="shared" si="3"/>
        <v>07</v>
      </c>
      <c r="F203" s="7" t="str">
        <f t="shared" si="4"/>
        <v>07-2015</v>
      </c>
      <c r="G203" s="7">
        <f>VLOOKUP(F203,Oferta_PS!$B$2:$C$62,2)</f>
        <v>930</v>
      </c>
      <c r="H203" s="7">
        <f>VLOOKUP(C203,Guias_PS!$B$2:$C$7,2)</f>
        <v>193</v>
      </c>
      <c r="I203" s="7" t="str">
        <f>VLOOKUP(C203,Pib_PS!$B$2:$C$7,2)</f>
        <v>R$ 2.289.906,28</v>
      </c>
      <c r="J203" s="7" t="str">
        <f>VLOOKUP(F203,Base_PS!$G$1:$R$751,12,FALSE())</f>
        <v>Alta temporada</v>
      </c>
    </row>
    <row r="204">
      <c r="A204" s="6">
        <v>42207.0</v>
      </c>
      <c r="B204" s="7">
        <f>SUMIF(Base_PS!F:F,A204,Base_PS!I:I)</f>
        <v>0</v>
      </c>
      <c r="C204" s="7">
        <f t="shared" si="1"/>
        <v>2015</v>
      </c>
      <c r="D204" s="7">
        <f t="shared" si="2"/>
        <v>7</v>
      </c>
      <c r="E204" s="7" t="str">
        <f t="shared" si="3"/>
        <v>07</v>
      </c>
      <c r="F204" s="7" t="str">
        <f t="shared" si="4"/>
        <v>07-2015</v>
      </c>
      <c r="G204" s="7">
        <f>VLOOKUP(F204,Oferta_PS!$B$2:$C$62,2)</f>
        <v>930</v>
      </c>
      <c r="H204" s="7">
        <f>VLOOKUP(C204,Guias_PS!$B$2:$C$7,2)</f>
        <v>193</v>
      </c>
      <c r="I204" s="7" t="str">
        <f>VLOOKUP(C204,Pib_PS!$B$2:$C$7,2)</f>
        <v>R$ 2.289.906,28</v>
      </c>
      <c r="J204" s="7" t="str">
        <f>VLOOKUP(F204,Base_PS!$G$1:$R$751,12,FALSE())</f>
        <v>Alta temporada</v>
      </c>
    </row>
    <row r="205">
      <c r="A205" s="6">
        <v>42208.0</v>
      </c>
      <c r="B205" s="7">
        <f>SUMIF(Base_PS!F:F,A205,Base_PS!I:I)</f>
        <v>22</v>
      </c>
      <c r="C205" s="7">
        <f t="shared" si="1"/>
        <v>2015</v>
      </c>
      <c r="D205" s="7">
        <f t="shared" si="2"/>
        <v>7</v>
      </c>
      <c r="E205" s="7" t="str">
        <f t="shared" si="3"/>
        <v>07</v>
      </c>
      <c r="F205" s="7" t="str">
        <f t="shared" si="4"/>
        <v>07-2015</v>
      </c>
      <c r="G205" s="7">
        <f>VLOOKUP(F205,Oferta_PS!$B$2:$C$62,2)</f>
        <v>930</v>
      </c>
      <c r="H205" s="7">
        <f>VLOOKUP(C205,Guias_PS!$B$2:$C$7,2)</f>
        <v>193</v>
      </c>
      <c r="I205" s="7" t="str">
        <f>VLOOKUP(C205,Pib_PS!$B$2:$C$7,2)</f>
        <v>R$ 2.289.906,28</v>
      </c>
      <c r="J205" s="7" t="str">
        <f>VLOOKUP(F205,Base_PS!$G$1:$R$751,12,FALSE())</f>
        <v>Alta temporada</v>
      </c>
    </row>
    <row r="206">
      <c r="A206" s="6">
        <v>42209.0</v>
      </c>
      <c r="B206" s="7">
        <f>SUMIF(Base_PS!F:F,A206,Base_PS!I:I)</f>
        <v>22</v>
      </c>
      <c r="C206" s="7">
        <f t="shared" si="1"/>
        <v>2015</v>
      </c>
      <c r="D206" s="7">
        <f t="shared" si="2"/>
        <v>7</v>
      </c>
      <c r="E206" s="7" t="str">
        <f t="shared" si="3"/>
        <v>07</v>
      </c>
      <c r="F206" s="7" t="str">
        <f t="shared" si="4"/>
        <v>07-2015</v>
      </c>
      <c r="G206" s="7">
        <f>VLOOKUP(F206,Oferta_PS!$B$2:$C$62,2)</f>
        <v>930</v>
      </c>
      <c r="H206" s="7">
        <f>VLOOKUP(C206,Guias_PS!$B$2:$C$7,2)</f>
        <v>193</v>
      </c>
      <c r="I206" s="7" t="str">
        <f>VLOOKUP(C206,Pib_PS!$B$2:$C$7,2)</f>
        <v>R$ 2.289.906,28</v>
      </c>
      <c r="J206" s="7" t="str">
        <f>VLOOKUP(F206,Base_PS!$G$1:$R$751,12,FALSE())</f>
        <v>Alta temporada</v>
      </c>
    </row>
    <row r="207">
      <c r="A207" s="6">
        <v>42210.0</v>
      </c>
      <c r="B207" s="7">
        <f>SUMIF(Base_PS!F:F,A207,Base_PS!I:I)</f>
        <v>182</v>
      </c>
      <c r="C207" s="7">
        <f t="shared" si="1"/>
        <v>2015</v>
      </c>
      <c r="D207" s="7">
        <f t="shared" si="2"/>
        <v>7</v>
      </c>
      <c r="E207" s="7" t="str">
        <f t="shared" si="3"/>
        <v>07</v>
      </c>
      <c r="F207" s="7" t="str">
        <f t="shared" si="4"/>
        <v>07-2015</v>
      </c>
      <c r="G207" s="7">
        <f>VLOOKUP(F207,Oferta_PS!$B$2:$C$62,2)</f>
        <v>930</v>
      </c>
      <c r="H207" s="7">
        <f>VLOOKUP(C207,Guias_PS!$B$2:$C$7,2)</f>
        <v>193</v>
      </c>
      <c r="I207" s="7" t="str">
        <f>VLOOKUP(C207,Pib_PS!$B$2:$C$7,2)</f>
        <v>R$ 2.289.906,28</v>
      </c>
      <c r="J207" s="7" t="str">
        <f>VLOOKUP(F207,Base_PS!$G$1:$R$751,12,FALSE())</f>
        <v>Alta temporada</v>
      </c>
    </row>
    <row r="208">
      <c r="A208" s="6">
        <v>42211.0</v>
      </c>
      <c r="B208" s="7">
        <f>SUMIF(Base_PS!F:F,A208,Base_PS!I:I)</f>
        <v>79</v>
      </c>
      <c r="C208" s="7">
        <f t="shared" si="1"/>
        <v>2015</v>
      </c>
      <c r="D208" s="7">
        <f t="shared" si="2"/>
        <v>7</v>
      </c>
      <c r="E208" s="7" t="str">
        <f t="shared" si="3"/>
        <v>07</v>
      </c>
      <c r="F208" s="7" t="str">
        <f t="shared" si="4"/>
        <v>07-2015</v>
      </c>
      <c r="G208" s="7">
        <f>VLOOKUP(F208,Oferta_PS!$B$2:$C$62,2)</f>
        <v>930</v>
      </c>
      <c r="H208" s="7">
        <f>VLOOKUP(C208,Guias_PS!$B$2:$C$7,2)</f>
        <v>193</v>
      </c>
      <c r="I208" s="7" t="str">
        <f>VLOOKUP(C208,Pib_PS!$B$2:$C$7,2)</f>
        <v>R$ 2.289.906,28</v>
      </c>
      <c r="J208" s="7" t="str">
        <f>VLOOKUP(F208,Base_PS!$G$1:$R$751,12,FALSE())</f>
        <v>Alta temporada</v>
      </c>
    </row>
    <row r="209">
      <c r="A209" s="6">
        <v>42212.0</v>
      </c>
      <c r="B209" s="7">
        <f>SUMIF(Base_PS!F:F,A209,Base_PS!I:I)</f>
        <v>0</v>
      </c>
      <c r="C209" s="7">
        <f t="shared" si="1"/>
        <v>2015</v>
      </c>
      <c r="D209" s="7">
        <f t="shared" si="2"/>
        <v>7</v>
      </c>
      <c r="E209" s="7" t="str">
        <f t="shared" si="3"/>
        <v>07</v>
      </c>
      <c r="F209" s="7" t="str">
        <f t="shared" si="4"/>
        <v>07-2015</v>
      </c>
      <c r="G209" s="7">
        <f>VLOOKUP(F209,Oferta_PS!$B$2:$C$62,2)</f>
        <v>930</v>
      </c>
      <c r="H209" s="7">
        <f>VLOOKUP(C209,Guias_PS!$B$2:$C$7,2)</f>
        <v>193</v>
      </c>
      <c r="I209" s="7" t="str">
        <f>VLOOKUP(C209,Pib_PS!$B$2:$C$7,2)</f>
        <v>R$ 2.289.906,28</v>
      </c>
      <c r="J209" s="7" t="str">
        <f>VLOOKUP(F209,Base_PS!$G$1:$R$751,12,FALSE())</f>
        <v>Alta temporada</v>
      </c>
    </row>
    <row r="210">
      <c r="A210" s="6">
        <v>42213.0</v>
      </c>
      <c r="B210" s="7">
        <f>SUMIF(Base_PS!F:F,A210,Base_PS!I:I)</f>
        <v>0</v>
      </c>
      <c r="C210" s="7">
        <f t="shared" si="1"/>
        <v>2015</v>
      </c>
      <c r="D210" s="7">
        <f t="shared" si="2"/>
        <v>7</v>
      </c>
      <c r="E210" s="7" t="str">
        <f t="shared" si="3"/>
        <v>07</v>
      </c>
      <c r="F210" s="7" t="str">
        <f t="shared" si="4"/>
        <v>07-2015</v>
      </c>
      <c r="G210" s="7">
        <f>VLOOKUP(F210,Oferta_PS!$B$2:$C$62,2)</f>
        <v>930</v>
      </c>
      <c r="H210" s="7">
        <f>VLOOKUP(C210,Guias_PS!$B$2:$C$7,2)</f>
        <v>193</v>
      </c>
      <c r="I210" s="7" t="str">
        <f>VLOOKUP(C210,Pib_PS!$B$2:$C$7,2)</f>
        <v>R$ 2.289.906,28</v>
      </c>
      <c r="J210" s="7" t="str">
        <f>VLOOKUP(F210,Base_PS!$G$1:$R$751,12,FALSE())</f>
        <v>Alta temporada</v>
      </c>
    </row>
    <row r="211">
      <c r="A211" s="6">
        <v>42214.0</v>
      </c>
      <c r="B211" s="7">
        <f>SUMIF(Base_PS!F:F,A211,Base_PS!I:I)</f>
        <v>0</v>
      </c>
      <c r="C211" s="7">
        <f t="shared" si="1"/>
        <v>2015</v>
      </c>
      <c r="D211" s="7">
        <f t="shared" si="2"/>
        <v>7</v>
      </c>
      <c r="E211" s="7" t="str">
        <f t="shared" si="3"/>
        <v>07</v>
      </c>
      <c r="F211" s="7" t="str">
        <f t="shared" si="4"/>
        <v>07-2015</v>
      </c>
      <c r="G211" s="7">
        <f>VLOOKUP(F211,Oferta_PS!$B$2:$C$62,2)</f>
        <v>930</v>
      </c>
      <c r="H211" s="7">
        <f>VLOOKUP(C211,Guias_PS!$B$2:$C$7,2)</f>
        <v>193</v>
      </c>
      <c r="I211" s="7" t="str">
        <f>VLOOKUP(C211,Pib_PS!$B$2:$C$7,2)</f>
        <v>R$ 2.289.906,28</v>
      </c>
      <c r="J211" s="7" t="str">
        <f>VLOOKUP(F211,Base_PS!$G$1:$R$751,12,FALSE())</f>
        <v>Alta temporada</v>
      </c>
    </row>
    <row r="212">
      <c r="A212" s="6">
        <v>42215.0</v>
      </c>
      <c r="B212" s="7">
        <f>SUMIF(Base_PS!F:F,A212,Base_PS!I:I)</f>
        <v>0</v>
      </c>
      <c r="C212" s="7">
        <f t="shared" si="1"/>
        <v>2015</v>
      </c>
      <c r="D212" s="7">
        <f t="shared" si="2"/>
        <v>7</v>
      </c>
      <c r="E212" s="7" t="str">
        <f t="shared" si="3"/>
        <v>07</v>
      </c>
      <c r="F212" s="7" t="str">
        <f t="shared" si="4"/>
        <v>07-2015</v>
      </c>
      <c r="G212" s="7">
        <f>VLOOKUP(F212,Oferta_PS!$B$2:$C$62,2)</f>
        <v>930</v>
      </c>
      <c r="H212" s="7">
        <f>VLOOKUP(C212,Guias_PS!$B$2:$C$7,2)</f>
        <v>193</v>
      </c>
      <c r="I212" s="7" t="str">
        <f>VLOOKUP(C212,Pib_PS!$B$2:$C$7,2)</f>
        <v>R$ 2.289.906,28</v>
      </c>
      <c r="J212" s="7" t="str">
        <f>VLOOKUP(F212,Base_PS!$G$1:$R$751,12,FALSE())</f>
        <v>Alta temporada</v>
      </c>
    </row>
    <row r="213">
      <c r="A213" s="6">
        <v>42216.0</v>
      </c>
      <c r="B213" s="7">
        <f>SUMIF(Base_PS!F:F,A213,Base_PS!I:I)</f>
        <v>0</v>
      </c>
      <c r="C213" s="7">
        <f t="shared" si="1"/>
        <v>2015</v>
      </c>
      <c r="D213" s="7">
        <f t="shared" si="2"/>
        <v>7</v>
      </c>
      <c r="E213" s="7" t="str">
        <f t="shared" si="3"/>
        <v>07</v>
      </c>
      <c r="F213" s="7" t="str">
        <f t="shared" si="4"/>
        <v>07-2015</v>
      </c>
      <c r="G213" s="7">
        <f>VLOOKUP(F213,Oferta_PS!$B$2:$C$62,2)</f>
        <v>930</v>
      </c>
      <c r="H213" s="7">
        <f>VLOOKUP(C213,Guias_PS!$B$2:$C$7,2)</f>
        <v>193</v>
      </c>
      <c r="I213" s="7" t="str">
        <f>VLOOKUP(C213,Pib_PS!$B$2:$C$7,2)</f>
        <v>R$ 2.289.906,28</v>
      </c>
      <c r="J213" s="7" t="str">
        <f>VLOOKUP(F213,Base_PS!$G$1:$R$751,12,FALSE())</f>
        <v>Alta temporada</v>
      </c>
    </row>
    <row r="214">
      <c r="A214" s="6">
        <v>42217.0</v>
      </c>
      <c r="B214" s="7">
        <f>SUMIF(Base_PS!F:F,A214,Base_PS!I:I)</f>
        <v>174</v>
      </c>
      <c r="C214" s="7">
        <f t="shared" si="1"/>
        <v>2015</v>
      </c>
      <c r="D214" s="7">
        <f t="shared" si="2"/>
        <v>8</v>
      </c>
      <c r="E214" s="7" t="str">
        <f t="shared" si="3"/>
        <v>08</v>
      </c>
      <c r="F214" s="7" t="str">
        <f t="shared" si="4"/>
        <v>08-2015</v>
      </c>
      <c r="G214" s="7">
        <f>VLOOKUP(F214,Oferta_PS!$B$2:$C$62,2)</f>
        <v>2568</v>
      </c>
      <c r="H214" s="7">
        <f>VLOOKUP(C214,Guias_PS!$B$2:$C$7,2)</f>
        <v>193</v>
      </c>
      <c r="I214" s="7" t="str">
        <f>VLOOKUP(C214,Pib_PS!$B$2:$C$7,2)</f>
        <v>R$ 2.289.906,28</v>
      </c>
      <c r="J214" s="7" t="str">
        <f>VLOOKUP(F214,Base_PS!$G$1:$R$751,12,FALSE())</f>
        <v>Alta temporada</v>
      </c>
    </row>
    <row r="215">
      <c r="A215" s="6">
        <v>42218.0</v>
      </c>
      <c r="B215" s="7">
        <f>SUMIF(Base_PS!F:F,A215,Base_PS!I:I)</f>
        <v>0</v>
      </c>
      <c r="C215" s="7">
        <f t="shared" si="1"/>
        <v>2015</v>
      </c>
      <c r="D215" s="7">
        <f t="shared" si="2"/>
        <v>8</v>
      </c>
      <c r="E215" s="7" t="str">
        <f t="shared" si="3"/>
        <v>08</v>
      </c>
      <c r="F215" s="7" t="str">
        <f t="shared" si="4"/>
        <v>08-2015</v>
      </c>
      <c r="G215" s="7">
        <f>VLOOKUP(F215,Oferta_PS!$B$2:$C$62,2)</f>
        <v>2568</v>
      </c>
      <c r="H215" s="7">
        <f>VLOOKUP(C215,Guias_PS!$B$2:$C$7,2)</f>
        <v>193</v>
      </c>
      <c r="I215" s="7" t="str">
        <f>VLOOKUP(C215,Pib_PS!$B$2:$C$7,2)</f>
        <v>R$ 2.289.906,28</v>
      </c>
      <c r="J215" s="7" t="str">
        <f>VLOOKUP(F215,Base_PS!$G$1:$R$751,12,FALSE())</f>
        <v>Alta temporada</v>
      </c>
    </row>
    <row r="216">
      <c r="A216" s="6">
        <v>42219.0</v>
      </c>
      <c r="B216" s="7">
        <f>SUMIF(Base_PS!F:F,A216,Base_PS!I:I)</f>
        <v>0</v>
      </c>
      <c r="C216" s="7">
        <f t="shared" si="1"/>
        <v>2015</v>
      </c>
      <c r="D216" s="7">
        <f t="shared" si="2"/>
        <v>8</v>
      </c>
      <c r="E216" s="7" t="str">
        <f t="shared" si="3"/>
        <v>08</v>
      </c>
      <c r="F216" s="7" t="str">
        <f t="shared" si="4"/>
        <v>08-2015</v>
      </c>
      <c r="G216" s="7">
        <f>VLOOKUP(F216,Oferta_PS!$B$2:$C$62,2)</f>
        <v>2568</v>
      </c>
      <c r="H216" s="7">
        <f>VLOOKUP(C216,Guias_PS!$B$2:$C$7,2)</f>
        <v>193</v>
      </c>
      <c r="I216" s="7" t="str">
        <f>VLOOKUP(C216,Pib_PS!$B$2:$C$7,2)</f>
        <v>R$ 2.289.906,28</v>
      </c>
      <c r="J216" s="7" t="str">
        <f>VLOOKUP(F216,Base_PS!$G$1:$R$751,12,FALSE())</f>
        <v>Alta temporada</v>
      </c>
    </row>
    <row r="217">
      <c r="A217" s="6">
        <v>42220.0</v>
      </c>
      <c r="B217" s="7">
        <f>SUMIF(Base_PS!F:F,A217,Base_PS!I:I)</f>
        <v>0</v>
      </c>
      <c r="C217" s="7">
        <f t="shared" si="1"/>
        <v>2015</v>
      </c>
      <c r="D217" s="7">
        <f t="shared" si="2"/>
        <v>8</v>
      </c>
      <c r="E217" s="7" t="str">
        <f t="shared" si="3"/>
        <v>08</v>
      </c>
      <c r="F217" s="7" t="str">
        <f t="shared" si="4"/>
        <v>08-2015</v>
      </c>
      <c r="G217" s="7">
        <f>VLOOKUP(F217,Oferta_PS!$B$2:$C$62,2)</f>
        <v>2568</v>
      </c>
      <c r="H217" s="7">
        <f>VLOOKUP(C217,Guias_PS!$B$2:$C$7,2)</f>
        <v>193</v>
      </c>
      <c r="I217" s="7" t="str">
        <f>VLOOKUP(C217,Pib_PS!$B$2:$C$7,2)</f>
        <v>R$ 2.289.906,28</v>
      </c>
      <c r="J217" s="7" t="str">
        <f>VLOOKUP(F217,Base_PS!$G$1:$R$751,12,FALSE())</f>
        <v>Alta temporada</v>
      </c>
    </row>
    <row r="218">
      <c r="A218" s="6">
        <v>42221.0</v>
      </c>
      <c r="B218" s="7">
        <f>SUMIF(Base_PS!F:F,A218,Base_PS!I:I)</f>
        <v>0</v>
      </c>
      <c r="C218" s="7">
        <f t="shared" si="1"/>
        <v>2015</v>
      </c>
      <c r="D218" s="7">
        <f t="shared" si="2"/>
        <v>8</v>
      </c>
      <c r="E218" s="7" t="str">
        <f t="shared" si="3"/>
        <v>08</v>
      </c>
      <c r="F218" s="7" t="str">
        <f t="shared" si="4"/>
        <v>08-2015</v>
      </c>
      <c r="G218" s="7">
        <f>VLOOKUP(F218,Oferta_PS!$B$2:$C$62,2)</f>
        <v>2568</v>
      </c>
      <c r="H218" s="7">
        <f>VLOOKUP(C218,Guias_PS!$B$2:$C$7,2)</f>
        <v>193</v>
      </c>
      <c r="I218" s="7" t="str">
        <f>VLOOKUP(C218,Pib_PS!$B$2:$C$7,2)</f>
        <v>R$ 2.289.906,28</v>
      </c>
      <c r="J218" s="7" t="str">
        <f>VLOOKUP(F218,Base_PS!$G$1:$R$751,12,FALSE())</f>
        <v>Alta temporada</v>
      </c>
    </row>
    <row r="219">
      <c r="A219" s="6">
        <v>42222.0</v>
      </c>
      <c r="B219" s="7">
        <f>SUMIF(Base_PS!F:F,A219,Base_PS!I:I)</f>
        <v>20</v>
      </c>
      <c r="C219" s="7">
        <f t="shared" si="1"/>
        <v>2015</v>
      </c>
      <c r="D219" s="7">
        <f t="shared" si="2"/>
        <v>8</v>
      </c>
      <c r="E219" s="7" t="str">
        <f t="shared" si="3"/>
        <v>08</v>
      </c>
      <c r="F219" s="7" t="str">
        <f t="shared" si="4"/>
        <v>08-2015</v>
      </c>
      <c r="G219" s="7">
        <f>VLOOKUP(F219,Oferta_PS!$B$2:$C$62,2)</f>
        <v>2568</v>
      </c>
      <c r="H219" s="7">
        <f>VLOOKUP(C219,Guias_PS!$B$2:$C$7,2)</f>
        <v>193</v>
      </c>
      <c r="I219" s="7" t="str">
        <f>VLOOKUP(C219,Pib_PS!$B$2:$C$7,2)</f>
        <v>R$ 2.289.906,28</v>
      </c>
      <c r="J219" s="7" t="str">
        <f>VLOOKUP(F219,Base_PS!$G$1:$R$751,12,FALSE())</f>
        <v>Alta temporada</v>
      </c>
    </row>
    <row r="220">
      <c r="A220" s="6">
        <v>42223.0</v>
      </c>
      <c r="B220" s="7">
        <f>SUMIF(Base_PS!F:F,A220,Base_PS!I:I)</f>
        <v>0</v>
      </c>
      <c r="C220" s="7">
        <f t="shared" si="1"/>
        <v>2015</v>
      </c>
      <c r="D220" s="7">
        <f t="shared" si="2"/>
        <v>8</v>
      </c>
      <c r="E220" s="7" t="str">
        <f t="shared" si="3"/>
        <v>08</v>
      </c>
      <c r="F220" s="7" t="str">
        <f t="shared" si="4"/>
        <v>08-2015</v>
      </c>
      <c r="G220" s="7">
        <f>VLOOKUP(F220,Oferta_PS!$B$2:$C$62,2)</f>
        <v>2568</v>
      </c>
      <c r="H220" s="7">
        <f>VLOOKUP(C220,Guias_PS!$B$2:$C$7,2)</f>
        <v>193</v>
      </c>
      <c r="I220" s="7" t="str">
        <f>VLOOKUP(C220,Pib_PS!$B$2:$C$7,2)</f>
        <v>R$ 2.289.906,28</v>
      </c>
      <c r="J220" s="7" t="str">
        <f>VLOOKUP(F220,Base_PS!$G$1:$R$751,12,FALSE())</f>
        <v>Alta temporada</v>
      </c>
    </row>
    <row r="221">
      <c r="A221" s="6">
        <v>42224.0</v>
      </c>
      <c r="B221" s="7">
        <f>SUMIF(Base_PS!F:F,A221,Base_PS!I:I)</f>
        <v>174</v>
      </c>
      <c r="C221" s="7">
        <f t="shared" si="1"/>
        <v>2015</v>
      </c>
      <c r="D221" s="7">
        <f t="shared" si="2"/>
        <v>8</v>
      </c>
      <c r="E221" s="7" t="str">
        <f t="shared" si="3"/>
        <v>08</v>
      </c>
      <c r="F221" s="7" t="str">
        <f t="shared" si="4"/>
        <v>08-2015</v>
      </c>
      <c r="G221" s="7">
        <f>VLOOKUP(F221,Oferta_PS!$B$2:$C$62,2)</f>
        <v>2568</v>
      </c>
      <c r="H221" s="7">
        <f>VLOOKUP(C221,Guias_PS!$B$2:$C$7,2)</f>
        <v>193</v>
      </c>
      <c r="I221" s="7" t="str">
        <f>VLOOKUP(C221,Pib_PS!$B$2:$C$7,2)</f>
        <v>R$ 2.289.906,28</v>
      </c>
      <c r="J221" s="7" t="str">
        <f>VLOOKUP(F221,Base_PS!$G$1:$R$751,12,FALSE())</f>
        <v>Alta temporada</v>
      </c>
    </row>
    <row r="222">
      <c r="A222" s="6">
        <v>42225.0</v>
      </c>
      <c r="B222" s="7">
        <f>SUMIF(Base_PS!F:F,A222,Base_PS!I:I)</f>
        <v>0</v>
      </c>
      <c r="C222" s="7">
        <f t="shared" si="1"/>
        <v>2015</v>
      </c>
      <c r="D222" s="7">
        <f t="shared" si="2"/>
        <v>8</v>
      </c>
      <c r="E222" s="7" t="str">
        <f t="shared" si="3"/>
        <v>08</v>
      </c>
      <c r="F222" s="7" t="str">
        <f t="shared" si="4"/>
        <v>08-2015</v>
      </c>
      <c r="G222" s="7">
        <f>VLOOKUP(F222,Oferta_PS!$B$2:$C$62,2)</f>
        <v>2568</v>
      </c>
      <c r="H222" s="7">
        <f>VLOOKUP(C222,Guias_PS!$B$2:$C$7,2)</f>
        <v>193</v>
      </c>
      <c r="I222" s="7" t="str">
        <f>VLOOKUP(C222,Pib_PS!$B$2:$C$7,2)</f>
        <v>R$ 2.289.906,28</v>
      </c>
      <c r="J222" s="7" t="str">
        <f>VLOOKUP(F222,Base_PS!$G$1:$R$751,12,FALSE())</f>
        <v>Alta temporada</v>
      </c>
    </row>
    <row r="223">
      <c r="A223" s="6">
        <v>42226.0</v>
      </c>
      <c r="B223" s="7">
        <f>SUMIF(Base_PS!F:F,A223,Base_PS!I:I)</f>
        <v>0</v>
      </c>
      <c r="C223" s="7">
        <f t="shared" si="1"/>
        <v>2015</v>
      </c>
      <c r="D223" s="7">
        <f t="shared" si="2"/>
        <v>8</v>
      </c>
      <c r="E223" s="7" t="str">
        <f t="shared" si="3"/>
        <v>08</v>
      </c>
      <c r="F223" s="7" t="str">
        <f t="shared" si="4"/>
        <v>08-2015</v>
      </c>
      <c r="G223" s="7">
        <f>VLOOKUP(F223,Oferta_PS!$B$2:$C$62,2)</f>
        <v>2568</v>
      </c>
      <c r="H223" s="7">
        <f>VLOOKUP(C223,Guias_PS!$B$2:$C$7,2)</f>
        <v>193</v>
      </c>
      <c r="I223" s="7" t="str">
        <f>VLOOKUP(C223,Pib_PS!$B$2:$C$7,2)</f>
        <v>R$ 2.289.906,28</v>
      </c>
      <c r="J223" s="7" t="str">
        <f>VLOOKUP(F223,Base_PS!$G$1:$R$751,12,FALSE())</f>
        <v>Alta temporada</v>
      </c>
    </row>
    <row r="224">
      <c r="A224" s="6">
        <v>42227.0</v>
      </c>
      <c r="B224" s="7">
        <f>SUMIF(Base_PS!F:F,A224,Base_PS!I:I)</f>
        <v>0</v>
      </c>
      <c r="C224" s="7">
        <f t="shared" si="1"/>
        <v>2015</v>
      </c>
      <c r="D224" s="7">
        <f t="shared" si="2"/>
        <v>8</v>
      </c>
      <c r="E224" s="7" t="str">
        <f t="shared" si="3"/>
        <v>08</v>
      </c>
      <c r="F224" s="7" t="str">
        <f t="shared" si="4"/>
        <v>08-2015</v>
      </c>
      <c r="G224" s="7">
        <f>VLOOKUP(F224,Oferta_PS!$B$2:$C$62,2)</f>
        <v>2568</v>
      </c>
      <c r="H224" s="7">
        <f>VLOOKUP(C224,Guias_PS!$B$2:$C$7,2)</f>
        <v>193</v>
      </c>
      <c r="I224" s="7" t="str">
        <f>VLOOKUP(C224,Pib_PS!$B$2:$C$7,2)</f>
        <v>R$ 2.289.906,28</v>
      </c>
      <c r="J224" s="7" t="str">
        <f>VLOOKUP(F224,Base_PS!$G$1:$R$751,12,FALSE())</f>
        <v>Alta temporada</v>
      </c>
    </row>
    <row r="225">
      <c r="A225" s="6">
        <v>42228.0</v>
      </c>
      <c r="B225" s="7">
        <f>SUMIF(Base_PS!F:F,A225,Base_PS!I:I)</f>
        <v>0</v>
      </c>
      <c r="C225" s="7">
        <f t="shared" si="1"/>
        <v>2015</v>
      </c>
      <c r="D225" s="7">
        <f t="shared" si="2"/>
        <v>8</v>
      </c>
      <c r="E225" s="7" t="str">
        <f t="shared" si="3"/>
        <v>08</v>
      </c>
      <c r="F225" s="7" t="str">
        <f t="shared" si="4"/>
        <v>08-2015</v>
      </c>
      <c r="G225" s="7">
        <f>VLOOKUP(F225,Oferta_PS!$B$2:$C$62,2)</f>
        <v>2568</v>
      </c>
      <c r="H225" s="7">
        <f>VLOOKUP(C225,Guias_PS!$B$2:$C$7,2)</f>
        <v>193</v>
      </c>
      <c r="I225" s="7" t="str">
        <f>VLOOKUP(C225,Pib_PS!$B$2:$C$7,2)</f>
        <v>R$ 2.289.906,28</v>
      </c>
      <c r="J225" s="7" t="str">
        <f>VLOOKUP(F225,Base_PS!$G$1:$R$751,12,FALSE())</f>
        <v>Alta temporada</v>
      </c>
    </row>
    <row r="226">
      <c r="A226" s="6">
        <v>42229.0</v>
      </c>
      <c r="B226" s="7">
        <f>SUMIF(Base_PS!F:F,A226,Base_PS!I:I)</f>
        <v>24</v>
      </c>
      <c r="C226" s="7">
        <f t="shared" si="1"/>
        <v>2015</v>
      </c>
      <c r="D226" s="7">
        <f t="shared" si="2"/>
        <v>8</v>
      </c>
      <c r="E226" s="7" t="str">
        <f t="shared" si="3"/>
        <v>08</v>
      </c>
      <c r="F226" s="7" t="str">
        <f t="shared" si="4"/>
        <v>08-2015</v>
      </c>
      <c r="G226" s="7">
        <f>VLOOKUP(F226,Oferta_PS!$B$2:$C$62,2)</f>
        <v>2568</v>
      </c>
      <c r="H226" s="7">
        <f>VLOOKUP(C226,Guias_PS!$B$2:$C$7,2)</f>
        <v>193</v>
      </c>
      <c r="I226" s="7" t="str">
        <f>VLOOKUP(C226,Pib_PS!$B$2:$C$7,2)</f>
        <v>R$ 2.289.906,28</v>
      </c>
      <c r="J226" s="7" t="str">
        <f>VLOOKUP(F226,Base_PS!$G$1:$R$751,12,FALSE())</f>
        <v>Alta temporada</v>
      </c>
    </row>
    <row r="227">
      <c r="A227" s="6">
        <v>42230.0</v>
      </c>
      <c r="B227" s="7">
        <f>SUMIF(Base_PS!F:F,A227,Base_PS!I:I)</f>
        <v>0</v>
      </c>
      <c r="C227" s="7">
        <f t="shared" si="1"/>
        <v>2015</v>
      </c>
      <c r="D227" s="7">
        <f t="shared" si="2"/>
        <v>8</v>
      </c>
      <c r="E227" s="7" t="str">
        <f t="shared" si="3"/>
        <v>08</v>
      </c>
      <c r="F227" s="7" t="str">
        <f t="shared" si="4"/>
        <v>08-2015</v>
      </c>
      <c r="G227" s="7">
        <f>VLOOKUP(F227,Oferta_PS!$B$2:$C$62,2)</f>
        <v>2568</v>
      </c>
      <c r="H227" s="7">
        <f>VLOOKUP(C227,Guias_PS!$B$2:$C$7,2)</f>
        <v>193</v>
      </c>
      <c r="I227" s="7" t="str">
        <f>VLOOKUP(C227,Pib_PS!$B$2:$C$7,2)</f>
        <v>R$ 2.289.906,28</v>
      </c>
      <c r="J227" s="7" t="str">
        <f>VLOOKUP(F227,Base_PS!$G$1:$R$751,12,FALSE())</f>
        <v>Alta temporada</v>
      </c>
    </row>
    <row r="228">
      <c r="A228" s="6">
        <v>42231.0</v>
      </c>
      <c r="B228" s="7">
        <f>SUMIF(Base_PS!F:F,A228,Base_PS!I:I)</f>
        <v>172</v>
      </c>
      <c r="C228" s="7">
        <f t="shared" si="1"/>
        <v>2015</v>
      </c>
      <c r="D228" s="7">
        <f t="shared" si="2"/>
        <v>8</v>
      </c>
      <c r="E228" s="7" t="str">
        <f t="shared" si="3"/>
        <v>08</v>
      </c>
      <c r="F228" s="7" t="str">
        <f t="shared" si="4"/>
        <v>08-2015</v>
      </c>
      <c r="G228" s="7">
        <f>VLOOKUP(F228,Oferta_PS!$B$2:$C$62,2)</f>
        <v>2568</v>
      </c>
      <c r="H228" s="7">
        <f>VLOOKUP(C228,Guias_PS!$B$2:$C$7,2)</f>
        <v>193</v>
      </c>
      <c r="I228" s="7" t="str">
        <f>VLOOKUP(C228,Pib_PS!$B$2:$C$7,2)</f>
        <v>R$ 2.289.906,28</v>
      </c>
      <c r="J228" s="7" t="str">
        <f>VLOOKUP(F228,Base_PS!$G$1:$R$751,12,FALSE())</f>
        <v>Alta temporada</v>
      </c>
    </row>
    <row r="229">
      <c r="A229" s="6">
        <v>42232.0</v>
      </c>
      <c r="B229" s="7">
        <f>SUMIF(Base_PS!F:F,A229,Base_PS!I:I)</f>
        <v>0</v>
      </c>
      <c r="C229" s="7">
        <f t="shared" si="1"/>
        <v>2015</v>
      </c>
      <c r="D229" s="7">
        <f t="shared" si="2"/>
        <v>8</v>
      </c>
      <c r="E229" s="7" t="str">
        <f t="shared" si="3"/>
        <v>08</v>
      </c>
      <c r="F229" s="7" t="str">
        <f t="shared" si="4"/>
        <v>08-2015</v>
      </c>
      <c r="G229" s="7">
        <f>VLOOKUP(F229,Oferta_PS!$B$2:$C$62,2)</f>
        <v>2568</v>
      </c>
      <c r="H229" s="7">
        <f>VLOOKUP(C229,Guias_PS!$B$2:$C$7,2)</f>
        <v>193</v>
      </c>
      <c r="I229" s="7" t="str">
        <f>VLOOKUP(C229,Pib_PS!$B$2:$C$7,2)</f>
        <v>R$ 2.289.906,28</v>
      </c>
      <c r="J229" s="7" t="str">
        <f>VLOOKUP(F229,Base_PS!$G$1:$R$751,12,FALSE())</f>
        <v>Alta temporada</v>
      </c>
    </row>
    <row r="230">
      <c r="A230" s="6">
        <v>42233.0</v>
      </c>
      <c r="B230" s="7">
        <f>SUMIF(Base_PS!F:F,A230,Base_PS!I:I)</f>
        <v>0</v>
      </c>
      <c r="C230" s="7">
        <f t="shared" si="1"/>
        <v>2015</v>
      </c>
      <c r="D230" s="7">
        <f t="shared" si="2"/>
        <v>8</v>
      </c>
      <c r="E230" s="7" t="str">
        <f t="shared" si="3"/>
        <v>08</v>
      </c>
      <c r="F230" s="7" t="str">
        <f t="shared" si="4"/>
        <v>08-2015</v>
      </c>
      <c r="G230" s="7">
        <f>VLOOKUP(F230,Oferta_PS!$B$2:$C$62,2)</f>
        <v>2568</v>
      </c>
      <c r="H230" s="7">
        <f>VLOOKUP(C230,Guias_PS!$B$2:$C$7,2)</f>
        <v>193</v>
      </c>
      <c r="I230" s="7" t="str">
        <f>VLOOKUP(C230,Pib_PS!$B$2:$C$7,2)</f>
        <v>R$ 2.289.906,28</v>
      </c>
      <c r="J230" s="7" t="str">
        <f>VLOOKUP(F230,Base_PS!$G$1:$R$751,12,FALSE())</f>
        <v>Alta temporada</v>
      </c>
    </row>
    <row r="231">
      <c r="A231" s="6">
        <v>42234.0</v>
      </c>
      <c r="B231" s="7">
        <f>SUMIF(Base_PS!F:F,A231,Base_PS!I:I)</f>
        <v>0</v>
      </c>
      <c r="C231" s="7">
        <f t="shared" si="1"/>
        <v>2015</v>
      </c>
      <c r="D231" s="7">
        <f t="shared" si="2"/>
        <v>8</v>
      </c>
      <c r="E231" s="7" t="str">
        <f t="shared" si="3"/>
        <v>08</v>
      </c>
      <c r="F231" s="7" t="str">
        <f t="shared" si="4"/>
        <v>08-2015</v>
      </c>
      <c r="G231" s="7">
        <f>VLOOKUP(F231,Oferta_PS!$B$2:$C$62,2)</f>
        <v>2568</v>
      </c>
      <c r="H231" s="7">
        <f>VLOOKUP(C231,Guias_PS!$B$2:$C$7,2)</f>
        <v>193</v>
      </c>
      <c r="I231" s="7" t="str">
        <f>VLOOKUP(C231,Pib_PS!$B$2:$C$7,2)</f>
        <v>R$ 2.289.906,28</v>
      </c>
      <c r="J231" s="7" t="str">
        <f>VLOOKUP(F231,Base_PS!$G$1:$R$751,12,FALSE())</f>
        <v>Alta temporada</v>
      </c>
    </row>
    <row r="232">
      <c r="A232" s="6">
        <v>42235.0</v>
      </c>
      <c r="B232" s="7">
        <f>SUMIF(Base_PS!F:F,A232,Base_PS!I:I)</f>
        <v>0</v>
      </c>
      <c r="C232" s="7">
        <f t="shared" si="1"/>
        <v>2015</v>
      </c>
      <c r="D232" s="7">
        <f t="shared" si="2"/>
        <v>8</v>
      </c>
      <c r="E232" s="7" t="str">
        <f t="shared" si="3"/>
        <v>08</v>
      </c>
      <c r="F232" s="7" t="str">
        <f t="shared" si="4"/>
        <v>08-2015</v>
      </c>
      <c r="G232" s="7">
        <f>VLOOKUP(F232,Oferta_PS!$B$2:$C$62,2)</f>
        <v>2568</v>
      </c>
      <c r="H232" s="7">
        <f>VLOOKUP(C232,Guias_PS!$B$2:$C$7,2)</f>
        <v>193</v>
      </c>
      <c r="I232" s="7" t="str">
        <f>VLOOKUP(C232,Pib_PS!$B$2:$C$7,2)</f>
        <v>R$ 2.289.906,28</v>
      </c>
      <c r="J232" s="7" t="str">
        <f>VLOOKUP(F232,Base_PS!$G$1:$R$751,12,FALSE())</f>
        <v>Alta temporada</v>
      </c>
    </row>
    <row r="233">
      <c r="A233" s="6">
        <v>42236.0</v>
      </c>
      <c r="B233" s="7">
        <f>SUMIF(Base_PS!F:F,A233,Base_PS!I:I)</f>
        <v>0</v>
      </c>
      <c r="C233" s="7">
        <f t="shared" si="1"/>
        <v>2015</v>
      </c>
      <c r="D233" s="7">
        <f t="shared" si="2"/>
        <v>8</v>
      </c>
      <c r="E233" s="7" t="str">
        <f t="shared" si="3"/>
        <v>08</v>
      </c>
      <c r="F233" s="7" t="str">
        <f t="shared" si="4"/>
        <v>08-2015</v>
      </c>
      <c r="G233" s="7">
        <f>VLOOKUP(F233,Oferta_PS!$B$2:$C$62,2)</f>
        <v>2568</v>
      </c>
      <c r="H233" s="7">
        <f>VLOOKUP(C233,Guias_PS!$B$2:$C$7,2)</f>
        <v>193</v>
      </c>
      <c r="I233" s="7" t="str">
        <f>VLOOKUP(C233,Pib_PS!$B$2:$C$7,2)</f>
        <v>R$ 2.289.906,28</v>
      </c>
      <c r="J233" s="7" t="str">
        <f>VLOOKUP(F233,Base_PS!$G$1:$R$751,12,FALSE())</f>
        <v>Alta temporada</v>
      </c>
    </row>
    <row r="234">
      <c r="A234" s="6">
        <v>42237.0</v>
      </c>
      <c r="B234" s="7">
        <f>SUMIF(Base_PS!F:F,A234,Base_PS!I:I)</f>
        <v>0</v>
      </c>
      <c r="C234" s="7">
        <f t="shared" si="1"/>
        <v>2015</v>
      </c>
      <c r="D234" s="7">
        <f t="shared" si="2"/>
        <v>8</v>
      </c>
      <c r="E234" s="7" t="str">
        <f t="shared" si="3"/>
        <v>08</v>
      </c>
      <c r="F234" s="7" t="str">
        <f t="shared" si="4"/>
        <v>08-2015</v>
      </c>
      <c r="G234" s="7">
        <f>VLOOKUP(F234,Oferta_PS!$B$2:$C$62,2)</f>
        <v>2568</v>
      </c>
      <c r="H234" s="7">
        <f>VLOOKUP(C234,Guias_PS!$B$2:$C$7,2)</f>
        <v>193</v>
      </c>
      <c r="I234" s="7" t="str">
        <f>VLOOKUP(C234,Pib_PS!$B$2:$C$7,2)</f>
        <v>R$ 2.289.906,28</v>
      </c>
      <c r="J234" s="7" t="str">
        <f>VLOOKUP(F234,Base_PS!$G$1:$R$751,12,FALSE())</f>
        <v>Alta temporada</v>
      </c>
    </row>
    <row r="235">
      <c r="A235" s="6">
        <v>42238.0</v>
      </c>
      <c r="B235" s="7">
        <f>SUMIF(Base_PS!F:F,A235,Base_PS!I:I)</f>
        <v>173</v>
      </c>
      <c r="C235" s="7">
        <f t="shared" si="1"/>
        <v>2015</v>
      </c>
      <c r="D235" s="7">
        <f t="shared" si="2"/>
        <v>8</v>
      </c>
      <c r="E235" s="7" t="str">
        <f t="shared" si="3"/>
        <v>08</v>
      </c>
      <c r="F235" s="7" t="str">
        <f t="shared" si="4"/>
        <v>08-2015</v>
      </c>
      <c r="G235" s="7">
        <f>VLOOKUP(F235,Oferta_PS!$B$2:$C$62,2)</f>
        <v>2568</v>
      </c>
      <c r="H235" s="7">
        <f>VLOOKUP(C235,Guias_PS!$B$2:$C$7,2)</f>
        <v>193</v>
      </c>
      <c r="I235" s="7" t="str">
        <f>VLOOKUP(C235,Pib_PS!$B$2:$C$7,2)</f>
        <v>R$ 2.289.906,28</v>
      </c>
      <c r="J235" s="7" t="str">
        <f>VLOOKUP(F235,Base_PS!$G$1:$R$751,12,FALSE())</f>
        <v>Alta temporada</v>
      </c>
    </row>
    <row r="236">
      <c r="A236" s="6">
        <v>42239.0</v>
      </c>
      <c r="B236" s="7">
        <f>SUMIF(Base_PS!F:F,A236,Base_PS!I:I)</f>
        <v>0</v>
      </c>
      <c r="C236" s="7">
        <f t="shared" si="1"/>
        <v>2015</v>
      </c>
      <c r="D236" s="7">
        <f t="shared" si="2"/>
        <v>8</v>
      </c>
      <c r="E236" s="7" t="str">
        <f t="shared" si="3"/>
        <v>08</v>
      </c>
      <c r="F236" s="7" t="str">
        <f t="shared" si="4"/>
        <v>08-2015</v>
      </c>
      <c r="G236" s="7">
        <f>VLOOKUP(F236,Oferta_PS!$B$2:$C$62,2)</f>
        <v>2568</v>
      </c>
      <c r="H236" s="7">
        <f>VLOOKUP(C236,Guias_PS!$B$2:$C$7,2)</f>
        <v>193</v>
      </c>
      <c r="I236" s="7" t="str">
        <f>VLOOKUP(C236,Pib_PS!$B$2:$C$7,2)</f>
        <v>R$ 2.289.906,28</v>
      </c>
      <c r="J236" s="7" t="str">
        <f>VLOOKUP(F236,Base_PS!$G$1:$R$751,12,FALSE())</f>
        <v>Alta temporada</v>
      </c>
    </row>
    <row r="237">
      <c r="A237" s="6">
        <v>42240.0</v>
      </c>
      <c r="B237" s="7">
        <f>SUMIF(Base_PS!F:F,A237,Base_PS!I:I)</f>
        <v>0</v>
      </c>
      <c r="C237" s="7">
        <f t="shared" si="1"/>
        <v>2015</v>
      </c>
      <c r="D237" s="7">
        <f t="shared" si="2"/>
        <v>8</v>
      </c>
      <c r="E237" s="7" t="str">
        <f t="shared" si="3"/>
        <v>08</v>
      </c>
      <c r="F237" s="7" t="str">
        <f t="shared" si="4"/>
        <v>08-2015</v>
      </c>
      <c r="G237" s="7">
        <f>VLOOKUP(F237,Oferta_PS!$B$2:$C$62,2)</f>
        <v>2568</v>
      </c>
      <c r="H237" s="7">
        <f>VLOOKUP(C237,Guias_PS!$B$2:$C$7,2)</f>
        <v>193</v>
      </c>
      <c r="I237" s="7" t="str">
        <f>VLOOKUP(C237,Pib_PS!$B$2:$C$7,2)</f>
        <v>R$ 2.289.906,28</v>
      </c>
      <c r="J237" s="7" t="str">
        <f>VLOOKUP(F237,Base_PS!$G$1:$R$751,12,FALSE())</f>
        <v>Alta temporada</v>
      </c>
    </row>
    <row r="238">
      <c r="A238" s="6">
        <v>42241.0</v>
      </c>
      <c r="B238" s="7">
        <f>SUMIF(Base_PS!F:F,A238,Base_PS!I:I)</f>
        <v>0</v>
      </c>
      <c r="C238" s="7">
        <f t="shared" si="1"/>
        <v>2015</v>
      </c>
      <c r="D238" s="7">
        <f t="shared" si="2"/>
        <v>8</v>
      </c>
      <c r="E238" s="7" t="str">
        <f t="shared" si="3"/>
        <v>08</v>
      </c>
      <c r="F238" s="7" t="str">
        <f t="shared" si="4"/>
        <v>08-2015</v>
      </c>
      <c r="G238" s="7">
        <f>VLOOKUP(F238,Oferta_PS!$B$2:$C$62,2)</f>
        <v>2568</v>
      </c>
      <c r="H238" s="7">
        <f>VLOOKUP(C238,Guias_PS!$B$2:$C$7,2)</f>
        <v>193</v>
      </c>
      <c r="I238" s="7" t="str">
        <f>VLOOKUP(C238,Pib_PS!$B$2:$C$7,2)</f>
        <v>R$ 2.289.906,28</v>
      </c>
      <c r="J238" s="7" t="str">
        <f>VLOOKUP(F238,Base_PS!$G$1:$R$751,12,FALSE())</f>
        <v>Alta temporada</v>
      </c>
    </row>
    <row r="239">
      <c r="A239" s="6">
        <v>42242.0</v>
      </c>
      <c r="B239" s="7">
        <f>SUMIF(Base_PS!F:F,A239,Base_PS!I:I)</f>
        <v>0</v>
      </c>
      <c r="C239" s="7">
        <f t="shared" si="1"/>
        <v>2015</v>
      </c>
      <c r="D239" s="7">
        <f t="shared" si="2"/>
        <v>8</v>
      </c>
      <c r="E239" s="7" t="str">
        <f t="shared" si="3"/>
        <v>08</v>
      </c>
      <c r="F239" s="7" t="str">
        <f t="shared" si="4"/>
        <v>08-2015</v>
      </c>
      <c r="G239" s="7">
        <f>VLOOKUP(F239,Oferta_PS!$B$2:$C$62,2)</f>
        <v>2568</v>
      </c>
      <c r="H239" s="7">
        <f>VLOOKUP(C239,Guias_PS!$B$2:$C$7,2)</f>
        <v>193</v>
      </c>
      <c r="I239" s="7" t="str">
        <f>VLOOKUP(C239,Pib_PS!$B$2:$C$7,2)</f>
        <v>R$ 2.289.906,28</v>
      </c>
      <c r="J239" s="7" t="str">
        <f>VLOOKUP(F239,Base_PS!$G$1:$R$751,12,FALSE())</f>
        <v>Alta temporada</v>
      </c>
    </row>
    <row r="240">
      <c r="A240" s="6">
        <v>42243.0</v>
      </c>
      <c r="B240" s="7">
        <f>SUMIF(Base_PS!F:F,A240,Base_PS!I:I)</f>
        <v>0</v>
      </c>
      <c r="C240" s="7">
        <f t="shared" si="1"/>
        <v>2015</v>
      </c>
      <c r="D240" s="7">
        <f t="shared" si="2"/>
        <v>8</v>
      </c>
      <c r="E240" s="7" t="str">
        <f t="shared" si="3"/>
        <v>08</v>
      </c>
      <c r="F240" s="7" t="str">
        <f t="shared" si="4"/>
        <v>08-2015</v>
      </c>
      <c r="G240" s="7">
        <f>VLOOKUP(F240,Oferta_PS!$B$2:$C$62,2)</f>
        <v>2568</v>
      </c>
      <c r="H240" s="7">
        <f>VLOOKUP(C240,Guias_PS!$B$2:$C$7,2)</f>
        <v>193</v>
      </c>
      <c r="I240" s="7" t="str">
        <f>VLOOKUP(C240,Pib_PS!$B$2:$C$7,2)</f>
        <v>R$ 2.289.906,28</v>
      </c>
      <c r="J240" s="7" t="str">
        <f>VLOOKUP(F240,Base_PS!$G$1:$R$751,12,FALSE())</f>
        <v>Alta temporada</v>
      </c>
    </row>
    <row r="241">
      <c r="A241" s="6">
        <v>42244.0</v>
      </c>
      <c r="B241" s="7">
        <f>SUMIF(Base_PS!F:F,A241,Base_PS!I:I)</f>
        <v>0</v>
      </c>
      <c r="C241" s="7">
        <f t="shared" si="1"/>
        <v>2015</v>
      </c>
      <c r="D241" s="7">
        <f t="shared" si="2"/>
        <v>8</v>
      </c>
      <c r="E241" s="7" t="str">
        <f t="shared" si="3"/>
        <v>08</v>
      </c>
      <c r="F241" s="7" t="str">
        <f t="shared" si="4"/>
        <v>08-2015</v>
      </c>
      <c r="G241" s="7">
        <f>VLOOKUP(F241,Oferta_PS!$B$2:$C$62,2)</f>
        <v>2568</v>
      </c>
      <c r="H241" s="7">
        <f>VLOOKUP(C241,Guias_PS!$B$2:$C$7,2)</f>
        <v>193</v>
      </c>
      <c r="I241" s="7" t="str">
        <f>VLOOKUP(C241,Pib_PS!$B$2:$C$7,2)</f>
        <v>R$ 2.289.906,28</v>
      </c>
      <c r="J241" s="7" t="str">
        <f>VLOOKUP(F241,Base_PS!$G$1:$R$751,12,FALSE())</f>
        <v>Alta temporada</v>
      </c>
    </row>
    <row r="242">
      <c r="A242" s="6">
        <v>42245.0</v>
      </c>
      <c r="B242" s="7">
        <f>SUMIF(Base_PS!F:F,A242,Base_PS!I:I)</f>
        <v>172</v>
      </c>
      <c r="C242" s="7">
        <f t="shared" si="1"/>
        <v>2015</v>
      </c>
      <c r="D242" s="7">
        <f t="shared" si="2"/>
        <v>8</v>
      </c>
      <c r="E242" s="7" t="str">
        <f t="shared" si="3"/>
        <v>08</v>
      </c>
      <c r="F242" s="7" t="str">
        <f t="shared" si="4"/>
        <v>08-2015</v>
      </c>
      <c r="G242" s="7">
        <f>VLOOKUP(F242,Oferta_PS!$B$2:$C$62,2)</f>
        <v>2568</v>
      </c>
      <c r="H242" s="7">
        <f>VLOOKUP(C242,Guias_PS!$B$2:$C$7,2)</f>
        <v>193</v>
      </c>
      <c r="I242" s="7" t="str">
        <f>VLOOKUP(C242,Pib_PS!$B$2:$C$7,2)</f>
        <v>R$ 2.289.906,28</v>
      </c>
      <c r="J242" s="7" t="str">
        <f>VLOOKUP(F242,Base_PS!$G$1:$R$751,12,FALSE())</f>
        <v>Alta temporada</v>
      </c>
    </row>
    <row r="243">
      <c r="A243" s="6">
        <v>42246.0</v>
      </c>
      <c r="B243" s="7">
        <f>SUMIF(Base_PS!F:F,A243,Base_PS!I:I)</f>
        <v>0</v>
      </c>
      <c r="C243" s="7">
        <f t="shared" si="1"/>
        <v>2015</v>
      </c>
      <c r="D243" s="7">
        <f t="shared" si="2"/>
        <v>8</v>
      </c>
      <c r="E243" s="7" t="str">
        <f t="shared" si="3"/>
        <v>08</v>
      </c>
      <c r="F243" s="7" t="str">
        <f t="shared" si="4"/>
        <v>08-2015</v>
      </c>
      <c r="G243" s="7">
        <f>VLOOKUP(F243,Oferta_PS!$B$2:$C$62,2)</f>
        <v>2568</v>
      </c>
      <c r="H243" s="7">
        <f>VLOOKUP(C243,Guias_PS!$B$2:$C$7,2)</f>
        <v>193</v>
      </c>
      <c r="I243" s="7" t="str">
        <f>VLOOKUP(C243,Pib_PS!$B$2:$C$7,2)</f>
        <v>R$ 2.289.906,28</v>
      </c>
      <c r="J243" s="7" t="str">
        <f>VLOOKUP(F243,Base_PS!$G$1:$R$751,12,FALSE())</f>
        <v>Alta temporada</v>
      </c>
    </row>
    <row r="244">
      <c r="A244" s="6">
        <v>42247.0</v>
      </c>
      <c r="B244" s="7">
        <f>SUMIF(Base_PS!F:F,A244,Base_PS!I:I)</f>
        <v>0</v>
      </c>
      <c r="C244" s="7">
        <f t="shared" si="1"/>
        <v>2015</v>
      </c>
      <c r="D244" s="7">
        <f t="shared" si="2"/>
        <v>8</v>
      </c>
      <c r="E244" s="7" t="str">
        <f t="shared" si="3"/>
        <v>08</v>
      </c>
      <c r="F244" s="7" t="str">
        <f t="shared" si="4"/>
        <v>08-2015</v>
      </c>
      <c r="G244" s="7">
        <f>VLOOKUP(F244,Oferta_PS!$B$2:$C$62,2)</f>
        <v>2568</v>
      </c>
      <c r="H244" s="7">
        <f>VLOOKUP(C244,Guias_PS!$B$2:$C$7,2)</f>
        <v>193</v>
      </c>
      <c r="I244" s="7" t="str">
        <f>VLOOKUP(C244,Pib_PS!$B$2:$C$7,2)</f>
        <v>R$ 2.289.906,28</v>
      </c>
      <c r="J244" s="7" t="str">
        <f>VLOOKUP(F244,Base_PS!$G$1:$R$751,12,FALSE())</f>
        <v>Alta temporada</v>
      </c>
    </row>
    <row r="245">
      <c r="A245" s="6">
        <v>42248.0</v>
      </c>
      <c r="B245" s="7">
        <f>SUMIF(Base_PS!F:F,A245,Base_PS!I:I)</f>
        <v>0</v>
      </c>
      <c r="C245" s="7">
        <f t="shared" si="1"/>
        <v>2015</v>
      </c>
      <c r="D245" s="7">
        <f t="shared" si="2"/>
        <v>9</v>
      </c>
      <c r="E245" s="7" t="str">
        <f t="shared" si="3"/>
        <v>09</v>
      </c>
      <c r="F245" s="7" t="str">
        <f t="shared" si="4"/>
        <v>09-2015</v>
      </c>
      <c r="G245" s="7">
        <f>VLOOKUP(F245,Oferta_PS!$B$2:$C$62,2)</f>
        <v>1440</v>
      </c>
      <c r="H245" s="7">
        <f>VLOOKUP(C245,Guias_PS!$B$2:$C$7,2)</f>
        <v>193</v>
      </c>
      <c r="I245" s="7" t="str">
        <f>VLOOKUP(C245,Pib_PS!$B$2:$C$7,2)</f>
        <v>R$ 2.289.906,28</v>
      </c>
      <c r="J245" s="7" t="str">
        <f>VLOOKUP(F245,Base_PS!$G$1:$R$751,12,FALSE())</f>
        <v>Baixa temporada</v>
      </c>
    </row>
    <row r="246">
      <c r="A246" s="6">
        <v>42249.0</v>
      </c>
      <c r="B246" s="7">
        <f>SUMIF(Base_PS!F:F,A246,Base_PS!I:I)</f>
        <v>0</v>
      </c>
      <c r="C246" s="7">
        <f t="shared" si="1"/>
        <v>2015</v>
      </c>
      <c r="D246" s="7">
        <f t="shared" si="2"/>
        <v>9</v>
      </c>
      <c r="E246" s="7" t="str">
        <f t="shared" si="3"/>
        <v>09</v>
      </c>
      <c r="F246" s="7" t="str">
        <f t="shared" si="4"/>
        <v>09-2015</v>
      </c>
      <c r="G246" s="7">
        <f>VLOOKUP(F246,Oferta_PS!$B$2:$C$62,2)</f>
        <v>1440</v>
      </c>
      <c r="H246" s="7">
        <f>VLOOKUP(C246,Guias_PS!$B$2:$C$7,2)</f>
        <v>193</v>
      </c>
      <c r="I246" s="7" t="str">
        <f>VLOOKUP(C246,Pib_PS!$B$2:$C$7,2)</f>
        <v>R$ 2.289.906,28</v>
      </c>
      <c r="J246" s="7" t="str">
        <f>VLOOKUP(F246,Base_PS!$G$1:$R$751,12,FALSE())</f>
        <v>Baixa temporada</v>
      </c>
    </row>
    <row r="247">
      <c r="A247" s="6">
        <v>42250.0</v>
      </c>
      <c r="B247" s="7">
        <f>SUMIF(Base_PS!F:F,A247,Base_PS!I:I)</f>
        <v>0</v>
      </c>
      <c r="C247" s="7">
        <f t="shared" si="1"/>
        <v>2015</v>
      </c>
      <c r="D247" s="7">
        <f t="shared" si="2"/>
        <v>9</v>
      </c>
      <c r="E247" s="7" t="str">
        <f t="shared" si="3"/>
        <v>09</v>
      </c>
      <c r="F247" s="7" t="str">
        <f t="shared" si="4"/>
        <v>09-2015</v>
      </c>
      <c r="G247" s="7">
        <f>VLOOKUP(F247,Oferta_PS!$B$2:$C$62,2)</f>
        <v>1440</v>
      </c>
      <c r="H247" s="7">
        <f>VLOOKUP(C247,Guias_PS!$B$2:$C$7,2)</f>
        <v>193</v>
      </c>
      <c r="I247" s="7" t="str">
        <f>VLOOKUP(C247,Pib_PS!$B$2:$C$7,2)</f>
        <v>R$ 2.289.906,28</v>
      </c>
      <c r="J247" s="7" t="str">
        <f>VLOOKUP(F247,Base_PS!$G$1:$R$751,12,FALSE())</f>
        <v>Baixa temporada</v>
      </c>
    </row>
    <row r="248">
      <c r="A248" s="6">
        <v>42251.0</v>
      </c>
      <c r="B248" s="7">
        <f>SUMIF(Base_PS!F:F,A248,Base_PS!I:I)</f>
        <v>0</v>
      </c>
      <c r="C248" s="7">
        <f t="shared" si="1"/>
        <v>2015</v>
      </c>
      <c r="D248" s="7">
        <f t="shared" si="2"/>
        <v>9</v>
      </c>
      <c r="E248" s="7" t="str">
        <f t="shared" si="3"/>
        <v>09</v>
      </c>
      <c r="F248" s="7" t="str">
        <f t="shared" si="4"/>
        <v>09-2015</v>
      </c>
      <c r="G248" s="7">
        <f>VLOOKUP(F248,Oferta_PS!$B$2:$C$62,2)</f>
        <v>1440</v>
      </c>
      <c r="H248" s="7">
        <f>VLOOKUP(C248,Guias_PS!$B$2:$C$7,2)</f>
        <v>193</v>
      </c>
      <c r="I248" s="7" t="str">
        <f>VLOOKUP(C248,Pib_PS!$B$2:$C$7,2)</f>
        <v>R$ 2.289.906,28</v>
      </c>
      <c r="J248" s="7" t="str">
        <f>VLOOKUP(F248,Base_PS!$G$1:$R$751,12,FALSE())</f>
        <v>Baixa temporada</v>
      </c>
    </row>
    <row r="249">
      <c r="A249" s="6">
        <v>42252.0</v>
      </c>
      <c r="B249" s="7">
        <f>SUMIF(Base_PS!F:F,A249,Base_PS!I:I)</f>
        <v>172</v>
      </c>
      <c r="C249" s="7">
        <f t="shared" si="1"/>
        <v>2015</v>
      </c>
      <c r="D249" s="7">
        <f t="shared" si="2"/>
        <v>9</v>
      </c>
      <c r="E249" s="7" t="str">
        <f t="shared" si="3"/>
        <v>09</v>
      </c>
      <c r="F249" s="7" t="str">
        <f t="shared" si="4"/>
        <v>09-2015</v>
      </c>
      <c r="G249" s="7">
        <f>VLOOKUP(F249,Oferta_PS!$B$2:$C$62,2)</f>
        <v>1440</v>
      </c>
      <c r="H249" s="7">
        <f>VLOOKUP(C249,Guias_PS!$B$2:$C$7,2)</f>
        <v>193</v>
      </c>
      <c r="I249" s="7" t="str">
        <f>VLOOKUP(C249,Pib_PS!$B$2:$C$7,2)</f>
        <v>R$ 2.289.906,28</v>
      </c>
      <c r="J249" s="7" t="str">
        <f>VLOOKUP(F249,Base_PS!$G$1:$R$751,12,FALSE())</f>
        <v>Baixa temporada</v>
      </c>
    </row>
    <row r="250">
      <c r="A250" s="6">
        <v>42253.0</v>
      </c>
      <c r="B250" s="7">
        <f>SUMIF(Base_PS!F:F,A250,Base_PS!I:I)</f>
        <v>0</v>
      </c>
      <c r="C250" s="7">
        <f t="shared" si="1"/>
        <v>2015</v>
      </c>
      <c r="D250" s="7">
        <f t="shared" si="2"/>
        <v>9</v>
      </c>
      <c r="E250" s="7" t="str">
        <f t="shared" si="3"/>
        <v>09</v>
      </c>
      <c r="F250" s="7" t="str">
        <f t="shared" si="4"/>
        <v>09-2015</v>
      </c>
      <c r="G250" s="7">
        <f>VLOOKUP(F250,Oferta_PS!$B$2:$C$62,2)</f>
        <v>1440</v>
      </c>
      <c r="H250" s="7">
        <f>VLOOKUP(C250,Guias_PS!$B$2:$C$7,2)</f>
        <v>193</v>
      </c>
      <c r="I250" s="7" t="str">
        <f>VLOOKUP(C250,Pib_PS!$B$2:$C$7,2)</f>
        <v>R$ 2.289.906,28</v>
      </c>
      <c r="J250" s="7" t="str">
        <f>VLOOKUP(F250,Base_PS!$G$1:$R$751,12,FALSE())</f>
        <v>Baixa temporada</v>
      </c>
    </row>
    <row r="251">
      <c r="A251" s="6">
        <v>42254.0</v>
      </c>
      <c r="B251" s="7">
        <f>SUMIF(Base_PS!F:F,A251,Base_PS!I:I)</f>
        <v>0</v>
      </c>
      <c r="C251" s="7">
        <f t="shared" si="1"/>
        <v>2015</v>
      </c>
      <c r="D251" s="7">
        <f t="shared" si="2"/>
        <v>9</v>
      </c>
      <c r="E251" s="7" t="str">
        <f t="shared" si="3"/>
        <v>09</v>
      </c>
      <c r="F251" s="7" t="str">
        <f t="shared" si="4"/>
        <v>09-2015</v>
      </c>
      <c r="G251" s="7">
        <f>VLOOKUP(F251,Oferta_PS!$B$2:$C$62,2)</f>
        <v>1440</v>
      </c>
      <c r="H251" s="7">
        <f>VLOOKUP(C251,Guias_PS!$B$2:$C$7,2)</f>
        <v>193</v>
      </c>
      <c r="I251" s="7" t="str">
        <f>VLOOKUP(C251,Pib_PS!$B$2:$C$7,2)</f>
        <v>R$ 2.289.906,28</v>
      </c>
      <c r="J251" s="7" t="str">
        <f>VLOOKUP(F251,Base_PS!$G$1:$R$751,12,FALSE())</f>
        <v>Baixa temporada</v>
      </c>
    </row>
    <row r="252">
      <c r="A252" s="6">
        <v>42255.0</v>
      </c>
      <c r="B252" s="7">
        <f>SUMIF(Base_PS!F:F,A252,Base_PS!I:I)</f>
        <v>0</v>
      </c>
      <c r="C252" s="7">
        <f t="shared" si="1"/>
        <v>2015</v>
      </c>
      <c r="D252" s="7">
        <f t="shared" si="2"/>
        <v>9</v>
      </c>
      <c r="E252" s="7" t="str">
        <f t="shared" si="3"/>
        <v>09</v>
      </c>
      <c r="F252" s="7" t="str">
        <f t="shared" si="4"/>
        <v>09-2015</v>
      </c>
      <c r="G252" s="7">
        <f>VLOOKUP(F252,Oferta_PS!$B$2:$C$62,2)</f>
        <v>1440</v>
      </c>
      <c r="H252" s="7">
        <f>VLOOKUP(C252,Guias_PS!$B$2:$C$7,2)</f>
        <v>193</v>
      </c>
      <c r="I252" s="7" t="str">
        <f>VLOOKUP(C252,Pib_PS!$B$2:$C$7,2)</f>
        <v>R$ 2.289.906,28</v>
      </c>
      <c r="J252" s="7" t="str">
        <f>VLOOKUP(F252,Base_PS!$G$1:$R$751,12,FALSE())</f>
        <v>Baixa temporada</v>
      </c>
    </row>
    <row r="253">
      <c r="A253" s="6">
        <v>42256.0</v>
      </c>
      <c r="B253" s="7">
        <f>SUMIF(Base_PS!F:F,A253,Base_PS!I:I)</f>
        <v>0</v>
      </c>
      <c r="C253" s="7">
        <f t="shared" si="1"/>
        <v>2015</v>
      </c>
      <c r="D253" s="7">
        <f t="shared" si="2"/>
        <v>9</v>
      </c>
      <c r="E253" s="7" t="str">
        <f t="shared" si="3"/>
        <v>09</v>
      </c>
      <c r="F253" s="7" t="str">
        <f t="shared" si="4"/>
        <v>09-2015</v>
      </c>
      <c r="G253" s="7">
        <f>VLOOKUP(F253,Oferta_PS!$B$2:$C$62,2)</f>
        <v>1440</v>
      </c>
      <c r="H253" s="7">
        <f>VLOOKUP(C253,Guias_PS!$B$2:$C$7,2)</f>
        <v>193</v>
      </c>
      <c r="I253" s="7" t="str">
        <f>VLOOKUP(C253,Pib_PS!$B$2:$C$7,2)</f>
        <v>R$ 2.289.906,28</v>
      </c>
      <c r="J253" s="7" t="str">
        <f>VLOOKUP(F253,Base_PS!$G$1:$R$751,12,FALSE())</f>
        <v>Baixa temporada</v>
      </c>
    </row>
    <row r="254">
      <c r="A254" s="6">
        <v>42257.0</v>
      </c>
      <c r="B254" s="7">
        <f>SUMIF(Base_PS!F:F,A254,Base_PS!I:I)</f>
        <v>24</v>
      </c>
      <c r="C254" s="7">
        <f t="shared" si="1"/>
        <v>2015</v>
      </c>
      <c r="D254" s="7">
        <f t="shared" si="2"/>
        <v>9</v>
      </c>
      <c r="E254" s="7" t="str">
        <f t="shared" si="3"/>
        <v>09</v>
      </c>
      <c r="F254" s="7" t="str">
        <f t="shared" si="4"/>
        <v>09-2015</v>
      </c>
      <c r="G254" s="7">
        <f>VLOOKUP(F254,Oferta_PS!$B$2:$C$62,2)</f>
        <v>1440</v>
      </c>
      <c r="H254" s="7">
        <f>VLOOKUP(C254,Guias_PS!$B$2:$C$7,2)</f>
        <v>193</v>
      </c>
      <c r="I254" s="7" t="str">
        <f>VLOOKUP(C254,Pib_PS!$B$2:$C$7,2)</f>
        <v>R$ 2.289.906,28</v>
      </c>
      <c r="J254" s="7" t="str">
        <f>VLOOKUP(F254,Base_PS!$G$1:$R$751,12,FALSE())</f>
        <v>Baixa temporada</v>
      </c>
    </row>
    <row r="255">
      <c r="A255" s="6">
        <v>42258.0</v>
      </c>
      <c r="B255" s="7">
        <f>SUMIF(Base_PS!F:F,A255,Base_PS!I:I)</f>
        <v>0</v>
      </c>
      <c r="C255" s="7">
        <f t="shared" si="1"/>
        <v>2015</v>
      </c>
      <c r="D255" s="7">
        <f t="shared" si="2"/>
        <v>9</v>
      </c>
      <c r="E255" s="7" t="str">
        <f t="shared" si="3"/>
        <v>09</v>
      </c>
      <c r="F255" s="7" t="str">
        <f t="shared" si="4"/>
        <v>09-2015</v>
      </c>
      <c r="G255" s="7">
        <f>VLOOKUP(F255,Oferta_PS!$B$2:$C$62,2)</f>
        <v>1440</v>
      </c>
      <c r="H255" s="7">
        <f>VLOOKUP(C255,Guias_PS!$B$2:$C$7,2)</f>
        <v>193</v>
      </c>
      <c r="I255" s="7" t="str">
        <f>VLOOKUP(C255,Pib_PS!$B$2:$C$7,2)</f>
        <v>R$ 2.289.906,28</v>
      </c>
      <c r="J255" s="7" t="str">
        <f>VLOOKUP(F255,Base_PS!$G$1:$R$751,12,FALSE())</f>
        <v>Baixa temporada</v>
      </c>
    </row>
    <row r="256">
      <c r="A256" s="6">
        <v>42259.0</v>
      </c>
      <c r="B256" s="7">
        <f>SUMIF(Base_PS!F:F,A256,Base_PS!I:I)</f>
        <v>173</v>
      </c>
      <c r="C256" s="7">
        <f t="shared" si="1"/>
        <v>2015</v>
      </c>
      <c r="D256" s="7">
        <f t="shared" si="2"/>
        <v>9</v>
      </c>
      <c r="E256" s="7" t="str">
        <f t="shared" si="3"/>
        <v>09</v>
      </c>
      <c r="F256" s="7" t="str">
        <f t="shared" si="4"/>
        <v>09-2015</v>
      </c>
      <c r="G256" s="7">
        <f>VLOOKUP(F256,Oferta_PS!$B$2:$C$62,2)</f>
        <v>1440</v>
      </c>
      <c r="H256" s="7">
        <f>VLOOKUP(C256,Guias_PS!$B$2:$C$7,2)</f>
        <v>193</v>
      </c>
      <c r="I256" s="7" t="str">
        <f>VLOOKUP(C256,Pib_PS!$B$2:$C$7,2)</f>
        <v>R$ 2.289.906,28</v>
      </c>
      <c r="J256" s="7" t="str">
        <f>VLOOKUP(F256,Base_PS!$G$1:$R$751,12,FALSE())</f>
        <v>Baixa temporada</v>
      </c>
    </row>
    <row r="257">
      <c r="A257" s="6">
        <v>42260.0</v>
      </c>
      <c r="B257" s="7">
        <f>SUMIF(Base_PS!F:F,A257,Base_PS!I:I)</f>
        <v>0</v>
      </c>
      <c r="C257" s="7">
        <f t="shared" si="1"/>
        <v>2015</v>
      </c>
      <c r="D257" s="7">
        <f t="shared" si="2"/>
        <v>9</v>
      </c>
      <c r="E257" s="7" t="str">
        <f t="shared" si="3"/>
        <v>09</v>
      </c>
      <c r="F257" s="7" t="str">
        <f t="shared" si="4"/>
        <v>09-2015</v>
      </c>
      <c r="G257" s="7">
        <f>VLOOKUP(F257,Oferta_PS!$B$2:$C$62,2)</f>
        <v>1440</v>
      </c>
      <c r="H257" s="7">
        <f>VLOOKUP(C257,Guias_PS!$B$2:$C$7,2)</f>
        <v>193</v>
      </c>
      <c r="I257" s="7" t="str">
        <f>VLOOKUP(C257,Pib_PS!$B$2:$C$7,2)</f>
        <v>R$ 2.289.906,28</v>
      </c>
      <c r="J257" s="7" t="str">
        <f>VLOOKUP(F257,Base_PS!$G$1:$R$751,12,FALSE())</f>
        <v>Baixa temporada</v>
      </c>
    </row>
    <row r="258">
      <c r="A258" s="6">
        <v>42261.0</v>
      </c>
      <c r="B258" s="7">
        <f>SUMIF(Base_PS!F:F,A258,Base_PS!I:I)</f>
        <v>0</v>
      </c>
      <c r="C258" s="7">
        <f t="shared" si="1"/>
        <v>2015</v>
      </c>
      <c r="D258" s="7">
        <f t="shared" si="2"/>
        <v>9</v>
      </c>
      <c r="E258" s="7" t="str">
        <f t="shared" si="3"/>
        <v>09</v>
      </c>
      <c r="F258" s="7" t="str">
        <f t="shared" si="4"/>
        <v>09-2015</v>
      </c>
      <c r="G258" s="7">
        <f>VLOOKUP(F258,Oferta_PS!$B$2:$C$62,2)</f>
        <v>1440</v>
      </c>
      <c r="H258" s="7">
        <f>VLOOKUP(C258,Guias_PS!$B$2:$C$7,2)</f>
        <v>193</v>
      </c>
      <c r="I258" s="7" t="str">
        <f>VLOOKUP(C258,Pib_PS!$B$2:$C$7,2)</f>
        <v>R$ 2.289.906,28</v>
      </c>
      <c r="J258" s="7" t="str">
        <f>VLOOKUP(F258,Base_PS!$G$1:$R$751,12,FALSE())</f>
        <v>Baixa temporada</v>
      </c>
    </row>
    <row r="259">
      <c r="A259" s="6">
        <v>42262.0</v>
      </c>
      <c r="B259" s="7">
        <f>SUMIF(Base_PS!F:F,A259,Base_PS!I:I)</f>
        <v>0</v>
      </c>
      <c r="C259" s="7">
        <f t="shared" si="1"/>
        <v>2015</v>
      </c>
      <c r="D259" s="7">
        <f t="shared" si="2"/>
        <v>9</v>
      </c>
      <c r="E259" s="7" t="str">
        <f t="shared" si="3"/>
        <v>09</v>
      </c>
      <c r="F259" s="7" t="str">
        <f t="shared" si="4"/>
        <v>09-2015</v>
      </c>
      <c r="G259" s="7">
        <f>VLOOKUP(F259,Oferta_PS!$B$2:$C$62,2)</f>
        <v>1440</v>
      </c>
      <c r="H259" s="7">
        <f>VLOOKUP(C259,Guias_PS!$B$2:$C$7,2)</f>
        <v>193</v>
      </c>
      <c r="I259" s="7" t="str">
        <f>VLOOKUP(C259,Pib_PS!$B$2:$C$7,2)</f>
        <v>R$ 2.289.906,28</v>
      </c>
      <c r="J259" s="7" t="str">
        <f>VLOOKUP(F259,Base_PS!$G$1:$R$751,12,FALSE())</f>
        <v>Baixa temporada</v>
      </c>
    </row>
    <row r="260">
      <c r="A260" s="6">
        <v>42263.0</v>
      </c>
      <c r="B260" s="7">
        <f>SUMIF(Base_PS!F:F,A260,Base_PS!I:I)</f>
        <v>0</v>
      </c>
      <c r="C260" s="7">
        <f t="shared" si="1"/>
        <v>2015</v>
      </c>
      <c r="D260" s="7">
        <f t="shared" si="2"/>
        <v>9</v>
      </c>
      <c r="E260" s="7" t="str">
        <f t="shared" si="3"/>
        <v>09</v>
      </c>
      <c r="F260" s="7" t="str">
        <f t="shared" si="4"/>
        <v>09-2015</v>
      </c>
      <c r="G260" s="7">
        <f>VLOOKUP(F260,Oferta_PS!$B$2:$C$62,2)</f>
        <v>1440</v>
      </c>
      <c r="H260" s="7">
        <f>VLOOKUP(C260,Guias_PS!$B$2:$C$7,2)</f>
        <v>193</v>
      </c>
      <c r="I260" s="7" t="str">
        <f>VLOOKUP(C260,Pib_PS!$B$2:$C$7,2)</f>
        <v>R$ 2.289.906,28</v>
      </c>
      <c r="J260" s="7" t="str">
        <f>VLOOKUP(F260,Base_PS!$G$1:$R$751,12,FALSE())</f>
        <v>Baixa temporada</v>
      </c>
    </row>
    <row r="261">
      <c r="A261" s="6">
        <v>42264.0</v>
      </c>
      <c r="B261" s="7">
        <f>SUMIF(Base_PS!F:F,A261,Base_PS!I:I)</f>
        <v>22</v>
      </c>
      <c r="C261" s="7">
        <f t="shared" si="1"/>
        <v>2015</v>
      </c>
      <c r="D261" s="7">
        <f t="shared" si="2"/>
        <v>9</v>
      </c>
      <c r="E261" s="7" t="str">
        <f t="shared" si="3"/>
        <v>09</v>
      </c>
      <c r="F261" s="7" t="str">
        <f t="shared" si="4"/>
        <v>09-2015</v>
      </c>
      <c r="G261" s="7">
        <f>VLOOKUP(F261,Oferta_PS!$B$2:$C$62,2)</f>
        <v>1440</v>
      </c>
      <c r="H261" s="7">
        <f>VLOOKUP(C261,Guias_PS!$B$2:$C$7,2)</f>
        <v>193</v>
      </c>
      <c r="I261" s="7" t="str">
        <f>VLOOKUP(C261,Pib_PS!$B$2:$C$7,2)</f>
        <v>R$ 2.289.906,28</v>
      </c>
      <c r="J261" s="7" t="str">
        <f>VLOOKUP(F261,Base_PS!$G$1:$R$751,12,FALSE())</f>
        <v>Baixa temporada</v>
      </c>
    </row>
    <row r="262">
      <c r="A262" s="6">
        <v>42265.0</v>
      </c>
      <c r="B262" s="7">
        <f>SUMIF(Base_PS!F:F,A262,Base_PS!I:I)</f>
        <v>0</v>
      </c>
      <c r="C262" s="7">
        <f t="shared" si="1"/>
        <v>2015</v>
      </c>
      <c r="D262" s="7">
        <f t="shared" si="2"/>
        <v>9</v>
      </c>
      <c r="E262" s="7" t="str">
        <f t="shared" si="3"/>
        <v>09</v>
      </c>
      <c r="F262" s="7" t="str">
        <f t="shared" si="4"/>
        <v>09-2015</v>
      </c>
      <c r="G262" s="7">
        <f>VLOOKUP(F262,Oferta_PS!$B$2:$C$62,2)</f>
        <v>1440</v>
      </c>
      <c r="H262" s="7">
        <f>VLOOKUP(C262,Guias_PS!$B$2:$C$7,2)</f>
        <v>193</v>
      </c>
      <c r="I262" s="7" t="str">
        <f>VLOOKUP(C262,Pib_PS!$B$2:$C$7,2)</f>
        <v>R$ 2.289.906,28</v>
      </c>
      <c r="J262" s="7" t="str">
        <f>VLOOKUP(F262,Base_PS!$G$1:$R$751,12,FALSE())</f>
        <v>Baixa temporada</v>
      </c>
    </row>
    <row r="263">
      <c r="A263" s="6">
        <v>42266.0</v>
      </c>
      <c r="B263" s="7">
        <f>SUMIF(Base_PS!F:F,A263,Base_PS!I:I)</f>
        <v>173</v>
      </c>
      <c r="C263" s="7">
        <f t="shared" si="1"/>
        <v>2015</v>
      </c>
      <c r="D263" s="7">
        <f t="shared" si="2"/>
        <v>9</v>
      </c>
      <c r="E263" s="7" t="str">
        <f t="shared" si="3"/>
        <v>09</v>
      </c>
      <c r="F263" s="7" t="str">
        <f t="shared" si="4"/>
        <v>09-2015</v>
      </c>
      <c r="G263" s="7">
        <f>VLOOKUP(F263,Oferta_PS!$B$2:$C$62,2)</f>
        <v>1440</v>
      </c>
      <c r="H263" s="7">
        <f>VLOOKUP(C263,Guias_PS!$B$2:$C$7,2)</f>
        <v>193</v>
      </c>
      <c r="I263" s="7" t="str">
        <f>VLOOKUP(C263,Pib_PS!$B$2:$C$7,2)</f>
        <v>R$ 2.289.906,28</v>
      </c>
      <c r="J263" s="7" t="str">
        <f>VLOOKUP(F263,Base_PS!$G$1:$R$751,12,FALSE())</f>
        <v>Baixa temporada</v>
      </c>
    </row>
    <row r="264">
      <c r="A264" s="6">
        <v>42267.0</v>
      </c>
      <c r="B264" s="7">
        <f>SUMIF(Base_PS!F:F,A264,Base_PS!I:I)</f>
        <v>0</v>
      </c>
      <c r="C264" s="7">
        <f t="shared" si="1"/>
        <v>2015</v>
      </c>
      <c r="D264" s="7">
        <f t="shared" si="2"/>
        <v>9</v>
      </c>
      <c r="E264" s="7" t="str">
        <f t="shared" si="3"/>
        <v>09</v>
      </c>
      <c r="F264" s="7" t="str">
        <f t="shared" si="4"/>
        <v>09-2015</v>
      </c>
      <c r="G264" s="7">
        <f>VLOOKUP(F264,Oferta_PS!$B$2:$C$62,2)</f>
        <v>1440</v>
      </c>
      <c r="H264" s="7">
        <f>VLOOKUP(C264,Guias_PS!$B$2:$C$7,2)</f>
        <v>193</v>
      </c>
      <c r="I264" s="7" t="str">
        <f>VLOOKUP(C264,Pib_PS!$B$2:$C$7,2)</f>
        <v>R$ 2.289.906,28</v>
      </c>
      <c r="J264" s="7" t="str">
        <f>VLOOKUP(F264,Base_PS!$G$1:$R$751,12,FALSE())</f>
        <v>Baixa temporada</v>
      </c>
    </row>
    <row r="265">
      <c r="A265" s="6">
        <v>42268.0</v>
      </c>
      <c r="B265" s="7">
        <f>SUMIF(Base_PS!F:F,A265,Base_PS!I:I)</f>
        <v>0</v>
      </c>
      <c r="C265" s="7">
        <f t="shared" si="1"/>
        <v>2015</v>
      </c>
      <c r="D265" s="7">
        <f t="shared" si="2"/>
        <v>9</v>
      </c>
      <c r="E265" s="7" t="str">
        <f t="shared" si="3"/>
        <v>09</v>
      </c>
      <c r="F265" s="7" t="str">
        <f t="shared" si="4"/>
        <v>09-2015</v>
      </c>
      <c r="G265" s="7">
        <f>VLOOKUP(F265,Oferta_PS!$B$2:$C$62,2)</f>
        <v>1440</v>
      </c>
      <c r="H265" s="7">
        <f>VLOOKUP(C265,Guias_PS!$B$2:$C$7,2)</f>
        <v>193</v>
      </c>
      <c r="I265" s="7" t="str">
        <f>VLOOKUP(C265,Pib_PS!$B$2:$C$7,2)</f>
        <v>R$ 2.289.906,28</v>
      </c>
      <c r="J265" s="7" t="str">
        <f>VLOOKUP(F265,Base_PS!$G$1:$R$751,12,FALSE())</f>
        <v>Baixa temporada</v>
      </c>
    </row>
    <row r="266">
      <c r="A266" s="6">
        <v>42269.0</v>
      </c>
      <c r="B266" s="7">
        <f>SUMIF(Base_PS!F:F,A266,Base_PS!I:I)</f>
        <v>28</v>
      </c>
      <c r="C266" s="7">
        <f t="shared" si="1"/>
        <v>2015</v>
      </c>
      <c r="D266" s="7">
        <f t="shared" si="2"/>
        <v>9</v>
      </c>
      <c r="E266" s="7" t="str">
        <f t="shared" si="3"/>
        <v>09</v>
      </c>
      <c r="F266" s="7" t="str">
        <f t="shared" si="4"/>
        <v>09-2015</v>
      </c>
      <c r="G266" s="7">
        <f>VLOOKUP(F266,Oferta_PS!$B$2:$C$62,2)</f>
        <v>1440</v>
      </c>
      <c r="H266" s="7">
        <f>VLOOKUP(C266,Guias_PS!$B$2:$C$7,2)</f>
        <v>193</v>
      </c>
      <c r="I266" s="7" t="str">
        <f>VLOOKUP(C266,Pib_PS!$B$2:$C$7,2)</f>
        <v>R$ 2.289.906,28</v>
      </c>
      <c r="J266" s="7" t="str">
        <f>VLOOKUP(F266,Base_PS!$G$1:$R$751,12,FALSE())</f>
        <v>Baixa temporada</v>
      </c>
    </row>
    <row r="267">
      <c r="A267" s="6">
        <v>42270.0</v>
      </c>
      <c r="B267" s="7">
        <f>SUMIF(Base_PS!F:F,A267,Base_PS!I:I)</f>
        <v>0</v>
      </c>
      <c r="C267" s="7">
        <f t="shared" si="1"/>
        <v>2015</v>
      </c>
      <c r="D267" s="7">
        <f t="shared" si="2"/>
        <v>9</v>
      </c>
      <c r="E267" s="7" t="str">
        <f t="shared" si="3"/>
        <v>09</v>
      </c>
      <c r="F267" s="7" t="str">
        <f t="shared" si="4"/>
        <v>09-2015</v>
      </c>
      <c r="G267" s="7">
        <f>VLOOKUP(F267,Oferta_PS!$B$2:$C$62,2)</f>
        <v>1440</v>
      </c>
      <c r="H267" s="7">
        <f>VLOOKUP(C267,Guias_PS!$B$2:$C$7,2)</f>
        <v>193</v>
      </c>
      <c r="I267" s="7" t="str">
        <f>VLOOKUP(C267,Pib_PS!$B$2:$C$7,2)</f>
        <v>R$ 2.289.906,28</v>
      </c>
      <c r="J267" s="7" t="str">
        <f>VLOOKUP(F267,Base_PS!$G$1:$R$751,12,FALSE())</f>
        <v>Baixa temporada</v>
      </c>
    </row>
    <row r="268">
      <c r="A268" s="6">
        <v>42271.0</v>
      </c>
      <c r="B268" s="7">
        <f>SUMIF(Base_PS!F:F,A268,Base_PS!I:I)</f>
        <v>0</v>
      </c>
      <c r="C268" s="7">
        <f t="shared" si="1"/>
        <v>2015</v>
      </c>
      <c r="D268" s="7">
        <f t="shared" si="2"/>
        <v>9</v>
      </c>
      <c r="E268" s="7" t="str">
        <f t="shared" si="3"/>
        <v>09</v>
      </c>
      <c r="F268" s="7" t="str">
        <f t="shared" si="4"/>
        <v>09-2015</v>
      </c>
      <c r="G268" s="7">
        <f>VLOOKUP(F268,Oferta_PS!$B$2:$C$62,2)</f>
        <v>1440</v>
      </c>
      <c r="H268" s="7">
        <f>VLOOKUP(C268,Guias_PS!$B$2:$C$7,2)</f>
        <v>193</v>
      </c>
      <c r="I268" s="7" t="str">
        <f>VLOOKUP(C268,Pib_PS!$B$2:$C$7,2)</f>
        <v>R$ 2.289.906,28</v>
      </c>
      <c r="J268" s="7" t="str">
        <f>VLOOKUP(F268,Base_PS!$G$1:$R$751,12,FALSE())</f>
        <v>Baixa temporada</v>
      </c>
    </row>
    <row r="269">
      <c r="A269" s="6">
        <v>42272.0</v>
      </c>
      <c r="B269" s="7">
        <f>SUMIF(Base_PS!F:F,A269,Base_PS!I:I)</f>
        <v>0</v>
      </c>
      <c r="C269" s="7">
        <f t="shared" si="1"/>
        <v>2015</v>
      </c>
      <c r="D269" s="7">
        <f t="shared" si="2"/>
        <v>9</v>
      </c>
      <c r="E269" s="7" t="str">
        <f t="shared" si="3"/>
        <v>09</v>
      </c>
      <c r="F269" s="7" t="str">
        <f t="shared" si="4"/>
        <v>09-2015</v>
      </c>
      <c r="G269" s="7">
        <f>VLOOKUP(F269,Oferta_PS!$B$2:$C$62,2)</f>
        <v>1440</v>
      </c>
      <c r="H269" s="7">
        <f>VLOOKUP(C269,Guias_PS!$B$2:$C$7,2)</f>
        <v>193</v>
      </c>
      <c r="I269" s="7" t="str">
        <f>VLOOKUP(C269,Pib_PS!$B$2:$C$7,2)</f>
        <v>R$ 2.289.906,28</v>
      </c>
      <c r="J269" s="7" t="str">
        <f>VLOOKUP(F269,Base_PS!$G$1:$R$751,12,FALSE())</f>
        <v>Baixa temporada</v>
      </c>
    </row>
    <row r="270">
      <c r="A270" s="6">
        <v>42273.0</v>
      </c>
      <c r="B270" s="7">
        <f>SUMIF(Base_PS!F:F,A270,Base_PS!I:I)</f>
        <v>172</v>
      </c>
      <c r="C270" s="7">
        <f t="shared" si="1"/>
        <v>2015</v>
      </c>
      <c r="D270" s="7">
        <f t="shared" si="2"/>
        <v>9</v>
      </c>
      <c r="E270" s="7" t="str">
        <f t="shared" si="3"/>
        <v>09</v>
      </c>
      <c r="F270" s="7" t="str">
        <f t="shared" si="4"/>
        <v>09-2015</v>
      </c>
      <c r="G270" s="7">
        <f>VLOOKUP(F270,Oferta_PS!$B$2:$C$62,2)</f>
        <v>1440</v>
      </c>
      <c r="H270" s="7">
        <f>VLOOKUP(C270,Guias_PS!$B$2:$C$7,2)</f>
        <v>193</v>
      </c>
      <c r="I270" s="7" t="str">
        <f>VLOOKUP(C270,Pib_PS!$B$2:$C$7,2)</f>
        <v>R$ 2.289.906,28</v>
      </c>
      <c r="J270" s="7" t="str">
        <f>VLOOKUP(F270,Base_PS!$G$1:$R$751,12,FALSE())</f>
        <v>Baixa temporada</v>
      </c>
    </row>
    <row r="271">
      <c r="A271" s="6">
        <v>42274.0</v>
      </c>
      <c r="B271" s="7">
        <f>SUMIF(Base_PS!F:F,A271,Base_PS!I:I)</f>
        <v>0</v>
      </c>
      <c r="C271" s="7">
        <f t="shared" si="1"/>
        <v>2015</v>
      </c>
      <c r="D271" s="7">
        <f t="shared" si="2"/>
        <v>9</v>
      </c>
      <c r="E271" s="7" t="str">
        <f t="shared" si="3"/>
        <v>09</v>
      </c>
      <c r="F271" s="7" t="str">
        <f t="shared" si="4"/>
        <v>09-2015</v>
      </c>
      <c r="G271" s="7">
        <f>VLOOKUP(F271,Oferta_PS!$B$2:$C$62,2)</f>
        <v>1440</v>
      </c>
      <c r="H271" s="7">
        <f>VLOOKUP(C271,Guias_PS!$B$2:$C$7,2)</f>
        <v>193</v>
      </c>
      <c r="I271" s="7" t="str">
        <f>VLOOKUP(C271,Pib_PS!$B$2:$C$7,2)</f>
        <v>R$ 2.289.906,28</v>
      </c>
      <c r="J271" s="7" t="str">
        <f>VLOOKUP(F271,Base_PS!$G$1:$R$751,12,FALSE())</f>
        <v>Baixa temporada</v>
      </c>
    </row>
    <row r="272">
      <c r="A272" s="6">
        <v>42275.0</v>
      </c>
      <c r="B272" s="7">
        <f>SUMIF(Base_PS!F:F,A272,Base_PS!I:I)</f>
        <v>0</v>
      </c>
      <c r="C272" s="7">
        <f t="shared" si="1"/>
        <v>2015</v>
      </c>
      <c r="D272" s="7">
        <f t="shared" si="2"/>
        <v>9</v>
      </c>
      <c r="E272" s="7" t="str">
        <f t="shared" si="3"/>
        <v>09</v>
      </c>
      <c r="F272" s="7" t="str">
        <f t="shared" si="4"/>
        <v>09-2015</v>
      </c>
      <c r="G272" s="7">
        <f>VLOOKUP(F272,Oferta_PS!$B$2:$C$62,2)</f>
        <v>1440</v>
      </c>
      <c r="H272" s="7">
        <f>VLOOKUP(C272,Guias_PS!$B$2:$C$7,2)</f>
        <v>193</v>
      </c>
      <c r="I272" s="7" t="str">
        <f>VLOOKUP(C272,Pib_PS!$B$2:$C$7,2)</f>
        <v>R$ 2.289.906,28</v>
      </c>
      <c r="J272" s="7" t="str">
        <f>VLOOKUP(F272,Base_PS!$G$1:$R$751,12,FALSE())</f>
        <v>Baixa temporada</v>
      </c>
    </row>
    <row r="273">
      <c r="A273" s="6">
        <v>42276.0</v>
      </c>
      <c r="B273" s="7">
        <f>SUMIF(Base_PS!F:F,A273,Base_PS!I:I)</f>
        <v>0</v>
      </c>
      <c r="C273" s="7">
        <f t="shared" si="1"/>
        <v>2015</v>
      </c>
      <c r="D273" s="7">
        <f t="shared" si="2"/>
        <v>9</v>
      </c>
      <c r="E273" s="7" t="str">
        <f t="shared" si="3"/>
        <v>09</v>
      </c>
      <c r="F273" s="7" t="str">
        <f t="shared" si="4"/>
        <v>09-2015</v>
      </c>
      <c r="G273" s="7">
        <f>VLOOKUP(F273,Oferta_PS!$B$2:$C$62,2)</f>
        <v>1440</v>
      </c>
      <c r="H273" s="7">
        <f>VLOOKUP(C273,Guias_PS!$B$2:$C$7,2)</f>
        <v>193</v>
      </c>
      <c r="I273" s="7" t="str">
        <f>VLOOKUP(C273,Pib_PS!$B$2:$C$7,2)</f>
        <v>R$ 2.289.906,28</v>
      </c>
      <c r="J273" s="7" t="str">
        <f>VLOOKUP(F273,Base_PS!$G$1:$R$751,12,FALSE())</f>
        <v>Baixa temporada</v>
      </c>
    </row>
    <row r="274">
      <c r="A274" s="6">
        <v>42277.0</v>
      </c>
      <c r="B274" s="7">
        <f>SUMIF(Base_PS!F:F,A274,Base_PS!I:I)</f>
        <v>0</v>
      </c>
      <c r="C274" s="7">
        <f t="shared" si="1"/>
        <v>2015</v>
      </c>
      <c r="D274" s="7">
        <f t="shared" si="2"/>
        <v>9</v>
      </c>
      <c r="E274" s="7" t="str">
        <f t="shared" si="3"/>
        <v>09</v>
      </c>
      <c r="F274" s="7" t="str">
        <f t="shared" si="4"/>
        <v>09-2015</v>
      </c>
      <c r="G274" s="7">
        <f>VLOOKUP(F274,Oferta_PS!$B$2:$C$62,2)</f>
        <v>1440</v>
      </c>
      <c r="H274" s="7">
        <f>VLOOKUP(C274,Guias_PS!$B$2:$C$7,2)</f>
        <v>193</v>
      </c>
      <c r="I274" s="7" t="str">
        <f>VLOOKUP(C274,Pib_PS!$B$2:$C$7,2)</f>
        <v>R$ 2.289.906,28</v>
      </c>
      <c r="J274" s="7" t="str">
        <f>VLOOKUP(F274,Base_PS!$G$1:$R$751,12,FALSE())</f>
        <v>Baixa temporada</v>
      </c>
    </row>
    <row r="275">
      <c r="A275" s="6">
        <v>42278.0</v>
      </c>
      <c r="B275" s="7">
        <f>SUMIF(Base_PS!F:F,A275,Base_PS!I:I)</f>
        <v>0</v>
      </c>
      <c r="C275" s="7">
        <f t="shared" si="1"/>
        <v>2015</v>
      </c>
      <c r="D275" s="7">
        <f t="shared" si="2"/>
        <v>10</v>
      </c>
      <c r="E275" s="7">
        <f t="shared" si="3"/>
        <v>10</v>
      </c>
      <c r="F275" s="7" t="str">
        <f t="shared" si="4"/>
        <v>10-2015</v>
      </c>
      <c r="G275" s="7">
        <f>VLOOKUP(F275,Oferta_PS!$B$2:$C$62,2)</f>
        <v>1624</v>
      </c>
      <c r="H275" s="7">
        <f>VLOOKUP(C275,Guias_PS!$B$2:$C$7,2)</f>
        <v>193</v>
      </c>
      <c r="I275" s="7" t="str">
        <f>VLOOKUP(C275,Pib_PS!$B$2:$C$7,2)</f>
        <v>R$ 2.289.906,28</v>
      </c>
      <c r="J275" s="7" t="str">
        <f>VLOOKUP(F275,Base_PS!$G$1:$R$751,12,FALSE())</f>
        <v>Baixa temporada</v>
      </c>
    </row>
    <row r="276">
      <c r="A276" s="6">
        <v>42279.0</v>
      </c>
      <c r="B276" s="7">
        <f>SUMIF(Base_PS!F:F,A276,Base_PS!I:I)</f>
        <v>38</v>
      </c>
      <c r="C276" s="7">
        <f t="shared" si="1"/>
        <v>2015</v>
      </c>
      <c r="D276" s="7">
        <f t="shared" si="2"/>
        <v>10</v>
      </c>
      <c r="E276" s="7">
        <f t="shared" si="3"/>
        <v>10</v>
      </c>
      <c r="F276" s="7" t="str">
        <f t="shared" si="4"/>
        <v>10-2015</v>
      </c>
      <c r="G276" s="7">
        <f>VLOOKUP(F276,Oferta_PS!$B$2:$C$62,2)</f>
        <v>1624</v>
      </c>
      <c r="H276" s="7">
        <f>VLOOKUP(C276,Guias_PS!$B$2:$C$7,2)</f>
        <v>193</v>
      </c>
      <c r="I276" s="7" t="str">
        <f>VLOOKUP(C276,Pib_PS!$B$2:$C$7,2)</f>
        <v>R$ 2.289.906,28</v>
      </c>
      <c r="J276" s="7" t="str">
        <f>VLOOKUP(F276,Base_PS!$G$1:$R$751,12,FALSE())</f>
        <v>Baixa temporada</v>
      </c>
    </row>
    <row r="277">
      <c r="A277" s="6">
        <v>42280.0</v>
      </c>
      <c r="B277" s="7">
        <f>SUMIF(Base_PS!F:F,A277,Base_PS!I:I)</f>
        <v>174</v>
      </c>
      <c r="C277" s="7">
        <f t="shared" si="1"/>
        <v>2015</v>
      </c>
      <c r="D277" s="7">
        <f t="shared" si="2"/>
        <v>10</v>
      </c>
      <c r="E277" s="7">
        <f t="shared" si="3"/>
        <v>10</v>
      </c>
      <c r="F277" s="7" t="str">
        <f t="shared" si="4"/>
        <v>10-2015</v>
      </c>
      <c r="G277" s="7">
        <f>VLOOKUP(F277,Oferta_PS!$B$2:$C$62,2)</f>
        <v>1624</v>
      </c>
      <c r="H277" s="7">
        <f>VLOOKUP(C277,Guias_PS!$B$2:$C$7,2)</f>
        <v>193</v>
      </c>
      <c r="I277" s="7" t="str">
        <f>VLOOKUP(C277,Pib_PS!$B$2:$C$7,2)</f>
        <v>R$ 2.289.906,28</v>
      </c>
      <c r="J277" s="7" t="str">
        <f>VLOOKUP(F277,Base_PS!$G$1:$R$751,12,FALSE())</f>
        <v>Baixa temporada</v>
      </c>
    </row>
    <row r="278">
      <c r="A278" s="6">
        <v>42281.0</v>
      </c>
      <c r="B278" s="7">
        <f>SUMIF(Base_PS!F:F,A278,Base_PS!I:I)</f>
        <v>0</v>
      </c>
      <c r="C278" s="7">
        <f t="shared" si="1"/>
        <v>2015</v>
      </c>
      <c r="D278" s="7">
        <f t="shared" si="2"/>
        <v>10</v>
      </c>
      <c r="E278" s="7">
        <f t="shared" si="3"/>
        <v>10</v>
      </c>
      <c r="F278" s="7" t="str">
        <f t="shared" si="4"/>
        <v>10-2015</v>
      </c>
      <c r="G278" s="7">
        <f>VLOOKUP(F278,Oferta_PS!$B$2:$C$62,2)</f>
        <v>1624</v>
      </c>
      <c r="H278" s="7">
        <f>VLOOKUP(C278,Guias_PS!$B$2:$C$7,2)</f>
        <v>193</v>
      </c>
      <c r="I278" s="7" t="str">
        <f>VLOOKUP(C278,Pib_PS!$B$2:$C$7,2)</f>
        <v>R$ 2.289.906,28</v>
      </c>
      <c r="J278" s="7" t="str">
        <f>VLOOKUP(F278,Base_PS!$G$1:$R$751,12,FALSE())</f>
        <v>Baixa temporada</v>
      </c>
    </row>
    <row r="279">
      <c r="A279" s="6">
        <v>42282.0</v>
      </c>
      <c r="B279" s="7">
        <f>SUMIF(Base_PS!F:F,A279,Base_PS!I:I)</f>
        <v>0</v>
      </c>
      <c r="C279" s="7">
        <f t="shared" si="1"/>
        <v>2015</v>
      </c>
      <c r="D279" s="7">
        <f t="shared" si="2"/>
        <v>10</v>
      </c>
      <c r="E279" s="7">
        <f t="shared" si="3"/>
        <v>10</v>
      </c>
      <c r="F279" s="7" t="str">
        <f t="shared" si="4"/>
        <v>10-2015</v>
      </c>
      <c r="G279" s="7">
        <f>VLOOKUP(F279,Oferta_PS!$B$2:$C$62,2)</f>
        <v>1624</v>
      </c>
      <c r="H279" s="7">
        <f>VLOOKUP(C279,Guias_PS!$B$2:$C$7,2)</f>
        <v>193</v>
      </c>
      <c r="I279" s="7" t="str">
        <f>VLOOKUP(C279,Pib_PS!$B$2:$C$7,2)</f>
        <v>R$ 2.289.906,28</v>
      </c>
      <c r="J279" s="7" t="str">
        <f>VLOOKUP(F279,Base_PS!$G$1:$R$751,12,FALSE())</f>
        <v>Baixa temporada</v>
      </c>
    </row>
    <row r="280">
      <c r="A280" s="6">
        <v>42283.0</v>
      </c>
      <c r="B280" s="7">
        <f>SUMIF(Base_PS!F:F,A280,Base_PS!I:I)</f>
        <v>0</v>
      </c>
      <c r="C280" s="7">
        <f t="shared" si="1"/>
        <v>2015</v>
      </c>
      <c r="D280" s="7">
        <f t="shared" si="2"/>
        <v>10</v>
      </c>
      <c r="E280" s="7">
        <f t="shared" si="3"/>
        <v>10</v>
      </c>
      <c r="F280" s="7" t="str">
        <f t="shared" si="4"/>
        <v>10-2015</v>
      </c>
      <c r="G280" s="7">
        <f>VLOOKUP(F280,Oferta_PS!$B$2:$C$62,2)</f>
        <v>1624</v>
      </c>
      <c r="H280" s="7">
        <f>VLOOKUP(C280,Guias_PS!$B$2:$C$7,2)</f>
        <v>193</v>
      </c>
      <c r="I280" s="7" t="str">
        <f>VLOOKUP(C280,Pib_PS!$B$2:$C$7,2)</f>
        <v>R$ 2.289.906,28</v>
      </c>
      <c r="J280" s="7" t="str">
        <f>VLOOKUP(F280,Base_PS!$G$1:$R$751,12,FALSE())</f>
        <v>Baixa temporada</v>
      </c>
    </row>
    <row r="281">
      <c r="A281" s="6">
        <v>42284.0</v>
      </c>
      <c r="B281" s="7">
        <f>SUMIF(Base_PS!F:F,A281,Base_PS!I:I)</f>
        <v>0</v>
      </c>
      <c r="C281" s="7">
        <f t="shared" si="1"/>
        <v>2015</v>
      </c>
      <c r="D281" s="7">
        <f t="shared" si="2"/>
        <v>10</v>
      </c>
      <c r="E281" s="7">
        <f t="shared" si="3"/>
        <v>10</v>
      </c>
      <c r="F281" s="7" t="str">
        <f t="shared" si="4"/>
        <v>10-2015</v>
      </c>
      <c r="G281" s="7">
        <f>VLOOKUP(F281,Oferta_PS!$B$2:$C$62,2)</f>
        <v>1624</v>
      </c>
      <c r="H281" s="7">
        <f>VLOOKUP(C281,Guias_PS!$B$2:$C$7,2)</f>
        <v>193</v>
      </c>
      <c r="I281" s="7" t="str">
        <f>VLOOKUP(C281,Pib_PS!$B$2:$C$7,2)</f>
        <v>R$ 2.289.906,28</v>
      </c>
      <c r="J281" s="7" t="str">
        <f>VLOOKUP(F281,Base_PS!$G$1:$R$751,12,FALSE())</f>
        <v>Baixa temporada</v>
      </c>
    </row>
    <row r="282">
      <c r="A282" s="6">
        <v>42285.0</v>
      </c>
      <c r="B282" s="7">
        <f>SUMIF(Base_PS!F:F,A282,Base_PS!I:I)</f>
        <v>0</v>
      </c>
      <c r="C282" s="7">
        <f t="shared" si="1"/>
        <v>2015</v>
      </c>
      <c r="D282" s="7">
        <f t="shared" si="2"/>
        <v>10</v>
      </c>
      <c r="E282" s="7">
        <f t="shared" si="3"/>
        <v>10</v>
      </c>
      <c r="F282" s="7" t="str">
        <f t="shared" si="4"/>
        <v>10-2015</v>
      </c>
      <c r="G282" s="7">
        <f>VLOOKUP(F282,Oferta_PS!$B$2:$C$62,2)</f>
        <v>1624</v>
      </c>
      <c r="H282" s="7">
        <f>VLOOKUP(C282,Guias_PS!$B$2:$C$7,2)</f>
        <v>193</v>
      </c>
      <c r="I282" s="7" t="str">
        <f>VLOOKUP(C282,Pib_PS!$B$2:$C$7,2)</f>
        <v>R$ 2.289.906,28</v>
      </c>
      <c r="J282" s="7" t="str">
        <f>VLOOKUP(F282,Base_PS!$G$1:$R$751,12,FALSE())</f>
        <v>Baixa temporada</v>
      </c>
    </row>
    <row r="283">
      <c r="A283" s="6">
        <v>42286.0</v>
      </c>
      <c r="B283" s="7">
        <f>SUMIF(Base_PS!F:F,A283,Base_PS!I:I)</f>
        <v>18</v>
      </c>
      <c r="C283" s="7">
        <f t="shared" si="1"/>
        <v>2015</v>
      </c>
      <c r="D283" s="7">
        <f t="shared" si="2"/>
        <v>10</v>
      </c>
      <c r="E283" s="7">
        <f t="shared" si="3"/>
        <v>10</v>
      </c>
      <c r="F283" s="7" t="str">
        <f t="shared" si="4"/>
        <v>10-2015</v>
      </c>
      <c r="G283" s="7">
        <f>VLOOKUP(F283,Oferta_PS!$B$2:$C$62,2)</f>
        <v>1624</v>
      </c>
      <c r="H283" s="7">
        <f>VLOOKUP(C283,Guias_PS!$B$2:$C$7,2)</f>
        <v>193</v>
      </c>
      <c r="I283" s="7" t="str">
        <f>VLOOKUP(C283,Pib_PS!$B$2:$C$7,2)</f>
        <v>R$ 2.289.906,28</v>
      </c>
      <c r="J283" s="7" t="str">
        <f>VLOOKUP(F283,Base_PS!$G$1:$R$751,12,FALSE())</f>
        <v>Baixa temporada</v>
      </c>
    </row>
    <row r="284">
      <c r="A284" s="8">
        <v>42287.0</v>
      </c>
      <c r="B284" s="7">
        <f>SUMIF(Base_PS!F:F,A284,Base_PS!I:I)</f>
        <v>168</v>
      </c>
      <c r="C284" s="7">
        <f t="shared" si="1"/>
        <v>2015</v>
      </c>
      <c r="D284" s="7">
        <f t="shared" si="2"/>
        <v>10</v>
      </c>
      <c r="E284" s="7">
        <f t="shared" si="3"/>
        <v>10</v>
      </c>
      <c r="F284" s="7" t="str">
        <f t="shared" si="4"/>
        <v>10-2015</v>
      </c>
      <c r="G284" s="7">
        <f>VLOOKUP(F284,Oferta_PS!$B$2:$C$62,2)</f>
        <v>1624</v>
      </c>
      <c r="H284" s="7">
        <f>VLOOKUP(C284,Guias_PS!$B$2:$C$7,2)</f>
        <v>193</v>
      </c>
      <c r="I284" s="7" t="str">
        <f>VLOOKUP(C284,Pib_PS!$B$2:$C$7,2)</f>
        <v>R$ 2.289.906,28</v>
      </c>
      <c r="J284" s="7" t="str">
        <f>VLOOKUP(F284,Base_PS!$G$1:$R$751,12,FALSE())</f>
        <v>Baixa temporada</v>
      </c>
    </row>
    <row r="285">
      <c r="A285" s="8">
        <v>42288.0</v>
      </c>
      <c r="B285" s="7">
        <f>SUMIF(Base_PS!F:F,A285,Base_PS!I:I)</f>
        <v>4</v>
      </c>
      <c r="C285" s="7">
        <f t="shared" si="1"/>
        <v>2015</v>
      </c>
      <c r="D285" s="7">
        <f t="shared" si="2"/>
        <v>10</v>
      </c>
      <c r="E285" s="7">
        <f t="shared" si="3"/>
        <v>10</v>
      </c>
      <c r="F285" s="7" t="str">
        <f t="shared" si="4"/>
        <v>10-2015</v>
      </c>
      <c r="G285" s="7">
        <f>VLOOKUP(F285,Oferta_PS!$B$2:$C$62,2)</f>
        <v>1624</v>
      </c>
      <c r="H285" s="7">
        <f>VLOOKUP(C285,Guias_PS!$B$2:$C$7,2)</f>
        <v>193</v>
      </c>
      <c r="I285" s="7" t="str">
        <f>VLOOKUP(C285,Pib_PS!$B$2:$C$7,2)</f>
        <v>R$ 2.289.906,28</v>
      </c>
      <c r="J285" s="7" t="str">
        <f>VLOOKUP(F285,Base_PS!$G$1:$R$751,12,FALSE())</f>
        <v>Baixa temporada</v>
      </c>
    </row>
    <row r="286">
      <c r="A286" s="8">
        <v>42289.0</v>
      </c>
      <c r="B286" s="7">
        <f>SUMIF(Base_PS!F:F,A286,Base_PS!I:I)</f>
        <v>0</v>
      </c>
      <c r="C286" s="7">
        <f t="shared" si="1"/>
        <v>2015</v>
      </c>
      <c r="D286" s="7">
        <f t="shared" si="2"/>
        <v>10</v>
      </c>
      <c r="E286" s="7">
        <f t="shared" si="3"/>
        <v>10</v>
      </c>
      <c r="F286" s="7" t="str">
        <f t="shared" si="4"/>
        <v>10-2015</v>
      </c>
      <c r="G286" s="7">
        <f>VLOOKUP(F286,Oferta_PS!$B$2:$C$62,2)</f>
        <v>1624</v>
      </c>
      <c r="H286" s="7">
        <f>VLOOKUP(C286,Guias_PS!$B$2:$C$7,2)</f>
        <v>193</v>
      </c>
      <c r="I286" s="7" t="str">
        <f>VLOOKUP(C286,Pib_PS!$B$2:$C$7,2)</f>
        <v>R$ 2.289.906,28</v>
      </c>
      <c r="J286" s="7" t="str">
        <f>VLOOKUP(F286,Base_PS!$G$1:$R$751,12,FALSE())</f>
        <v>Baixa temporada</v>
      </c>
    </row>
    <row r="287">
      <c r="A287" s="8">
        <v>42290.0</v>
      </c>
      <c r="B287" s="7">
        <f>SUMIF(Base_PS!F:F,A287,Base_PS!I:I)</f>
        <v>0</v>
      </c>
      <c r="C287" s="7">
        <f t="shared" si="1"/>
        <v>2015</v>
      </c>
      <c r="D287" s="7">
        <f t="shared" si="2"/>
        <v>10</v>
      </c>
      <c r="E287" s="7">
        <f t="shared" si="3"/>
        <v>10</v>
      </c>
      <c r="F287" s="7" t="str">
        <f t="shared" si="4"/>
        <v>10-2015</v>
      </c>
      <c r="G287" s="7">
        <f>VLOOKUP(F287,Oferta_PS!$B$2:$C$62,2)</f>
        <v>1624</v>
      </c>
      <c r="H287" s="7">
        <f>VLOOKUP(C287,Guias_PS!$B$2:$C$7,2)</f>
        <v>193</v>
      </c>
      <c r="I287" s="7" t="str">
        <f>VLOOKUP(C287,Pib_PS!$B$2:$C$7,2)</f>
        <v>R$ 2.289.906,28</v>
      </c>
      <c r="J287" s="7" t="str">
        <f>VLOOKUP(F287,Base_PS!$G$1:$R$751,12,FALSE())</f>
        <v>Baixa temporada</v>
      </c>
    </row>
    <row r="288">
      <c r="A288" s="8">
        <v>42291.0</v>
      </c>
      <c r="B288" s="7">
        <f>SUMIF(Base_PS!F:F,A288,Base_PS!I:I)</f>
        <v>106</v>
      </c>
      <c r="C288" s="7">
        <f t="shared" si="1"/>
        <v>2015</v>
      </c>
      <c r="D288" s="7">
        <f t="shared" si="2"/>
        <v>10</v>
      </c>
      <c r="E288" s="7">
        <f t="shared" si="3"/>
        <v>10</v>
      </c>
      <c r="F288" s="7" t="str">
        <f t="shared" si="4"/>
        <v>10-2015</v>
      </c>
      <c r="G288" s="7">
        <f>VLOOKUP(F288,Oferta_PS!$B$2:$C$62,2)</f>
        <v>1624</v>
      </c>
      <c r="H288" s="7">
        <f>VLOOKUP(C288,Guias_PS!$B$2:$C$7,2)</f>
        <v>193</v>
      </c>
      <c r="I288" s="7" t="str">
        <f>VLOOKUP(C288,Pib_PS!$B$2:$C$7,2)</f>
        <v>R$ 2.289.906,28</v>
      </c>
      <c r="J288" s="7" t="str">
        <f>VLOOKUP(F288,Base_PS!$G$1:$R$751,12,FALSE())</f>
        <v>Baixa temporada</v>
      </c>
    </row>
    <row r="289">
      <c r="A289" s="8">
        <v>42292.0</v>
      </c>
      <c r="B289" s="7">
        <f>SUMIF(Base_PS!F:F,A289,Base_PS!I:I)</f>
        <v>20</v>
      </c>
      <c r="C289" s="7">
        <f t="shared" si="1"/>
        <v>2015</v>
      </c>
      <c r="D289" s="7">
        <f t="shared" si="2"/>
        <v>10</v>
      </c>
      <c r="E289" s="7">
        <f t="shared" si="3"/>
        <v>10</v>
      </c>
      <c r="F289" s="7" t="str">
        <f t="shared" si="4"/>
        <v>10-2015</v>
      </c>
      <c r="G289" s="7">
        <f>VLOOKUP(F289,Oferta_PS!$B$2:$C$62,2)</f>
        <v>1624</v>
      </c>
      <c r="H289" s="7">
        <f>VLOOKUP(C289,Guias_PS!$B$2:$C$7,2)</f>
        <v>193</v>
      </c>
      <c r="I289" s="7" t="str">
        <f>VLOOKUP(C289,Pib_PS!$B$2:$C$7,2)</f>
        <v>R$ 2.289.906,28</v>
      </c>
      <c r="J289" s="7" t="str">
        <f>VLOOKUP(F289,Base_PS!$G$1:$R$751,12,FALSE())</f>
        <v>Baixa temporada</v>
      </c>
    </row>
    <row r="290">
      <c r="A290" s="8">
        <v>42293.0</v>
      </c>
      <c r="B290" s="7">
        <f>SUMIF(Base_PS!F:F,A290,Base_PS!I:I)</f>
        <v>0</v>
      </c>
      <c r="C290" s="7">
        <f t="shared" si="1"/>
        <v>2015</v>
      </c>
      <c r="D290" s="7">
        <f t="shared" si="2"/>
        <v>10</v>
      </c>
      <c r="E290" s="7">
        <f t="shared" si="3"/>
        <v>10</v>
      </c>
      <c r="F290" s="7" t="str">
        <f t="shared" si="4"/>
        <v>10-2015</v>
      </c>
      <c r="G290" s="7">
        <f>VLOOKUP(F290,Oferta_PS!$B$2:$C$62,2)</f>
        <v>1624</v>
      </c>
      <c r="H290" s="7">
        <f>VLOOKUP(C290,Guias_PS!$B$2:$C$7,2)</f>
        <v>193</v>
      </c>
      <c r="I290" s="7" t="str">
        <f>VLOOKUP(C290,Pib_PS!$B$2:$C$7,2)</f>
        <v>R$ 2.289.906,28</v>
      </c>
      <c r="J290" s="7" t="str">
        <f>VLOOKUP(F290,Base_PS!$G$1:$R$751,12,FALSE())</f>
        <v>Baixa temporada</v>
      </c>
    </row>
    <row r="291">
      <c r="A291" s="8">
        <v>42294.0</v>
      </c>
      <c r="B291" s="7">
        <f>SUMIF(Base_PS!F:F,A291,Base_PS!I:I)</f>
        <v>173</v>
      </c>
      <c r="C291" s="7">
        <f t="shared" si="1"/>
        <v>2015</v>
      </c>
      <c r="D291" s="7">
        <f t="shared" si="2"/>
        <v>10</v>
      </c>
      <c r="E291" s="7">
        <f t="shared" si="3"/>
        <v>10</v>
      </c>
      <c r="F291" s="7" t="str">
        <f t="shared" si="4"/>
        <v>10-2015</v>
      </c>
      <c r="G291" s="7">
        <f>VLOOKUP(F291,Oferta_PS!$B$2:$C$62,2)</f>
        <v>1624</v>
      </c>
      <c r="H291" s="7">
        <f>VLOOKUP(C291,Guias_PS!$B$2:$C$7,2)</f>
        <v>193</v>
      </c>
      <c r="I291" s="7" t="str">
        <f>VLOOKUP(C291,Pib_PS!$B$2:$C$7,2)</f>
        <v>R$ 2.289.906,28</v>
      </c>
      <c r="J291" s="7" t="str">
        <f>VLOOKUP(F291,Base_PS!$G$1:$R$751,12,FALSE())</f>
        <v>Baixa temporada</v>
      </c>
    </row>
    <row r="292">
      <c r="A292" s="8">
        <v>42295.0</v>
      </c>
      <c r="B292" s="7">
        <f>SUMIF(Base_PS!F:F,A292,Base_PS!I:I)</f>
        <v>0</v>
      </c>
      <c r="C292" s="7">
        <f t="shared" si="1"/>
        <v>2015</v>
      </c>
      <c r="D292" s="7">
        <f t="shared" si="2"/>
        <v>10</v>
      </c>
      <c r="E292" s="7">
        <f t="shared" si="3"/>
        <v>10</v>
      </c>
      <c r="F292" s="7" t="str">
        <f t="shared" si="4"/>
        <v>10-2015</v>
      </c>
      <c r="G292" s="7">
        <f>VLOOKUP(F292,Oferta_PS!$B$2:$C$62,2)</f>
        <v>1624</v>
      </c>
      <c r="H292" s="7">
        <f>VLOOKUP(C292,Guias_PS!$B$2:$C$7,2)</f>
        <v>193</v>
      </c>
      <c r="I292" s="7" t="str">
        <f>VLOOKUP(C292,Pib_PS!$B$2:$C$7,2)</f>
        <v>R$ 2.289.906,28</v>
      </c>
      <c r="J292" s="7" t="str">
        <f>VLOOKUP(F292,Base_PS!$G$1:$R$751,12,FALSE())</f>
        <v>Baixa temporada</v>
      </c>
    </row>
    <row r="293">
      <c r="A293" s="8">
        <v>42296.0</v>
      </c>
      <c r="B293" s="7">
        <f>SUMIF(Base_PS!F:F,A293,Base_PS!I:I)</f>
        <v>0</v>
      </c>
      <c r="C293" s="7">
        <f t="shared" si="1"/>
        <v>2015</v>
      </c>
      <c r="D293" s="7">
        <f t="shared" si="2"/>
        <v>10</v>
      </c>
      <c r="E293" s="7">
        <f t="shared" si="3"/>
        <v>10</v>
      </c>
      <c r="F293" s="7" t="str">
        <f t="shared" si="4"/>
        <v>10-2015</v>
      </c>
      <c r="G293" s="7">
        <f>VLOOKUP(F293,Oferta_PS!$B$2:$C$62,2)</f>
        <v>1624</v>
      </c>
      <c r="H293" s="7">
        <f>VLOOKUP(C293,Guias_PS!$B$2:$C$7,2)</f>
        <v>193</v>
      </c>
      <c r="I293" s="7" t="str">
        <f>VLOOKUP(C293,Pib_PS!$B$2:$C$7,2)</f>
        <v>R$ 2.289.906,28</v>
      </c>
      <c r="J293" s="7" t="str">
        <f>VLOOKUP(F293,Base_PS!$G$1:$R$751,12,FALSE())</f>
        <v>Baixa temporada</v>
      </c>
    </row>
    <row r="294">
      <c r="A294" s="8">
        <v>42297.0</v>
      </c>
      <c r="B294" s="7">
        <f>SUMIF(Base_PS!F:F,A294,Base_PS!I:I)</f>
        <v>0</v>
      </c>
      <c r="C294" s="7">
        <f t="shared" si="1"/>
        <v>2015</v>
      </c>
      <c r="D294" s="7">
        <f t="shared" si="2"/>
        <v>10</v>
      </c>
      <c r="E294" s="7">
        <f t="shared" si="3"/>
        <v>10</v>
      </c>
      <c r="F294" s="7" t="str">
        <f t="shared" si="4"/>
        <v>10-2015</v>
      </c>
      <c r="G294" s="7">
        <f>VLOOKUP(F294,Oferta_PS!$B$2:$C$62,2)</f>
        <v>1624</v>
      </c>
      <c r="H294" s="7">
        <f>VLOOKUP(C294,Guias_PS!$B$2:$C$7,2)</f>
        <v>193</v>
      </c>
      <c r="I294" s="7" t="str">
        <f>VLOOKUP(C294,Pib_PS!$B$2:$C$7,2)</f>
        <v>R$ 2.289.906,28</v>
      </c>
      <c r="J294" s="7" t="str">
        <f>VLOOKUP(F294,Base_PS!$G$1:$R$751,12,FALSE())</f>
        <v>Baixa temporada</v>
      </c>
    </row>
    <row r="295">
      <c r="A295" s="8">
        <v>42298.0</v>
      </c>
      <c r="B295" s="7">
        <f>SUMIF(Base_PS!F:F,A295,Base_PS!I:I)</f>
        <v>0</v>
      </c>
      <c r="C295" s="7">
        <f t="shared" si="1"/>
        <v>2015</v>
      </c>
      <c r="D295" s="7">
        <f t="shared" si="2"/>
        <v>10</v>
      </c>
      <c r="E295" s="7">
        <f t="shared" si="3"/>
        <v>10</v>
      </c>
      <c r="F295" s="7" t="str">
        <f t="shared" si="4"/>
        <v>10-2015</v>
      </c>
      <c r="G295" s="7">
        <f>VLOOKUP(F295,Oferta_PS!$B$2:$C$62,2)</f>
        <v>1624</v>
      </c>
      <c r="H295" s="7">
        <f>VLOOKUP(C295,Guias_PS!$B$2:$C$7,2)</f>
        <v>193</v>
      </c>
      <c r="I295" s="7" t="str">
        <f>VLOOKUP(C295,Pib_PS!$B$2:$C$7,2)</f>
        <v>R$ 2.289.906,28</v>
      </c>
      <c r="J295" s="7" t="str">
        <f>VLOOKUP(F295,Base_PS!$G$1:$R$751,12,FALSE())</f>
        <v>Baixa temporada</v>
      </c>
    </row>
    <row r="296">
      <c r="A296" s="8">
        <v>42299.0</v>
      </c>
      <c r="B296" s="7">
        <f>SUMIF(Base_PS!F:F,A296,Base_PS!I:I)</f>
        <v>0</v>
      </c>
      <c r="C296" s="7">
        <f t="shared" si="1"/>
        <v>2015</v>
      </c>
      <c r="D296" s="7">
        <f t="shared" si="2"/>
        <v>10</v>
      </c>
      <c r="E296" s="7">
        <f t="shared" si="3"/>
        <v>10</v>
      </c>
      <c r="F296" s="7" t="str">
        <f t="shared" si="4"/>
        <v>10-2015</v>
      </c>
      <c r="G296" s="7">
        <f>VLOOKUP(F296,Oferta_PS!$B$2:$C$62,2)</f>
        <v>1624</v>
      </c>
      <c r="H296" s="7">
        <f>VLOOKUP(C296,Guias_PS!$B$2:$C$7,2)</f>
        <v>193</v>
      </c>
      <c r="I296" s="7" t="str">
        <f>VLOOKUP(C296,Pib_PS!$B$2:$C$7,2)</f>
        <v>R$ 2.289.906,28</v>
      </c>
      <c r="J296" s="7" t="str">
        <f>VLOOKUP(F296,Base_PS!$G$1:$R$751,12,FALSE())</f>
        <v>Baixa temporada</v>
      </c>
    </row>
    <row r="297">
      <c r="A297" s="8">
        <v>42300.0</v>
      </c>
      <c r="B297" s="7">
        <f>SUMIF(Base_PS!F:F,A297,Base_PS!I:I)</f>
        <v>0</v>
      </c>
      <c r="C297" s="7">
        <f t="shared" si="1"/>
        <v>2015</v>
      </c>
      <c r="D297" s="7">
        <f t="shared" si="2"/>
        <v>10</v>
      </c>
      <c r="E297" s="7">
        <f t="shared" si="3"/>
        <v>10</v>
      </c>
      <c r="F297" s="7" t="str">
        <f t="shared" si="4"/>
        <v>10-2015</v>
      </c>
      <c r="G297" s="7">
        <f>VLOOKUP(F297,Oferta_PS!$B$2:$C$62,2)</f>
        <v>1624</v>
      </c>
      <c r="H297" s="7">
        <f>VLOOKUP(C297,Guias_PS!$B$2:$C$7,2)</f>
        <v>193</v>
      </c>
      <c r="I297" s="7" t="str">
        <f>VLOOKUP(C297,Pib_PS!$B$2:$C$7,2)</f>
        <v>R$ 2.289.906,28</v>
      </c>
      <c r="J297" s="7" t="str">
        <f>VLOOKUP(F297,Base_PS!$G$1:$R$751,12,FALSE())</f>
        <v>Baixa temporada</v>
      </c>
    </row>
    <row r="298">
      <c r="A298" s="8">
        <v>42301.0</v>
      </c>
      <c r="B298" s="7">
        <f>SUMIF(Base_PS!F:F,A298,Base_PS!I:I)</f>
        <v>173</v>
      </c>
      <c r="C298" s="7">
        <f t="shared" si="1"/>
        <v>2015</v>
      </c>
      <c r="D298" s="7">
        <f t="shared" si="2"/>
        <v>10</v>
      </c>
      <c r="E298" s="7">
        <f t="shared" si="3"/>
        <v>10</v>
      </c>
      <c r="F298" s="7" t="str">
        <f t="shared" si="4"/>
        <v>10-2015</v>
      </c>
      <c r="G298" s="7">
        <f>VLOOKUP(F298,Oferta_PS!$B$2:$C$62,2)</f>
        <v>1624</v>
      </c>
      <c r="H298" s="7">
        <f>VLOOKUP(C298,Guias_PS!$B$2:$C$7,2)</f>
        <v>193</v>
      </c>
      <c r="I298" s="7" t="str">
        <f>VLOOKUP(C298,Pib_PS!$B$2:$C$7,2)</f>
        <v>R$ 2.289.906,28</v>
      </c>
      <c r="J298" s="7" t="str">
        <f>VLOOKUP(F298,Base_PS!$G$1:$R$751,12,FALSE())</f>
        <v>Baixa temporada</v>
      </c>
    </row>
    <row r="299">
      <c r="A299" s="8">
        <v>42302.0</v>
      </c>
      <c r="B299" s="7">
        <f>SUMIF(Base_PS!F:F,A299,Base_PS!I:I)</f>
        <v>0</v>
      </c>
      <c r="C299" s="7">
        <f t="shared" si="1"/>
        <v>2015</v>
      </c>
      <c r="D299" s="7">
        <f t="shared" si="2"/>
        <v>10</v>
      </c>
      <c r="E299" s="7">
        <f t="shared" si="3"/>
        <v>10</v>
      </c>
      <c r="F299" s="7" t="str">
        <f t="shared" si="4"/>
        <v>10-2015</v>
      </c>
      <c r="G299" s="7">
        <f>VLOOKUP(F299,Oferta_PS!$B$2:$C$62,2)</f>
        <v>1624</v>
      </c>
      <c r="H299" s="7">
        <f>VLOOKUP(C299,Guias_PS!$B$2:$C$7,2)</f>
        <v>193</v>
      </c>
      <c r="I299" s="7" t="str">
        <f>VLOOKUP(C299,Pib_PS!$B$2:$C$7,2)</f>
        <v>R$ 2.289.906,28</v>
      </c>
      <c r="J299" s="7" t="str">
        <f>VLOOKUP(F299,Base_PS!$G$1:$R$751,12,FALSE())</f>
        <v>Baixa temporada</v>
      </c>
    </row>
    <row r="300">
      <c r="A300" s="8">
        <v>42303.0</v>
      </c>
      <c r="B300" s="7">
        <f>SUMIF(Base_PS!F:F,A300,Base_PS!I:I)</f>
        <v>0</v>
      </c>
      <c r="C300" s="7">
        <f t="shared" si="1"/>
        <v>2015</v>
      </c>
      <c r="D300" s="7">
        <f t="shared" si="2"/>
        <v>10</v>
      </c>
      <c r="E300" s="7">
        <f t="shared" si="3"/>
        <v>10</v>
      </c>
      <c r="F300" s="7" t="str">
        <f t="shared" si="4"/>
        <v>10-2015</v>
      </c>
      <c r="G300" s="7">
        <f>VLOOKUP(F300,Oferta_PS!$B$2:$C$62,2)</f>
        <v>1624</v>
      </c>
      <c r="H300" s="7">
        <f>VLOOKUP(C300,Guias_PS!$B$2:$C$7,2)</f>
        <v>193</v>
      </c>
      <c r="I300" s="7" t="str">
        <f>VLOOKUP(C300,Pib_PS!$B$2:$C$7,2)</f>
        <v>R$ 2.289.906,28</v>
      </c>
      <c r="J300" s="7" t="str">
        <f>VLOOKUP(F300,Base_PS!$G$1:$R$751,12,FALSE())</f>
        <v>Baixa temporada</v>
      </c>
    </row>
    <row r="301">
      <c r="A301" s="8">
        <v>42304.0</v>
      </c>
      <c r="B301" s="7">
        <f>SUMIF(Base_PS!F:F,A301,Base_PS!I:I)</f>
        <v>0</v>
      </c>
      <c r="C301" s="7">
        <f t="shared" si="1"/>
        <v>2015</v>
      </c>
      <c r="D301" s="7">
        <f t="shared" si="2"/>
        <v>10</v>
      </c>
      <c r="E301" s="7">
        <f t="shared" si="3"/>
        <v>10</v>
      </c>
      <c r="F301" s="7" t="str">
        <f t="shared" si="4"/>
        <v>10-2015</v>
      </c>
      <c r="G301" s="7">
        <f>VLOOKUP(F301,Oferta_PS!$B$2:$C$62,2)</f>
        <v>1624</v>
      </c>
      <c r="H301" s="7">
        <f>VLOOKUP(C301,Guias_PS!$B$2:$C$7,2)</f>
        <v>193</v>
      </c>
      <c r="I301" s="7" t="str">
        <f>VLOOKUP(C301,Pib_PS!$B$2:$C$7,2)</f>
        <v>R$ 2.289.906,28</v>
      </c>
      <c r="J301" s="7" t="str">
        <f>VLOOKUP(F301,Base_PS!$G$1:$R$751,12,FALSE())</f>
        <v>Baixa temporada</v>
      </c>
    </row>
    <row r="302">
      <c r="A302" s="8">
        <v>42305.0</v>
      </c>
      <c r="B302" s="7">
        <f>SUMIF(Base_PS!F:F,A302,Base_PS!I:I)</f>
        <v>0</v>
      </c>
      <c r="C302" s="7">
        <f t="shared" si="1"/>
        <v>2015</v>
      </c>
      <c r="D302" s="7">
        <f t="shared" si="2"/>
        <v>10</v>
      </c>
      <c r="E302" s="7">
        <f t="shared" si="3"/>
        <v>10</v>
      </c>
      <c r="F302" s="7" t="str">
        <f t="shared" si="4"/>
        <v>10-2015</v>
      </c>
      <c r="G302" s="7">
        <f>VLOOKUP(F302,Oferta_PS!$B$2:$C$62,2)</f>
        <v>1624</v>
      </c>
      <c r="H302" s="7">
        <f>VLOOKUP(C302,Guias_PS!$B$2:$C$7,2)</f>
        <v>193</v>
      </c>
      <c r="I302" s="7" t="str">
        <f>VLOOKUP(C302,Pib_PS!$B$2:$C$7,2)</f>
        <v>R$ 2.289.906,28</v>
      </c>
      <c r="J302" s="7" t="str">
        <f>VLOOKUP(F302,Base_PS!$G$1:$R$751,12,FALSE())</f>
        <v>Baixa temporada</v>
      </c>
    </row>
    <row r="303">
      <c r="A303" s="8">
        <v>42306.0</v>
      </c>
      <c r="B303" s="7">
        <f>SUMIF(Base_PS!F:F,A303,Base_PS!I:I)</f>
        <v>0</v>
      </c>
      <c r="C303" s="7">
        <f t="shared" si="1"/>
        <v>2015</v>
      </c>
      <c r="D303" s="7">
        <f t="shared" si="2"/>
        <v>10</v>
      </c>
      <c r="E303" s="7">
        <f t="shared" si="3"/>
        <v>10</v>
      </c>
      <c r="F303" s="7" t="str">
        <f t="shared" si="4"/>
        <v>10-2015</v>
      </c>
      <c r="G303" s="7">
        <f>VLOOKUP(F303,Oferta_PS!$B$2:$C$62,2)</f>
        <v>1624</v>
      </c>
      <c r="H303" s="7">
        <f>VLOOKUP(C303,Guias_PS!$B$2:$C$7,2)</f>
        <v>193</v>
      </c>
      <c r="I303" s="7" t="str">
        <f>VLOOKUP(C303,Pib_PS!$B$2:$C$7,2)</f>
        <v>R$ 2.289.906,28</v>
      </c>
      <c r="J303" s="7" t="str">
        <f>VLOOKUP(F303,Base_PS!$G$1:$R$751,12,FALSE())</f>
        <v>Baixa temporada</v>
      </c>
    </row>
    <row r="304">
      <c r="A304" s="8">
        <v>42307.0</v>
      </c>
      <c r="B304" s="7">
        <f>SUMIF(Base_PS!F:F,A304,Base_PS!I:I)</f>
        <v>0</v>
      </c>
      <c r="C304" s="7">
        <f t="shared" si="1"/>
        <v>2015</v>
      </c>
      <c r="D304" s="7">
        <f t="shared" si="2"/>
        <v>10</v>
      </c>
      <c r="E304" s="7">
        <f t="shared" si="3"/>
        <v>10</v>
      </c>
      <c r="F304" s="7" t="str">
        <f t="shared" si="4"/>
        <v>10-2015</v>
      </c>
      <c r="G304" s="7">
        <f>VLOOKUP(F304,Oferta_PS!$B$2:$C$62,2)</f>
        <v>1624</v>
      </c>
      <c r="H304" s="7">
        <f>VLOOKUP(C304,Guias_PS!$B$2:$C$7,2)</f>
        <v>193</v>
      </c>
      <c r="I304" s="7" t="str">
        <f>VLOOKUP(C304,Pib_PS!$B$2:$C$7,2)</f>
        <v>R$ 2.289.906,28</v>
      </c>
      <c r="J304" s="7" t="str">
        <f>VLOOKUP(F304,Base_PS!$G$1:$R$751,12,FALSE())</f>
        <v>Baixa temporada</v>
      </c>
    </row>
    <row r="305">
      <c r="A305" s="8">
        <v>42308.0</v>
      </c>
      <c r="B305" s="7">
        <f>SUMIF(Base_PS!F:F,A305,Base_PS!I:I)</f>
        <v>174</v>
      </c>
      <c r="C305" s="7">
        <f t="shared" si="1"/>
        <v>2015</v>
      </c>
      <c r="D305" s="7">
        <f t="shared" si="2"/>
        <v>10</v>
      </c>
      <c r="E305" s="7">
        <f t="shared" si="3"/>
        <v>10</v>
      </c>
      <c r="F305" s="7" t="str">
        <f t="shared" si="4"/>
        <v>10-2015</v>
      </c>
      <c r="G305" s="7">
        <f>VLOOKUP(F305,Oferta_PS!$B$2:$C$62,2)</f>
        <v>1624</v>
      </c>
      <c r="H305" s="7">
        <f>VLOOKUP(C305,Guias_PS!$B$2:$C$7,2)</f>
        <v>193</v>
      </c>
      <c r="I305" s="7" t="str">
        <f>VLOOKUP(C305,Pib_PS!$B$2:$C$7,2)</f>
        <v>R$ 2.289.906,28</v>
      </c>
      <c r="J305" s="7" t="str">
        <f>VLOOKUP(F305,Base_PS!$G$1:$R$751,12,FALSE())</f>
        <v>Baixa temporada</v>
      </c>
    </row>
    <row r="306">
      <c r="A306" s="6">
        <v>42309.0</v>
      </c>
      <c r="B306" s="7">
        <f>SUMIF(Base_PS!F:F,A306,Base_PS!I:I)</f>
        <v>0</v>
      </c>
      <c r="C306" s="7">
        <f t="shared" si="1"/>
        <v>2015</v>
      </c>
      <c r="D306" s="7">
        <f t="shared" si="2"/>
        <v>11</v>
      </c>
      <c r="E306" s="7">
        <f t="shared" si="3"/>
        <v>11</v>
      </c>
      <c r="F306" s="7" t="str">
        <f t="shared" si="4"/>
        <v>11-2015</v>
      </c>
      <c r="G306" s="7">
        <f>VLOOKUP(F306,Oferta_PS!$B$2:$C$62,2)</f>
        <v>1584</v>
      </c>
      <c r="H306" s="7">
        <f>VLOOKUP(C306,Guias_PS!$B$2:$C$7,2)</f>
        <v>193</v>
      </c>
      <c r="I306" s="7" t="str">
        <f>VLOOKUP(C306,Pib_PS!$B$2:$C$7,2)</f>
        <v>R$ 2.289.906,28</v>
      </c>
      <c r="J306" s="7" t="str">
        <f>VLOOKUP(F306,Base_PS!$G$1:$R$751,12,FALSE())</f>
        <v>Baixa temporada</v>
      </c>
    </row>
    <row r="307">
      <c r="A307" s="6">
        <v>42310.0</v>
      </c>
      <c r="B307" s="7">
        <f>SUMIF(Base_PS!F:F,A307,Base_PS!I:I)</f>
        <v>0</v>
      </c>
      <c r="C307" s="7">
        <f t="shared" si="1"/>
        <v>2015</v>
      </c>
      <c r="D307" s="7">
        <f t="shared" si="2"/>
        <v>11</v>
      </c>
      <c r="E307" s="7">
        <f t="shared" si="3"/>
        <v>11</v>
      </c>
      <c r="F307" s="7" t="str">
        <f t="shared" si="4"/>
        <v>11-2015</v>
      </c>
      <c r="G307" s="7">
        <f>VLOOKUP(F307,Oferta_PS!$B$2:$C$62,2)</f>
        <v>1584</v>
      </c>
      <c r="H307" s="7">
        <f>VLOOKUP(C307,Guias_PS!$B$2:$C$7,2)</f>
        <v>193</v>
      </c>
      <c r="I307" s="7" t="str">
        <f>VLOOKUP(C307,Pib_PS!$B$2:$C$7,2)</f>
        <v>R$ 2.289.906,28</v>
      </c>
      <c r="J307" s="7" t="str">
        <f>VLOOKUP(F307,Base_PS!$G$1:$R$751,12,FALSE())</f>
        <v>Baixa temporada</v>
      </c>
    </row>
    <row r="308">
      <c r="A308" s="6">
        <v>42311.0</v>
      </c>
      <c r="B308" s="7">
        <f>SUMIF(Base_PS!F:F,A308,Base_PS!I:I)</f>
        <v>0</v>
      </c>
      <c r="C308" s="7">
        <f t="shared" si="1"/>
        <v>2015</v>
      </c>
      <c r="D308" s="7">
        <f t="shared" si="2"/>
        <v>11</v>
      </c>
      <c r="E308" s="7">
        <f t="shared" si="3"/>
        <v>11</v>
      </c>
      <c r="F308" s="7" t="str">
        <f t="shared" si="4"/>
        <v>11-2015</v>
      </c>
      <c r="G308" s="7">
        <f>VLOOKUP(F308,Oferta_PS!$B$2:$C$62,2)</f>
        <v>1584</v>
      </c>
      <c r="H308" s="7">
        <f>VLOOKUP(C308,Guias_PS!$B$2:$C$7,2)</f>
        <v>193</v>
      </c>
      <c r="I308" s="7" t="str">
        <f>VLOOKUP(C308,Pib_PS!$B$2:$C$7,2)</f>
        <v>R$ 2.289.906,28</v>
      </c>
      <c r="J308" s="7" t="str">
        <f>VLOOKUP(F308,Base_PS!$G$1:$R$751,12,FALSE())</f>
        <v>Baixa temporada</v>
      </c>
    </row>
    <row r="309">
      <c r="A309" s="6">
        <v>42312.0</v>
      </c>
      <c r="B309" s="7">
        <f>SUMIF(Base_PS!F:F,A309,Base_PS!I:I)</f>
        <v>0</v>
      </c>
      <c r="C309" s="7">
        <f t="shared" si="1"/>
        <v>2015</v>
      </c>
      <c r="D309" s="7">
        <f t="shared" si="2"/>
        <v>11</v>
      </c>
      <c r="E309" s="7">
        <f t="shared" si="3"/>
        <v>11</v>
      </c>
      <c r="F309" s="7" t="str">
        <f t="shared" si="4"/>
        <v>11-2015</v>
      </c>
      <c r="G309" s="7">
        <f>VLOOKUP(F309,Oferta_PS!$B$2:$C$62,2)</f>
        <v>1584</v>
      </c>
      <c r="H309" s="7">
        <f>VLOOKUP(C309,Guias_PS!$B$2:$C$7,2)</f>
        <v>193</v>
      </c>
      <c r="I309" s="7" t="str">
        <f>VLOOKUP(C309,Pib_PS!$B$2:$C$7,2)</f>
        <v>R$ 2.289.906,28</v>
      </c>
      <c r="J309" s="7" t="str">
        <f>VLOOKUP(F309,Base_PS!$G$1:$R$751,12,FALSE())</f>
        <v>Baixa temporada</v>
      </c>
    </row>
    <row r="310">
      <c r="A310" s="6">
        <v>42313.0</v>
      </c>
      <c r="B310" s="7">
        <f>SUMIF(Base_PS!F:F,A310,Base_PS!I:I)</f>
        <v>24</v>
      </c>
      <c r="C310" s="7">
        <f t="shared" si="1"/>
        <v>2015</v>
      </c>
      <c r="D310" s="7">
        <f t="shared" si="2"/>
        <v>11</v>
      </c>
      <c r="E310" s="7">
        <f t="shared" si="3"/>
        <v>11</v>
      </c>
      <c r="F310" s="7" t="str">
        <f t="shared" si="4"/>
        <v>11-2015</v>
      </c>
      <c r="G310" s="7">
        <f>VLOOKUP(F310,Oferta_PS!$B$2:$C$62,2)</f>
        <v>1584</v>
      </c>
      <c r="H310" s="7">
        <f>VLOOKUP(C310,Guias_PS!$B$2:$C$7,2)</f>
        <v>193</v>
      </c>
      <c r="I310" s="7" t="str">
        <f>VLOOKUP(C310,Pib_PS!$B$2:$C$7,2)</f>
        <v>R$ 2.289.906,28</v>
      </c>
      <c r="J310" s="7" t="str">
        <f>VLOOKUP(F310,Base_PS!$G$1:$R$751,12,FALSE())</f>
        <v>Baixa temporada</v>
      </c>
    </row>
    <row r="311">
      <c r="A311" s="6">
        <v>42314.0</v>
      </c>
      <c r="B311" s="7">
        <f>SUMIF(Base_PS!F:F,A311,Base_PS!I:I)</f>
        <v>0</v>
      </c>
      <c r="C311" s="7">
        <f t="shared" si="1"/>
        <v>2015</v>
      </c>
      <c r="D311" s="7">
        <f t="shared" si="2"/>
        <v>11</v>
      </c>
      <c r="E311" s="7">
        <f t="shared" si="3"/>
        <v>11</v>
      </c>
      <c r="F311" s="7" t="str">
        <f t="shared" si="4"/>
        <v>11-2015</v>
      </c>
      <c r="G311" s="7">
        <f>VLOOKUP(F311,Oferta_PS!$B$2:$C$62,2)</f>
        <v>1584</v>
      </c>
      <c r="H311" s="7">
        <f>VLOOKUP(C311,Guias_PS!$B$2:$C$7,2)</f>
        <v>193</v>
      </c>
      <c r="I311" s="7" t="str">
        <f>VLOOKUP(C311,Pib_PS!$B$2:$C$7,2)</f>
        <v>R$ 2.289.906,28</v>
      </c>
      <c r="J311" s="7" t="str">
        <f>VLOOKUP(F311,Base_PS!$G$1:$R$751,12,FALSE())</f>
        <v>Baixa temporada</v>
      </c>
    </row>
    <row r="312">
      <c r="A312" s="6">
        <v>42315.0</v>
      </c>
      <c r="B312" s="7">
        <f>SUMIF(Base_PS!F:F,A312,Base_PS!I:I)</f>
        <v>168</v>
      </c>
      <c r="C312" s="7">
        <f t="shared" si="1"/>
        <v>2015</v>
      </c>
      <c r="D312" s="7">
        <f t="shared" si="2"/>
        <v>11</v>
      </c>
      <c r="E312" s="7">
        <f t="shared" si="3"/>
        <v>11</v>
      </c>
      <c r="F312" s="7" t="str">
        <f t="shared" si="4"/>
        <v>11-2015</v>
      </c>
      <c r="G312" s="7">
        <f>VLOOKUP(F312,Oferta_PS!$B$2:$C$62,2)</f>
        <v>1584</v>
      </c>
      <c r="H312" s="7">
        <f>VLOOKUP(C312,Guias_PS!$B$2:$C$7,2)</f>
        <v>193</v>
      </c>
      <c r="I312" s="7" t="str">
        <f>VLOOKUP(C312,Pib_PS!$B$2:$C$7,2)</f>
        <v>R$ 2.289.906,28</v>
      </c>
      <c r="J312" s="7" t="str">
        <f>VLOOKUP(F312,Base_PS!$G$1:$R$751,12,FALSE())</f>
        <v>Baixa temporada</v>
      </c>
    </row>
    <row r="313">
      <c r="A313" s="6">
        <v>42316.0</v>
      </c>
      <c r="B313" s="7">
        <f>SUMIF(Base_PS!F:F,A313,Base_PS!I:I)</f>
        <v>0</v>
      </c>
      <c r="C313" s="7">
        <f t="shared" si="1"/>
        <v>2015</v>
      </c>
      <c r="D313" s="7">
        <f t="shared" si="2"/>
        <v>11</v>
      </c>
      <c r="E313" s="7">
        <f t="shared" si="3"/>
        <v>11</v>
      </c>
      <c r="F313" s="7" t="str">
        <f t="shared" si="4"/>
        <v>11-2015</v>
      </c>
      <c r="G313" s="7">
        <f>VLOOKUP(F313,Oferta_PS!$B$2:$C$62,2)</f>
        <v>1584</v>
      </c>
      <c r="H313" s="7">
        <f>VLOOKUP(C313,Guias_PS!$B$2:$C$7,2)</f>
        <v>193</v>
      </c>
      <c r="I313" s="7" t="str">
        <f>VLOOKUP(C313,Pib_PS!$B$2:$C$7,2)</f>
        <v>R$ 2.289.906,28</v>
      </c>
      <c r="J313" s="7" t="str">
        <f>VLOOKUP(F313,Base_PS!$G$1:$R$751,12,FALSE())</f>
        <v>Baixa temporada</v>
      </c>
    </row>
    <row r="314">
      <c r="A314" s="6">
        <v>42317.0</v>
      </c>
      <c r="B314" s="7">
        <f>SUMIF(Base_PS!F:F,A314,Base_PS!I:I)</f>
        <v>0</v>
      </c>
      <c r="C314" s="7">
        <f t="shared" si="1"/>
        <v>2015</v>
      </c>
      <c r="D314" s="7">
        <f t="shared" si="2"/>
        <v>11</v>
      </c>
      <c r="E314" s="7">
        <f t="shared" si="3"/>
        <v>11</v>
      </c>
      <c r="F314" s="7" t="str">
        <f t="shared" si="4"/>
        <v>11-2015</v>
      </c>
      <c r="G314" s="7">
        <f>VLOOKUP(F314,Oferta_PS!$B$2:$C$62,2)</f>
        <v>1584</v>
      </c>
      <c r="H314" s="7">
        <f>VLOOKUP(C314,Guias_PS!$B$2:$C$7,2)</f>
        <v>193</v>
      </c>
      <c r="I314" s="7" t="str">
        <f>VLOOKUP(C314,Pib_PS!$B$2:$C$7,2)</f>
        <v>R$ 2.289.906,28</v>
      </c>
      <c r="J314" s="7" t="str">
        <f>VLOOKUP(F314,Base_PS!$G$1:$R$751,12,FALSE())</f>
        <v>Baixa temporada</v>
      </c>
    </row>
    <row r="315">
      <c r="A315" s="8">
        <v>42318.0</v>
      </c>
      <c r="B315" s="7">
        <f>SUMIF(Base_PS!F:F,A315,Base_PS!I:I)</f>
        <v>0</v>
      </c>
      <c r="C315" s="7">
        <f t="shared" si="1"/>
        <v>2015</v>
      </c>
      <c r="D315" s="7">
        <f t="shared" si="2"/>
        <v>11</v>
      </c>
      <c r="E315" s="7">
        <f t="shared" si="3"/>
        <v>11</v>
      </c>
      <c r="F315" s="7" t="str">
        <f t="shared" si="4"/>
        <v>11-2015</v>
      </c>
      <c r="G315" s="7">
        <f>VLOOKUP(F315,Oferta_PS!$B$2:$C$62,2)</f>
        <v>1584</v>
      </c>
      <c r="H315" s="7">
        <f>VLOOKUP(C315,Guias_PS!$B$2:$C$7,2)</f>
        <v>193</v>
      </c>
      <c r="I315" s="7" t="str">
        <f>VLOOKUP(C315,Pib_PS!$B$2:$C$7,2)</f>
        <v>R$ 2.289.906,28</v>
      </c>
      <c r="J315" s="7" t="str">
        <f>VLOOKUP(F315,Base_PS!$G$1:$R$751,12,FALSE())</f>
        <v>Baixa temporada</v>
      </c>
    </row>
    <row r="316">
      <c r="A316" s="8">
        <v>42319.0</v>
      </c>
      <c r="B316" s="7">
        <f>SUMIF(Base_PS!F:F,A316,Base_PS!I:I)</f>
        <v>0</v>
      </c>
      <c r="C316" s="7">
        <f t="shared" si="1"/>
        <v>2015</v>
      </c>
      <c r="D316" s="7">
        <f t="shared" si="2"/>
        <v>11</v>
      </c>
      <c r="E316" s="7">
        <f t="shared" si="3"/>
        <v>11</v>
      </c>
      <c r="F316" s="7" t="str">
        <f t="shared" si="4"/>
        <v>11-2015</v>
      </c>
      <c r="G316" s="7">
        <f>VLOOKUP(F316,Oferta_PS!$B$2:$C$62,2)</f>
        <v>1584</v>
      </c>
      <c r="H316" s="7">
        <f>VLOOKUP(C316,Guias_PS!$B$2:$C$7,2)</f>
        <v>193</v>
      </c>
      <c r="I316" s="7" t="str">
        <f>VLOOKUP(C316,Pib_PS!$B$2:$C$7,2)</f>
        <v>R$ 2.289.906,28</v>
      </c>
      <c r="J316" s="7" t="str">
        <f>VLOOKUP(F316,Base_PS!$G$1:$R$751,12,FALSE())</f>
        <v>Baixa temporada</v>
      </c>
    </row>
    <row r="317">
      <c r="A317" s="8">
        <v>42320.0</v>
      </c>
      <c r="B317" s="7">
        <f>SUMIF(Base_PS!F:F,A317,Base_PS!I:I)</f>
        <v>50</v>
      </c>
      <c r="C317" s="7">
        <f t="shared" si="1"/>
        <v>2015</v>
      </c>
      <c r="D317" s="7">
        <f t="shared" si="2"/>
        <v>11</v>
      </c>
      <c r="E317" s="7">
        <f t="shared" si="3"/>
        <v>11</v>
      </c>
      <c r="F317" s="7" t="str">
        <f t="shared" si="4"/>
        <v>11-2015</v>
      </c>
      <c r="G317" s="7">
        <f>VLOOKUP(F317,Oferta_PS!$B$2:$C$62,2)</f>
        <v>1584</v>
      </c>
      <c r="H317" s="7">
        <f>VLOOKUP(C317,Guias_PS!$B$2:$C$7,2)</f>
        <v>193</v>
      </c>
      <c r="I317" s="7" t="str">
        <f>VLOOKUP(C317,Pib_PS!$B$2:$C$7,2)</f>
        <v>R$ 2.289.906,28</v>
      </c>
      <c r="J317" s="7" t="str">
        <f>VLOOKUP(F317,Base_PS!$G$1:$R$751,12,FALSE())</f>
        <v>Baixa temporada</v>
      </c>
    </row>
    <row r="318">
      <c r="A318" s="8">
        <v>42321.0</v>
      </c>
      <c r="B318" s="7">
        <f>SUMIF(Base_PS!F:F,A318,Base_PS!I:I)</f>
        <v>0</v>
      </c>
      <c r="C318" s="7">
        <f t="shared" si="1"/>
        <v>2015</v>
      </c>
      <c r="D318" s="7">
        <f t="shared" si="2"/>
        <v>11</v>
      </c>
      <c r="E318" s="7">
        <f t="shared" si="3"/>
        <v>11</v>
      </c>
      <c r="F318" s="7" t="str">
        <f t="shared" si="4"/>
        <v>11-2015</v>
      </c>
      <c r="G318" s="7">
        <f>VLOOKUP(F318,Oferta_PS!$B$2:$C$62,2)</f>
        <v>1584</v>
      </c>
      <c r="H318" s="7">
        <f>VLOOKUP(C318,Guias_PS!$B$2:$C$7,2)</f>
        <v>193</v>
      </c>
      <c r="I318" s="7" t="str">
        <f>VLOOKUP(C318,Pib_PS!$B$2:$C$7,2)</f>
        <v>R$ 2.289.906,28</v>
      </c>
      <c r="J318" s="7" t="str">
        <f>VLOOKUP(F318,Base_PS!$G$1:$R$751,12,FALSE())</f>
        <v>Baixa temporada</v>
      </c>
    </row>
    <row r="319">
      <c r="A319" s="8">
        <v>42322.0</v>
      </c>
      <c r="B319" s="7">
        <f>SUMIF(Base_PS!F:F,A319,Base_PS!I:I)</f>
        <v>169</v>
      </c>
      <c r="C319" s="7">
        <f t="shared" si="1"/>
        <v>2015</v>
      </c>
      <c r="D319" s="7">
        <f t="shared" si="2"/>
        <v>11</v>
      </c>
      <c r="E319" s="7">
        <f t="shared" si="3"/>
        <v>11</v>
      </c>
      <c r="F319" s="7" t="str">
        <f t="shared" si="4"/>
        <v>11-2015</v>
      </c>
      <c r="G319" s="7">
        <f>VLOOKUP(F319,Oferta_PS!$B$2:$C$62,2)</f>
        <v>1584</v>
      </c>
      <c r="H319" s="7">
        <f>VLOOKUP(C319,Guias_PS!$B$2:$C$7,2)</f>
        <v>193</v>
      </c>
      <c r="I319" s="7" t="str">
        <f>VLOOKUP(C319,Pib_PS!$B$2:$C$7,2)</f>
        <v>R$ 2.289.906,28</v>
      </c>
      <c r="J319" s="7" t="str">
        <f>VLOOKUP(F319,Base_PS!$G$1:$R$751,12,FALSE())</f>
        <v>Baixa temporada</v>
      </c>
    </row>
    <row r="320">
      <c r="A320" s="8">
        <v>42323.0</v>
      </c>
      <c r="B320" s="7">
        <f>SUMIF(Base_PS!F:F,A320,Base_PS!I:I)</f>
        <v>0</v>
      </c>
      <c r="C320" s="7">
        <f t="shared" si="1"/>
        <v>2015</v>
      </c>
      <c r="D320" s="7">
        <f t="shared" si="2"/>
        <v>11</v>
      </c>
      <c r="E320" s="7">
        <f t="shared" si="3"/>
        <v>11</v>
      </c>
      <c r="F320" s="7" t="str">
        <f t="shared" si="4"/>
        <v>11-2015</v>
      </c>
      <c r="G320" s="7">
        <f>VLOOKUP(F320,Oferta_PS!$B$2:$C$62,2)</f>
        <v>1584</v>
      </c>
      <c r="H320" s="7">
        <f>VLOOKUP(C320,Guias_PS!$B$2:$C$7,2)</f>
        <v>193</v>
      </c>
      <c r="I320" s="7" t="str">
        <f>VLOOKUP(C320,Pib_PS!$B$2:$C$7,2)</f>
        <v>R$ 2.289.906,28</v>
      </c>
      <c r="J320" s="7" t="str">
        <f>VLOOKUP(F320,Base_PS!$G$1:$R$751,12,FALSE())</f>
        <v>Baixa temporada</v>
      </c>
    </row>
    <row r="321">
      <c r="A321" s="8">
        <v>42324.0</v>
      </c>
      <c r="B321" s="7">
        <f>SUMIF(Base_PS!F:F,A321,Base_PS!I:I)</f>
        <v>0</v>
      </c>
      <c r="C321" s="7">
        <f t="shared" si="1"/>
        <v>2015</v>
      </c>
      <c r="D321" s="7">
        <f t="shared" si="2"/>
        <v>11</v>
      </c>
      <c r="E321" s="7">
        <f t="shared" si="3"/>
        <v>11</v>
      </c>
      <c r="F321" s="7" t="str">
        <f t="shared" si="4"/>
        <v>11-2015</v>
      </c>
      <c r="G321" s="7">
        <f>VLOOKUP(F321,Oferta_PS!$B$2:$C$62,2)</f>
        <v>1584</v>
      </c>
      <c r="H321" s="7">
        <f>VLOOKUP(C321,Guias_PS!$B$2:$C$7,2)</f>
        <v>193</v>
      </c>
      <c r="I321" s="7" t="str">
        <f>VLOOKUP(C321,Pib_PS!$B$2:$C$7,2)</f>
        <v>R$ 2.289.906,28</v>
      </c>
      <c r="J321" s="7" t="str">
        <f>VLOOKUP(F321,Base_PS!$G$1:$R$751,12,FALSE())</f>
        <v>Baixa temporada</v>
      </c>
    </row>
    <row r="322">
      <c r="A322" s="8">
        <v>42325.0</v>
      </c>
      <c r="B322" s="7">
        <f>SUMIF(Base_PS!F:F,A322,Base_PS!I:I)</f>
        <v>0</v>
      </c>
      <c r="C322" s="7">
        <f t="shared" si="1"/>
        <v>2015</v>
      </c>
      <c r="D322" s="7">
        <f t="shared" si="2"/>
        <v>11</v>
      </c>
      <c r="E322" s="7">
        <f t="shared" si="3"/>
        <v>11</v>
      </c>
      <c r="F322" s="7" t="str">
        <f t="shared" si="4"/>
        <v>11-2015</v>
      </c>
      <c r="G322" s="7">
        <f>VLOOKUP(F322,Oferta_PS!$B$2:$C$62,2)</f>
        <v>1584</v>
      </c>
      <c r="H322" s="7">
        <f>VLOOKUP(C322,Guias_PS!$B$2:$C$7,2)</f>
        <v>193</v>
      </c>
      <c r="I322" s="7" t="str">
        <f>VLOOKUP(C322,Pib_PS!$B$2:$C$7,2)</f>
        <v>R$ 2.289.906,28</v>
      </c>
      <c r="J322" s="7" t="str">
        <f>VLOOKUP(F322,Base_PS!$G$1:$R$751,12,FALSE())</f>
        <v>Baixa temporada</v>
      </c>
    </row>
    <row r="323">
      <c r="A323" s="8">
        <v>42326.0</v>
      </c>
      <c r="B323" s="7">
        <f>SUMIF(Base_PS!F:F,A323,Base_PS!I:I)</f>
        <v>0</v>
      </c>
      <c r="C323" s="7">
        <f t="shared" si="1"/>
        <v>2015</v>
      </c>
      <c r="D323" s="7">
        <f t="shared" si="2"/>
        <v>11</v>
      </c>
      <c r="E323" s="7">
        <f t="shared" si="3"/>
        <v>11</v>
      </c>
      <c r="F323" s="7" t="str">
        <f t="shared" si="4"/>
        <v>11-2015</v>
      </c>
      <c r="G323" s="7">
        <f>VLOOKUP(F323,Oferta_PS!$B$2:$C$62,2)</f>
        <v>1584</v>
      </c>
      <c r="H323" s="7">
        <f>VLOOKUP(C323,Guias_PS!$B$2:$C$7,2)</f>
        <v>193</v>
      </c>
      <c r="I323" s="7" t="str">
        <f>VLOOKUP(C323,Pib_PS!$B$2:$C$7,2)</f>
        <v>R$ 2.289.906,28</v>
      </c>
      <c r="J323" s="7" t="str">
        <f>VLOOKUP(F323,Base_PS!$G$1:$R$751,12,FALSE())</f>
        <v>Baixa temporada</v>
      </c>
    </row>
    <row r="324">
      <c r="A324" s="8">
        <v>42327.0</v>
      </c>
      <c r="B324" s="7">
        <f>SUMIF(Base_PS!F:F,A324,Base_PS!I:I)</f>
        <v>0</v>
      </c>
      <c r="C324" s="7">
        <f t="shared" si="1"/>
        <v>2015</v>
      </c>
      <c r="D324" s="7">
        <f t="shared" si="2"/>
        <v>11</v>
      </c>
      <c r="E324" s="7">
        <f t="shared" si="3"/>
        <v>11</v>
      </c>
      <c r="F324" s="7" t="str">
        <f t="shared" si="4"/>
        <v>11-2015</v>
      </c>
      <c r="G324" s="7">
        <f>VLOOKUP(F324,Oferta_PS!$B$2:$C$62,2)</f>
        <v>1584</v>
      </c>
      <c r="H324" s="7">
        <f>VLOOKUP(C324,Guias_PS!$B$2:$C$7,2)</f>
        <v>193</v>
      </c>
      <c r="I324" s="7" t="str">
        <f>VLOOKUP(C324,Pib_PS!$B$2:$C$7,2)</f>
        <v>R$ 2.289.906,28</v>
      </c>
      <c r="J324" s="7" t="str">
        <f>VLOOKUP(F324,Base_PS!$G$1:$R$751,12,FALSE())</f>
        <v>Baixa temporada</v>
      </c>
    </row>
    <row r="325">
      <c r="A325" s="8">
        <v>42328.0</v>
      </c>
      <c r="B325" s="7">
        <f>SUMIF(Base_PS!F:F,A325,Base_PS!I:I)</f>
        <v>0</v>
      </c>
      <c r="C325" s="7">
        <f t="shared" si="1"/>
        <v>2015</v>
      </c>
      <c r="D325" s="7">
        <f t="shared" si="2"/>
        <v>11</v>
      </c>
      <c r="E325" s="7">
        <f t="shared" si="3"/>
        <v>11</v>
      </c>
      <c r="F325" s="7" t="str">
        <f t="shared" si="4"/>
        <v>11-2015</v>
      </c>
      <c r="G325" s="7">
        <f>VLOOKUP(F325,Oferta_PS!$B$2:$C$62,2)</f>
        <v>1584</v>
      </c>
      <c r="H325" s="7">
        <f>VLOOKUP(C325,Guias_PS!$B$2:$C$7,2)</f>
        <v>193</v>
      </c>
      <c r="I325" s="7" t="str">
        <f>VLOOKUP(C325,Pib_PS!$B$2:$C$7,2)</f>
        <v>R$ 2.289.906,28</v>
      </c>
      <c r="J325" s="7" t="str">
        <f>VLOOKUP(F325,Base_PS!$G$1:$R$751,12,FALSE())</f>
        <v>Baixa temporada</v>
      </c>
    </row>
    <row r="326">
      <c r="A326" s="8">
        <v>42329.0</v>
      </c>
      <c r="B326" s="7">
        <f>SUMIF(Base_PS!F:F,A326,Base_PS!I:I)</f>
        <v>174</v>
      </c>
      <c r="C326" s="7">
        <f t="shared" si="1"/>
        <v>2015</v>
      </c>
      <c r="D326" s="7">
        <f t="shared" si="2"/>
        <v>11</v>
      </c>
      <c r="E326" s="7">
        <f t="shared" si="3"/>
        <v>11</v>
      </c>
      <c r="F326" s="7" t="str">
        <f t="shared" si="4"/>
        <v>11-2015</v>
      </c>
      <c r="G326" s="7">
        <f>VLOOKUP(F326,Oferta_PS!$B$2:$C$62,2)</f>
        <v>1584</v>
      </c>
      <c r="H326" s="7">
        <f>VLOOKUP(C326,Guias_PS!$B$2:$C$7,2)</f>
        <v>193</v>
      </c>
      <c r="I326" s="7" t="str">
        <f>VLOOKUP(C326,Pib_PS!$B$2:$C$7,2)</f>
        <v>R$ 2.289.906,28</v>
      </c>
      <c r="J326" s="7" t="str">
        <f>VLOOKUP(F326,Base_PS!$G$1:$R$751,12,FALSE())</f>
        <v>Baixa temporada</v>
      </c>
    </row>
    <row r="327">
      <c r="A327" s="8">
        <v>42330.0</v>
      </c>
      <c r="B327" s="7">
        <f>SUMIF(Base_PS!F:F,A327,Base_PS!I:I)</f>
        <v>0</v>
      </c>
      <c r="C327" s="7">
        <f t="shared" si="1"/>
        <v>2015</v>
      </c>
      <c r="D327" s="7">
        <f t="shared" si="2"/>
        <v>11</v>
      </c>
      <c r="E327" s="7">
        <f t="shared" si="3"/>
        <v>11</v>
      </c>
      <c r="F327" s="7" t="str">
        <f t="shared" si="4"/>
        <v>11-2015</v>
      </c>
      <c r="G327" s="7">
        <f>VLOOKUP(F327,Oferta_PS!$B$2:$C$62,2)</f>
        <v>1584</v>
      </c>
      <c r="H327" s="7">
        <f>VLOOKUP(C327,Guias_PS!$B$2:$C$7,2)</f>
        <v>193</v>
      </c>
      <c r="I327" s="7" t="str">
        <f>VLOOKUP(C327,Pib_PS!$B$2:$C$7,2)</f>
        <v>R$ 2.289.906,28</v>
      </c>
      <c r="J327" s="7" t="str">
        <f>VLOOKUP(F327,Base_PS!$G$1:$R$751,12,FALSE())</f>
        <v>Baixa temporada</v>
      </c>
    </row>
    <row r="328">
      <c r="A328" s="8">
        <v>42331.0</v>
      </c>
      <c r="B328" s="7">
        <f>SUMIF(Base_PS!F:F,A328,Base_PS!I:I)</f>
        <v>0</v>
      </c>
      <c r="C328" s="7">
        <f t="shared" si="1"/>
        <v>2015</v>
      </c>
      <c r="D328" s="7">
        <f t="shared" si="2"/>
        <v>11</v>
      </c>
      <c r="E328" s="7">
        <f t="shared" si="3"/>
        <v>11</v>
      </c>
      <c r="F328" s="7" t="str">
        <f t="shared" si="4"/>
        <v>11-2015</v>
      </c>
      <c r="G328" s="7">
        <f>VLOOKUP(F328,Oferta_PS!$B$2:$C$62,2)</f>
        <v>1584</v>
      </c>
      <c r="H328" s="7">
        <f>VLOOKUP(C328,Guias_PS!$B$2:$C$7,2)</f>
        <v>193</v>
      </c>
      <c r="I328" s="7" t="str">
        <f>VLOOKUP(C328,Pib_PS!$B$2:$C$7,2)</f>
        <v>R$ 2.289.906,28</v>
      </c>
      <c r="J328" s="7" t="str">
        <f>VLOOKUP(F328,Base_PS!$G$1:$R$751,12,FALSE())</f>
        <v>Baixa temporada</v>
      </c>
    </row>
    <row r="329">
      <c r="A329" s="8">
        <v>42332.0</v>
      </c>
      <c r="B329" s="7">
        <f>SUMIF(Base_PS!F:F,A329,Base_PS!I:I)</f>
        <v>0</v>
      </c>
      <c r="C329" s="7">
        <f t="shared" si="1"/>
        <v>2015</v>
      </c>
      <c r="D329" s="7">
        <f t="shared" si="2"/>
        <v>11</v>
      </c>
      <c r="E329" s="7">
        <f t="shared" si="3"/>
        <v>11</v>
      </c>
      <c r="F329" s="7" t="str">
        <f t="shared" si="4"/>
        <v>11-2015</v>
      </c>
      <c r="G329" s="7">
        <f>VLOOKUP(F329,Oferta_PS!$B$2:$C$62,2)</f>
        <v>1584</v>
      </c>
      <c r="H329" s="7">
        <f>VLOOKUP(C329,Guias_PS!$B$2:$C$7,2)</f>
        <v>193</v>
      </c>
      <c r="I329" s="7" t="str">
        <f>VLOOKUP(C329,Pib_PS!$B$2:$C$7,2)</f>
        <v>R$ 2.289.906,28</v>
      </c>
      <c r="J329" s="7" t="str">
        <f>VLOOKUP(F329,Base_PS!$G$1:$R$751,12,FALSE())</f>
        <v>Baixa temporada</v>
      </c>
    </row>
    <row r="330">
      <c r="A330" s="8">
        <v>42333.0</v>
      </c>
      <c r="B330" s="7">
        <f>SUMIF(Base_PS!F:F,A330,Base_PS!I:I)</f>
        <v>0</v>
      </c>
      <c r="C330" s="7">
        <f t="shared" si="1"/>
        <v>2015</v>
      </c>
      <c r="D330" s="7">
        <f t="shared" si="2"/>
        <v>11</v>
      </c>
      <c r="E330" s="7">
        <f t="shared" si="3"/>
        <v>11</v>
      </c>
      <c r="F330" s="7" t="str">
        <f t="shared" si="4"/>
        <v>11-2015</v>
      </c>
      <c r="G330" s="7">
        <f>VLOOKUP(F330,Oferta_PS!$B$2:$C$62,2)</f>
        <v>1584</v>
      </c>
      <c r="H330" s="7">
        <f>VLOOKUP(C330,Guias_PS!$B$2:$C$7,2)</f>
        <v>193</v>
      </c>
      <c r="I330" s="7" t="str">
        <f>VLOOKUP(C330,Pib_PS!$B$2:$C$7,2)</f>
        <v>R$ 2.289.906,28</v>
      </c>
      <c r="J330" s="7" t="str">
        <f>VLOOKUP(F330,Base_PS!$G$1:$R$751,12,FALSE())</f>
        <v>Baixa temporada</v>
      </c>
    </row>
    <row r="331">
      <c r="A331" s="8">
        <v>42334.0</v>
      </c>
      <c r="B331" s="7">
        <f>SUMIF(Base_PS!F:F,A331,Base_PS!I:I)</f>
        <v>0</v>
      </c>
      <c r="C331" s="7">
        <f t="shared" si="1"/>
        <v>2015</v>
      </c>
      <c r="D331" s="7">
        <f t="shared" si="2"/>
        <v>11</v>
      </c>
      <c r="E331" s="7">
        <f t="shared" si="3"/>
        <v>11</v>
      </c>
      <c r="F331" s="7" t="str">
        <f t="shared" si="4"/>
        <v>11-2015</v>
      </c>
      <c r="G331" s="7">
        <f>VLOOKUP(F331,Oferta_PS!$B$2:$C$62,2)</f>
        <v>1584</v>
      </c>
      <c r="H331" s="7">
        <f>VLOOKUP(C331,Guias_PS!$B$2:$C$7,2)</f>
        <v>193</v>
      </c>
      <c r="I331" s="7" t="str">
        <f>VLOOKUP(C331,Pib_PS!$B$2:$C$7,2)</f>
        <v>R$ 2.289.906,28</v>
      </c>
      <c r="J331" s="7" t="str">
        <f>VLOOKUP(F331,Base_PS!$G$1:$R$751,12,FALSE())</f>
        <v>Baixa temporada</v>
      </c>
    </row>
    <row r="332">
      <c r="A332" s="8">
        <v>42335.0</v>
      </c>
      <c r="B332" s="7">
        <f>SUMIF(Base_PS!F:F,A332,Base_PS!I:I)</f>
        <v>0</v>
      </c>
      <c r="C332" s="7">
        <f t="shared" si="1"/>
        <v>2015</v>
      </c>
      <c r="D332" s="7">
        <f t="shared" si="2"/>
        <v>11</v>
      </c>
      <c r="E332" s="7">
        <f t="shared" si="3"/>
        <v>11</v>
      </c>
      <c r="F332" s="7" t="str">
        <f t="shared" si="4"/>
        <v>11-2015</v>
      </c>
      <c r="G332" s="7">
        <f>VLOOKUP(F332,Oferta_PS!$B$2:$C$62,2)</f>
        <v>1584</v>
      </c>
      <c r="H332" s="7">
        <f>VLOOKUP(C332,Guias_PS!$B$2:$C$7,2)</f>
        <v>193</v>
      </c>
      <c r="I332" s="7" t="str">
        <f>VLOOKUP(C332,Pib_PS!$B$2:$C$7,2)</f>
        <v>R$ 2.289.906,28</v>
      </c>
      <c r="J332" s="7" t="str">
        <f>VLOOKUP(F332,Base_PS!$G$1:$R$751,12,FALSE())</f>
        <v>Baixa temporada</v>
      </c>
    </row>
    <row r="333">
      <c r="A333" s="8">
        <v>42336.0</v>
      </c>
      <c r="B333" s="7">
        <f>SUMIF(Base_PS!F:F,A333,Base_PS!I:I)</f>
        <v>173</v>
      </c>
      <c r="C333" s="7">
        <f t="shared" si="1"/>
        <v>2015</v>
      </c>
      <c r="D333" s="7">
        <f t="shared" si="2"/>
        <v>11</v>
      </c>
      <c r="E333" s="7">
        <f t="shared" si="3"/>
        <v>11</v>
      </c>
      <c r="F333" s="7" t="str">
        <f t="shared" si="4"/>
        <v>11-2015</v>
      </c>
      <c r="G333" s="7">
        <f>VLOOKUP(F333,Oferta_PS!$B$2:$C$62,2)</f>
        <v>1584</v>
      </c>
      <c r="H333" s="7">
        <f>VLOOKUP(C333,Guias_PS!$B$2:$C$7,2)</f>
        <v>193</v>
      </c>
      <c r="I333" s="7" t="str">
        <f>VLOOKUP(C333,Pib_PS!$B$2:$C$7,2)</f>
        <v>R$ 2.289.906,28</v>
      </c>
      <c r="J333" s="7" t="str">
        <f>VLOOKUP(F333,Base_PS!$G$1:$R$751,12,FALSE())</f>
        <v>Baixa temporada</v>
      </c>
    </row>
    <row r="334">
      <c r="A334" s="8">
        <v>42337.0</v>
      </c>
      <c r="B334" s="7">
        <f>SUMIF(Base_PS!F:F,A334,Base_PS!I:I)</f>
        <v>0</v>
      </c>
      <c r="C334" s="7">
        <f t="shared" si="1"/>
        <v>2015</v>
      </c>
      <c r="D334" s="7">
        <f t="shared" si="2"/>
        <v>11</v>
      </c>
      <c r="E334" s="7">
        <f t="shared" si="3"/>
        <v>11</v>
      </c>
      <c r="F334" s="7" t="str">
        <f t="shared" si="4"/>
        <v>11-2015</v>
      </c>
      <c r="G334" s="7">
        <f>VLOOKUP(F334,Oferta_PS!$B$2:$C$62,2)</f>
        <v>1584</v>
      </c>
      <c r="H334" s="7">
        <f>VLOOKUP(C334,Guias_PS!$B$2:$C$7,2)</f>
        <v>193</v>
      </c>
      <c r="I334" s="7" t="str">
        <f>VLOOKUP(C334,Pib_PS!$B$2:$C$7,2)</f>
        <v>R$ 2.289.906,28</v>
      </c>
      <c r="J334" s="7" t="str">
        <f>VLOOKUP(F334,Base_PS!$G$1:$R$751,12,FALSE())</f>
        <v>Baixa temporada</v>
      </c>
    </row>
    <row r="335">
      <c r="A335" s="8">
        <v>42338.0</v>
      </c>
      <c r="B335" s="7">
        <f>SUMIF(Base_PS!F:F,A335,Base_PS!I:I)</f>
        <v>0</v>
      </c>
      <c r="C335" s="7">
        <f t="shared" si="1"/>
        <v>2015</v>
      </c>
      <c r="D335" s="7">
        <f t="shared" si="2"/>
        <v>11</v>
      </c>
      <c r="E335" s="7">
        <f t="shared" si="3"/>
        <v>11</v>
      </c>
      <c r="F335" s="7" t="str">
        <f t="shared" si="4"/>
        <v>11-2015</v>
      </c>
      <c r="G335" s="7">
        <f>VLOOKUP(F335,Oferta_PS!$B$2:$C$62,2)</f>
        <v>1584</v>
      </c>
      <c r="H335" s="7">
        <f>VLOOKUP(C335,Guias_PS!$B$2:$C$7,2)</f>
        <v>193</v>
      </c>
      <c r="I335" s="7" t="str">
        <f>VLOOKUP(C335,Pib_PS!$B$2:$C$7,2)</f>
        <v>R$ 2.289.906,28</v>
      </c>
      <c r="J335" s="7" t="str">
        <f>VLOOKUP(F335,Base_PS!$G$1:$R$751,12,FALSE())</f>
        <v>Baixa temporada</v>
      </c>
    </row>
    <row r="336">
      <c r="A336" s="6">
        <v>42339.0</v>
      </c>
      <c r="B336" s="7">
        <f>SUMIF(Base_PS!F:F,A336,Base_PS!I:I)</f>
        <v>0</v>
      </c>
      <c r="C336" s="7">
        <f t="shared" si="1"/>
        <v>2015</v>
      </c>
      <c r="D336" s="7">
        <f t="shared" si="2"/>
        <v>12</v>
      </c>
      <c r="E336" s="7">
        <f t="shared" si="3"/>
        <v>12</v>
      </c>
      <c r="F336" s="7" t="str">
        <f t="shared" si="4"/>
        <v>12-2015</v>
      </c>
      <c r="G336" s="7">
        <f>VLOOKUP(F336,Oferta_PS!$B$2:$C$62,2)</f>
        <v>1284</v>
      </c>
      <c r="H336" s="7">
        <f>VLOOKUP(C336,Guias_PS!$B$2:$C$7,2)</f>
        <v>193</v>
      </c>
      <c r="I336" s="7" t="str">
        <f>VLOOKUP(C336,Pib_PS!$B$2:$C$7,2)</f>
        <v>R$ 2.289.906,28</v>
      </c>
      <c r="J336" s="7" t="str">
        <f>VLOOKUP(F336,Base_PS!$G$1:$R$751,12,FALSE())</f>
        <v>Alta temporada</v>
      </c>
    </row>
    <row r="337">
      <c r="A337" s="6">
        <v>42340.0</v>
      </c>
      <c r="B337" s="7">
        <f>SUMIF(Base_PS!F:F,A337,Base_PS!I:I)</f>
        <v>0</v>
      </c>
      <c r="C337" s="7">
        <f t="shared" si="1"/>
        <v>2015</v>
      </c>
      <c r="D337" s="7">
        <f t="shared" si="2"/>
        <v>12</v>
      </c>
      <c r="E337" s="7">
        <f t="shared" si="3"/>
        <v>12</v>
      </c>
      <c r="F337" s="7" t="str">
        <f t="shared" si="4"/>
        <v>12-2015</v>
      </c>
      <c r="G337" s="7">
        <f>VLOOKUP(F337,Oferta_PS!$B$2:$C$62,2)</f>
        <v>1284</v>
      </c>
      <c r="H337" s="7">
        <f>VLOOKUP(C337,Guias_PS!$B$2:$C$7,2)</f>
        <v>193</v>
      </c>
      <c r="I337" s="7" t="str">
        <f>VLOOKUP(C337,Pib_PS!$B$2:$C$7,2)</f>
        <v>R$ 2.289.906,28</v>
      </c>
      <c r="J337" s="7" t="str">
        <f>VLOOKUP(F337,Base_PS!$G$1:$R$751,12,FALSE())</f>
        <v>Alta temporada</v>
      </c>
    </row>
    <row r="338">
      <c r="A338" s="6">
        <v>42341.0</v>
      </c>
      <c r="B338" s="7">
        <f>SUMIF(Base_PS!F:F,A338,Base_PS!I:I)</f>
        <v>0</v>
      </c>
      <c r="C338" s="7">
        <f t="shared" si="1"/>
        <v>2015</v>
      </c>
      <c r="D338" s="7">
        <f t="shared" si="2"/>
        <v>12</v>
      </c>
      <c r="E338" s="7">
        <f t="shared" si="3"/>
        <v>12</v>
      </c>
      <c r="F338" s="7" t="str">
        <f t="shared" si="4"/>
        <v>12-2015</v>
      </c>
      <c r="G338" s="7">
        <f>VLOOKUP(F338,Oferta_PS!$B$2:$C$62,2)</f>
        <v>1284</v>
      </c>
      <c r="H338" s="7">
        <f>VLOOKUP(C338,Guias_PS!$B$2:$C$7,2)</f>
        <v>193</v>
      </c>
      <c r="I338" s="7" t="str">
        <f>VLOOKUP(C338,Pib_PS!$B$2:$C$7,2)</f>
        <v>R$ 2.289.906,28</v>
      </c>
      <c r="J338" s="7" t="str">
        <f>VLOOKUP(F338,Base_PS!$G$1:$R$751,12,FALSE())</f>
        <v>Alta temporada</v>
      </c>
    </row>
    <row r="339">
      <c r="A339" s="6">
        <v>42342.0</v>
      </c>
      <c r="B339" s="7">
        <f>SUMIF(Base_PS!F:F,A339,Base_PS!I:I)</f>
        <v>0</v>
      </c>
      <c r="C339" s="7">
        <f t="shared" si="1"/>
        <v>2015</v>
      </c>
      <c r="D339" s="7">
        <f t="shared" si="2"/>
        <v>12</v>
      </c>
      <c r="E339" s="7">
        <f t="shared" si="3"/>
        <v>12</v>
      </c>
      <c r="F339" s="7" t="str">
        <f t="shared" si="4"/>
        <v>12-2015</v>
      </c>
      <c r="G339" s="7">
        <f>VLOOKUP(F339,Oferta_PS!$B$2:$C$62,2)</f>
        <v>1284</v>
      </c>
      <c r="H339" s="7">
        <f>VLOOKUP(C339,Guias_PS!$B$2:$C$7,2)</f>
        <v>193</v>
      </c>
      <c r="I339" s="7" t="str">
        <f>VLOOKUP(C339,Pib_PS!$B$2:$C$7,2)</f>
        <v>R$ 2.289.906,28</v>
      </c>
      <c r="J339" s="7" t="str">
        <f>VLOOKUP(F339,Base_PS!$G$1:$R$751,12,FALSE())</f>
        <v>Alta temporada</v>
      </c>
    </row>
    <row r="340">
      <c r="A340" s="6">
        <v>42343.0</v>
      </c>
      <c r="B340" s="7">
        <f>SUMIF(Base_PS!F:F,A340,Base_PS!I:I)</f>
        <v>168</v>
      </c>
      <c r="C340" s="7">
        <f t="shared" si="1"/>
        <v>2015</v>
      </c>
      <c r="D340" s="7">
        <f t="shared" si="2"/>
        <v>12</v>
      </c>
      <c r="E340" s="7">
        <f t="shared" si="3"/>
        <v>12</v>
      </c>
      <c r="F340" s="7" t="str">
        <f t="shared" si="4"/>
        <v>12-2015</v>
      </c>
      <c r="G340" s="7">
        <f>VLOOKUP(F340,Oferta_PS!$B$2:$C$62,2)</f>
        <v>1284</v>
      </c>
      <c r="H340" s="7">
        <f>VLOOKUP(C340,Guias_PS!$B$2:$C$7,2)</f>
        <v>193</v>
      </c>
      <c r="I340" s="7" t="str">
        <f>VLOOKUP(C340,Pib_PS!$B$2:$C$7,2)</f>
        <v>R$ 2.289.906,28</v>
      </c>
      <c r="J340" s="7" t="str">
        <f>VLOOKUP(F340,Base_PS!$G$1:$R$751,12,FALSE())</f>
        <v>Alta temporada</v>
      </c>
    </row>
    <row r="341">
      <c r="A341" s="6">
        <v>42344.0</v>
      </c>
      <c r="B341" s="7">
        <f>SUMIF(Base_PS!F:F,A341,Base_PS!I:I)</f>
        <v>0</v>
      </c>
      <c r="C341" s="7">
        <f t="shared" si="1"/>
        <v>2015</v>
      </c>
      <c r="D341" s="7">
        <f t="shared" si="2"/>
        <v>12</v>
      </c>
      <c r="E341" s="7">
        <f t="shared" si="3"/>
        <v>12</v>
      </c>
      <c r="F341" s="7" t="str">
        <f t="shared" si="4"/>
        <v>12-2015</v>
      </c>
      <c r="G341" s="7">
        <f>VLOOKUP(F341,Oferta_PS!$B$2:$C$62,2)</f>
        <v>1284</v>
      </c>
      <c r="H341" s="7">
        <f>VLOOKUP(C341,Guias_PS!$B$2:$C$7,2)</f>
        <v>193</v>
      </c>
      <c r="I341" s="7" t="str">
        <f>VLOOKUP(C341,Pib_PS!$B$2:$C$7,2)</f>
        <v>R$ 2.289.906,28</v>
      </c>
      <c r="J341" s="7" t="str">
        <f>VLOOKUP(F341,Base_PS!$G$1:$R$751,12,FALSE())</f>
        <v>Alta temporada</v>
      </c>
    </row>
    <row r="342">
      <c r="A342" s="6">
        <v>42345.0</v>
      </c>
      <c r="B342" s="7">
        <f>SUMIF(Base_PS!F:F,A342,Base_PS!I:I)</f>
        <v>0</v>
      </c>
      <c r="C342" s="7">
        <f t="shared" si="1"/>
        <v>2015</v>
      </c>
      <c r="D342" s="7">
        <f t="shared" si="2"/>
        <v>12</v>
      </c>
      <c r="E342" s="7">
        <f t="shared" si="3"/>
        <v>12</v>
      </c>
      <c r="F342" s="7" t="str">
        <f t="shared" si="4"/>
        <v>12-2015</v>
      </c>
      <c r="G342" s="7">
        <f>VLOOKUP(F342,Oferta_PS!$B$2:$C$62,2)</f>
        <v>1284</v>
      </c>
      <c r="H342" s="7">
        <f>VLOOKUP(C342,Guias_PS!$B$2:$C$7,2)</f>
        <v>193</v>
      </c>
      <c r="I342" s="7" t="str">
        <f>VLOOKUP(C342,Pib_PS!$B$2:$C$7,2)</f>
        <v>R$ 2.289.906,28</v>
      </c>
      <c r="J342" s="7" t="str">
        <f>VLOOKUP(F342,Base_PS!$G$1:$R$751,12,FALSE())</f>
        <v>Alta temporada</v>
      </c>
    </row>
    <row r="343">
      <c r="A343" s="6">
        <v>42346.0</v>
      </c>
      <c r="B343" s="7">
        <f>SUMIF(Base_PS!F:F,A343,Base_PS!I:I)</f>
        <v>0</v>
      </c>
      <c r="C343" s="7">
        <f t="shared" si="1"/>
        <v>2015</v>
      </c>
      <c r="D343" s="7">
        <f t="shared" si="2"/>
        <v>12</v>
      </c>
      <c r="E343" s="7">
        <f t="shared" si="3"/>
        <v>12</v>
      </c>
      <c r="F343" s="7" t="str">
        <f t="shared" si="4"/>
        <v>12-2015</v>
      </c>
      <c r="G343" s="7">
        <f>VLOOKUP(F343,Oferta_PS!$B$2:$C$62,2)</f>
        <v>1284</v>
      </c>
      <c r="H343" s="7">
        <f>VLOOKUP(C343,Guias_PS!$B$2:$C$7,2)</f>
        <v>193</v>
      </c>
      <c r="I343" s="7" t="str">
        <f>VLOOKUP(C343,Pib_PS!$B$2:$C$7,2)</f>
        <v>R$ 2.289.906,28</v>
      </c>
      <c r="J343" s="7" t="str">
        <f>VLOOKUP(F343,Base_PS!$G$1:$R$751,12,FALSE())</f>
        <v>Alta temporada</v>
      </c>
    </row>
    <row r="344">
      <c r="A344" s="6">
        <v>42347.0</v>
      </c>
      <c r="B344" s="7">
        <f>SUMIF(Base_PS!F:F,A344,Base_PS!I:I)</f>
        <v>0</v>
      </c>
      <c r="C344" s="7">
        <f t="shared" si="1"/>
        <v>2015</v>
      </c>
      <c r="D344" s="7">
        <f t="shared" si="2"/>
        <v>12</v>
      </c>
      <c r="E344" s="7">
        <f t="shared" si="3"/>
        <v>12</v>
      </c>
      <c r="F344" s="7" t="str">
        <f t="shared" si="4"/>
        <v>12-2015</v>
      </c>
      <c r="G344" s="7">
        <f>VLOOKUP(F344,Oferta_PS!$B$2:$C$62,2)</f>
        <v>1284</v>
      </c>
      <c r="H344" s="7">
        <f>VLOOKUP(C344,Guias_PS!$B$2:$C$7,2)</f>
        <v>193</v>
      </c>
      <c r="I344" s="7" t="str">
        <f>VLOOKUP(C344,Pib_PS!$B$2:$C$7,2)</f>
        <v>R$ 2.289.906,28</v>
      </c>
      <c r="J344" s="7" t="str">
        <f>VLOOKUP(F344,Base_PS!$G$1:$R$751,12,FALSE())</f>
        <v>Alta temporada</v>
      </c>
    </row>
    <row r="345">
      <c r="A345" s="8">
        <v>42348.0</v>
      </c>
      <c r="B345" s="7">
        <f>SUMIF(Base_PS!F:F,A345,Base_PS!I:I)</f>
        <v>0</v>
      </c>
      <c r="C345" s="7">
        <f t="shared" si="1"/>
        <v>2015</v>
      </c>
      <c r="D345" s="7">
        <f t="shared" si="2"/>
        <v>12</v>
      </c>
      <c r="E345" s="7">
        <f t="shared" si="3"/>
        <v>12</v>
      </c>
      <c r="F345" s="7" t="str">
        <f t="shared" si="4"/>
        <v>12-2015</v>
      </c>
      <c r="G345" s="7">
        <f>VLOOKUP(F345,Oferta_PS!$B$2:$C$62,2)</f>
        <v>1284</v>
      </c>
      <c r="H345" s="7">
        <f>VLOOKUP(C345,Guias_PS!$B$2:$C$7,2)</f>
        <v>193</v>
      </c>
      <c r="I345" s="7" t="str">
        <f>VLOOKUP(C345,Pib_PS!$B$2:$C$7,2)</f>
        <v>R$ 2.289.906,28</v>
      </c>
      <c r="J345" s="7" t="str">
        <f>VLOOKUP(F345,Base_PS!$G$1:$R$751,12,FALSE())</f>
        <v>Alta temporada</v>
      </c>
    </row>
    <row r="346">
      <c r="A346" s="8">
        <v>42349.0</v>
      </c>
      <c r="B346" s="7">
        <f>SUMIF(Base_PS!F:F,A346,Base_PS!I:I)</f>
        <v>0</v>
      </c>
      <c r="C346" s="7">
        <f t="shared" si="1"/>
        <v>2015</v>
      </c>
      <c r="D346" s="7">
        <f t="shared" si="2"/>
        <v>12</v>
      </c>
      <c r="E346" s="7">
        <f t="shared" si="3"/>
        <v>12</v>
      </c>
      <c r="F346" s="7" t="str">
        <f t="shared" si="4"/>
        <v>12-2015</v>
      </c>
      <c r="G346" s="7">
        <f>VLOOKUP(F346,Oferta_PS!$B$2:$C$62,2)</f>
        <v>1284</v>
      </c>
      <c r="H346" s="7">
        <f>VLOOKUP(C346,Guias_PS!$B$2:$C$7,2)</f>
        <v>193</v>
      </c>
      <c r="I346" s="7" t="str">
        <f>VLOOKUP(C346,Pib_PS!$B$2:$C$7,2)</f>
        <v>R$ 2.289.906,28</v>
      </c>
      <c r="J346" s="7" t="str">
        <f>VLOOKUP(F346,Base_PS!$G$1:$R$751,12,FALSE())</f>
        <v>Alta temporada</v>
      </c>
    </row>
    <row r="347">
      <c r="A347" s="8">
        <v>42350.0</v>
      </c>
      <c r="B347" s="7">
        <f>SUMIF(Base_PS!F:F,A347,Base_PS!I:I)</f>
        <v>348</v>
      </c>
      <c r="C347" s="7">
        <f t="shared" si="1"/>
        <v>2015</v>
      </c>
      <c r="D347" s="7">
        <f t="shared" si="2"/>
        <v>12</v>
      </c>
      <c r="E347" s="7">
        <f t="shared" si="3"/>
        <v>12</v>
      </c>
      <c r="F347" s="7" t="str">
        <f t="shared" si="4"/>
        <v>12-2015</v>
      </c>
      <c r="G347" s="7">
        <f>VLOOKUP(F347,Oferta_PS!$B$2:$C$62,2)</f>
        <v>1284</v>
      </c>
      <c r="H347" s="7">
        <f>VLOOKUP(C347,Guias_PS!$B$2:$C$7,2)</f>
        <v>193</v>
      </c>
      <c r="I347" s="7" t="str">
        <f>VLOOKUP(C347,Pib_PS!$B$2:$C$7,2)</f>
        <v>R$ 2.289.906,28</v>
      </c>
      <c r="J347" s="7" t="str">
        <f>VLOOKUP(F347,Base_PS!$G$1:$R$751,12,FALSE())</f>
        <v>Alta temporada</v>
      </c>
    </row>
    <row r="348">
      <c r="A348" s="8">
        <v>42351.0</v>
      </c>
      <c r="B348" s="7">
        <f>SUMIF(Base_PS!F:F,A348,Base_PS!I:I)</f>
        <v>0</v>
      </c>
      <c r="C348" s="7">
        <f t="shared" si="1"/>
        <v>2015</v>
      </c>
      <c r="D348" s="7">
        <f t="shared" si="2"/>
        <v>12</v>
      </c>
      <c r="E348" s="7">
        <f t="shared" si="3"/>
        <v>12</v>
      </c>
      <c r="F348" s="7" t="str">
        <f t="shared" si="4"/>
        <v>12-2015</v>
      </c>
      <c r="G348" s="7">
        <f>VLOOKUP(F348,Oferta_PS!$B$2:$C$62,2)</f>
        <v>1284</v>
      </c>
      <c r="H348" s="7">
        <f>VLOOKUP(C348,Guias_PS!$B$2:$C$7,2)</f>
        <v>193</v>
      </c>
      <c r="I348" s="7" t="str">
        <f>VLOOKUP(C348,Pib_PS!$B$2:$C$7,2)</f>
        <v>R$ 2.289.906,28</v>
      </c>
      <c r="J348" s="7" t="str">
        <f>VLOOKUP(F348,Base_PS!$G$1:$R$751,12,FALSE())</f>
        <v>Alta temporada</v>
      </c>
    </row>
    <row r="349">
      <c r="A349" s="8">
        <v>42352.0</v>
      </c>
      <c r="B349" s="7">
        <f>SUMIF(Base_PS!F:F,A349,Base_PS!I:I)</f>
        <v>0</v>
      </c>
      <c r="C349" s="7">
        <f t="shared" si="1"/>
        <v>2015</v>
      </c>
      <c r="D349" s="7">
        <f t="shared" si="2"/>
        <v>12</v>
      </c>
      <c r="E349" s="7">
        <f t="shared" si="3"/>
        <v>12</v>
      </c>
      <c r="F349" s="7" t="str">
        <f t="shared" si="4"/>
        <v>12-2015</v>
      </c>
      <c r="G349" s="7">
        <f>VLOOKUP(F349,Oferta_PS!$B$2:$C$62,2)</f>
        <v>1284</v>
      </c>
      <c r="H349" s="7">
        <f>VLOOKUP(C349,Guias_PS!$B$2:$C$7,2)</f>
        <v>193</v>
      </c>
      <c r="I349" s="7" t="str">
        <f>VLOOKUP(C349,Pib_PS!$B$2:$C$7,2)</f>
        <v>R$ 2.289.906,28</v>
      </c>
      <c r="J349" s="7" t="str">
        <f>VLOOKUP(F349,Base_PS!$G$1:$R$751,12,FALSE())</f>
        <v>Alta temporada</v>
      </c>
    </row>
    <row r="350">
      <c r="A350" s="8">
        <v>42353.0</v>
      </c>
      <c r="B350" s="7">
        <f>SUMIF(Base_PS!F:F,A350,Base_PS!I:I)</f>
        <v>0</v>
      </c>
      <c r="C350" s="7">
        <f t="shared" si="1"/>
        <v>2015</v>
      </c>
      <c r="D350" s="7">
        <f t="shared" si="2"/>
        <v>12</v>
      </c>
      <c r="E350" s="7">
        <f t="shared" si="3"/>
        <v>12</v>
      </c>
      <c r="F350" s="7" t="str">
        <f t="shared" si="4"/>
        <v>12-2015</v>
      </c>
      <c r="G350" s="7">
        <f>VLOOKUP(F350,Oferta_PS!$B$2:$C$62,2)</f>
        <v>1284</v>
      </c>
      <c r="H350" s="7">
        <f>VLOOKUP(C350,Guias_PS!$B$2:$C$7,2)</f>
        <v>193</v>
      </c>
      <c r="I350" s="7" t="str">
        <f>VLOOKUP(C350,Pib_PS!$B$2:$C$7,2)</f>
        <v>R$ 2.289.906,28</v>
      </c>
      <c r="J350" s="7" t="str">
        <f>VLOOKUP(F350,Base_PS!$G$1:$R$751,12,FALSE())</f>
        <v>Alta temporada</v>
      </c>
    </row>
    <row r="351">
      <c r="A351" s="8">
        <v>42354.0</v>
      </c>
      <c r="B351" s="7">
        <f>SUMIF(Base_PS!F:F,A351,Base_PS!I:I)</f>
        <v>0</v>
      </c>
      <c r="C351" s="7">
        <f t="shared" si="1"/>
        <v>2015</v>
      </c>
      <c r="D351" s="7">
        <f t="shared" si="2"/>
        <v>12</v>
      </c>
      <c r="E351" s="7">
        <f t="shared" si="3"/>
        <v>12</v>
      </c>
      <c r="F351" s="7" t="str">
        <f t="shared" si="4"/>
        <v>12-2015</v>
      </c>
      <c r="G351" s="7">
        <f>VLOOKUP(F351,Oferta_PS!$B$2:$C$62,2)</f>
        <v>1284</v>
      </c>
      <c r="H351" s="7">
        <f>VLOOKUP(C351,Guias_PS!$B$2:$C$7,2)</f>
        <v>193</v>
      </c>
      <c r="I351" s="7" t="str">
        <f>VLOOKUP(C351,Pib_PS!$B$2:$C$7,2)</f>
        <v>R$ 2.289.906,28</v>
      </c>
      <c r="J351" s="7" t="str">
        <f>VLOOKUP(F351,Base_PS!$G$1:$R$751,12,FALSE())</f>
        <v>Alta temporada</v>
      </c>
    </row>
    <row r="352">
      <c r="A352" s="8">
        <v>42355.0</v>
      </c>
      <c r="B352" s="7">
        <f>SUMIF(Base_PS!F:F,A352,Base_PS!I:I)</f>
        <v>0</v>
      </c>
      <c r="C352" s="7">
        <f t="shared" si="1"/>
        <v>2015</v>
      </c>
      <c r="D352" s="7">
        <f t="shared" si="2"/>
        <v>12</v>
      </c>
      <c r="E352" s="7">
        <f t="shared" si="3"/>
        <v>12</v>
      </c>
      <c r="F352" s="7" t="str">
        <f t="shared" si="4"/>
        <v>12-2015</v>
      </c>
      <c r="G352" s="7">
        <f>VLOOKUP(F352,Oferta_PS!$B$2:$C$62,2)</f>
        <v>1284</v>
      </c>
      <c r="H352" s="7">
        <f>VLOOKUP(C352,Guias_PS!$B$2:$C$7,2)</f>
        <v>193</v>
      </c>
      <c r="I352" s="7" t="str">
        <f>VLOOKUP(C352,Pib_PS!$B$2:$C$7,2)</f>
        <v>R$ 2.289.906,28</v>
      </c>
      <c r="J352" s="7" t="str">
        <f>VLOOKUP(F352,Base_PS!$G$1:$R$751,12,FALSE())</f>
        <v>Alta temporada</v>
      </c>
    </row>
    <row r="353">
      <c r="A353" s="8">
        <v>42356.0</v>
      </c>
      <c r="B353" s="7">
        <f>SUMIF(Base_PS!F:F,A353,Base_PS!I:I)</f>
        <v>0</v>
      </c>
      <c r="C353" s="7">
        <f t="shared" si="1"/>
        <v>2015</v>
      </c>
      <c r="D353" s="7">
        <f t="shared" si="2"/>
        <v>12</v>
      </c>
      <c r="E353" s="7">
        <f t="shared" si="3"/>
        <v>12</v>
      </c>
      <c r="F353" s="7" t="str">
        <f t="shared" si="4"/>
        <v>12-2015</v>
      </c>
      <c r="G353" s="7">
        <f>VLOOKUP(F353,Oferta_PS!$B$2:$C$62,2)</f>
        <v>1284</v>
      </c>
      <c r="H353" s="7">
        <f>VLOOKUP(C353,Guias_PS!$B$2:$C$7,2)</f>
        <v>193</v>
      </c>
      <c r="I353" s="7" t="str">
        <f>VLOOKUP(C353,Pib_PS!$B$2:$C$7,2)</f>
        <v>R$ 2.289.906,28</v>
      </c>
      <c r="J353" s="7" t="str">
        <f>VLOOKUP(F353,Base_PS!$G$1:$R$751,12,FALSE())</f>
        <v>Alta temporada</v>
      </c>
    </row>
    <row r="354">
      <c r="A354" s="8">
        <v>42357.0</v>
      </c>
      <c r="B354" s="7">
        <f>SUMIF(Base_PS!F:F,A354,Base_PS!I:I)</f>
        <v>346</v>
      </c>
      <c r="C354" s="7">
        <f t="shared" si="1"/>
        <v>2015</v>
      </c>
      <c r="D354" s="7">
        <f t="shared" si="2"/>
        <v>12</v>
      </c>
      <c r="E354" s="7">
        <f t="shared" si="3"/>
        <v>12</v>
      </c>
      <c r="F354" s="7" t="str">
        <f t="shared" si="4"/>
        <v>12-2015</v>
      </c>
      <c r="G354" s="7">
        <f>VLOOKUP(F354,Oferta_PS!$B$2:$C$62,2)</f>
        <v>1284</v>
      </c>
      <c r="H354" s="7">
        <f>VLOOKUP(C354,Guias_PS!$B$2:$C$7,2)</f>
        <v>193</v>
      </c>
      <c r="I354" s="7" t="str">
        <f>VLOOKUP(C354,Pib_PS!$B$2:$C$7,2)</f>
        <v>R$ 2.289.906,28</v>
      </c>
      <c r="J354" s="7" t="str">
        <f>VLOOKUP(F354,Base_PS!$G$1:$R$751,12,FALSE())</f>
        <v>Alta temporada</v>
      </c>
    </row>
    <row r="355">
      <c r="A355" s="8">
        <v>42358.0</v>
      </c>
      <c r="B355" s="7">
        <f>SUMIF(Base_PS!F:F,A355,Base_PS!I:I)</f>
        <v>0</v>
      </c>
      <c r="C355" s="7">
        <f t="shared" si="1"/>
        <v>2015</v>
      </c>
      <c r="D355" s="7">
        <f t="shared" si="2"/>
        <v>12</v>
      </c>
      <c r="E355" s="7">
        <f t="shared" si="3"/>
        <v>12</v>
      </c>
      <c r="F355" s="7" t="str">
        <f t="shared" si="4"/>
        <v>12-2015</v>
      </c>
      <c r="G355" s="7">
        <f>VLOOKUP(F355,Oferta_PS!$B$2:$C$62,2)</f>
        <v>1284</v>
      </c>
      <c r="H355" s="7">
        <f>VLOOKUP(C355,Guias_PS!$B$2:$C$7,2)</f>
        <v>193</v>
      </c>
      <c r="I355" s="7" t="str">
        <f>VLOOKUP(C355,Pib_PS!$B$2:$C$7,2)</f>
        <v>R$ 2.289.906,28</v>
      </c>
      <c r="J355" s="7" t="str">
        <f>VLOOKUP(F355,Base_PS!$G$1:$R$751,12,FALSE())</f>
        <v>Alta temporada</v>
      </c>
    </row>
    <row r="356">
      <c r="A356" s="8">
        <v>42359.0</v>
      </c>
      <c r="B356" s="7">
        <f>SUMIF(Base_PS!F:F,A356,Base_PS!I:I)</f>
        <v>0</v>
      </c>
      <c r="C356" s="7">
        <f t="shared" si="1"/>
        <v>2015</v>
      </c>
      <c r="D356" s="7">
        <f t="shared" si="2"/>
        <v>12</v>
      </c>
      <c r="E356" s="7">
        <f t="shared" si="3"/>
        <v>12</v>
      </c>
      <c r="F356" s="7" t="str">
        <f t="shared" si="4"/>
        <v>12-2015</v>
      </c>
      <c r="G356" s="7">
        <f>VLOOKUP(F356,Oferta_PS!$B$2:$C$62,2)</f>
        <v>1284</v>
      </c>
      <c r="H356" s="7">
        <f>VLOOKUP(C356,Guias_PS!$B$2:$C$7,2)</f>
        <v>193</v>
      </c>
      <c r="I356" s="7" t="str">
        <f>VLOOKUP(C356,Pib_PS!$B$2:$C$7,2)</f>
        <v>R$ 2.289.906,28</v>
      </c>
      <c r="J356" s="7" t="str">
        <f>VLOOKUP(F356,Base_PS!$G$1:$R$751,12,FALSE())</f>
        <v>Alta temporada</v>
      </c>
    </row>
    <row r="357">
      <c r="A357" s="8">
        <v>42360.0</v>
      </c>
      <c r="B357" s="7">
        <f>SUMIF(Base_PS!F:F,A357,Base_PS!I:I)</f>
        <v>0</v>
      </c>
      <c r="C357" s="7">
        <f t="shared" si="1"/>
        <v>2015</v>
      </c>
      <c r="D357" s="7">
        <f t="shared" si="2"/>
        <v>12</v>
      </c>
      <c r="E357" s="7">
        <f t="shared" si="3"/>
        <v>12</v>
      </c>
      <c r="F357" s="7" t="str">
        <f t="shared" si="4"/>
        <v>12-2015</v>
      </c>
      <c r="G357" s="7">
        <f>VLOOKUP(F357,Oferta_PS!$B$2:$C$62,2)</f>
        <v>1284</v>
      </c>
      <c r="H357" s="7">
        <f>VLOOKUP(C357,Guias_PS!$B$2:$C$7,2)</f>
        <v>193</v>
      </c>
      <c r="I357" s="7" t="str">
        <f>VLOOKUP(C357,Pib_PS!$B$2:$C$7,2)</f>
        <v>R$ 2.289.906,28</v>
      </c>
      <c r="J357" s="7" t="str">
        <f>VLOOKUP(F357,Base_PS!$G$1:$R$751,12,FALSE())</f>
        <v>Alta temporada</v>
      </c>
    </row>
    <row r="358">
      <c r="A358" s="8">
        <v>42361.0</v>
      </c>
      <c r="B358" s="7">
        <f>SUMIF(Base_PS!F:F,A358,Base_PS!I:I)</f>
        <v>0</v>
      </c>
      <c r="C358" s="7">
        <f t="shared" si="1"/>
        <v>2015</v>
      </c>
      <c r="D358" s="7">
        <f t="shared" si="2"/>
        <v>12</v>
      </c>
      <c r="E358" s="7">
        <f t="shared" si="3"/>
        <v>12</v>
      </c>
      <c r="F358" s="7" t="str">
        <f t="shared" si="4"/>
        <v>12-2015</v>
      </c>
      <c r="G358" s="7">
        <f>VLOOKUP(F358,Oferta_PS!$B$2:$C$62,2)</f>
        <v>1284</v>
      </c>
      <c r="H358" s="7">
        <f>VLOOKUP(C358,Guias_PS!$B$2:$C$7,2)</f>
        <v>193</v>
      </c>
      <c r="I358" s="7" t="str">
        <f>VLOOKUP(C358,Pib_PS!$B$2:$C$7,2)</f>
        <v>R$ 2.289.906,28</v>
      </c>
      <c r="J358" s="7" t="str">
        <f>VLOOKUP(F358,Base_PS!$G$1:$R$751,12,FALSE())</f>
        <v>Alta temporada</v>
      </c>
    </row>
    <row r="359">
      <c r="A359" s="8">
        <v>42362.0</v>
      </c>
      <c r="B359" s="7">
        <f>SUMIF(Base_PS!F:F,A359,Base_PS!I:I)</f>
        <v>0</v>
      </c>
      <c r="C359" s="7">
        <f t="shared" si="1"/>
        <v>2015</v>
      </c>
      <c r="D359" s="7">
        <f t="shared" si="2"/>
        <v>12</v>
      </c>
      <c r="E359" s="7">
        <f t="shared" si="3"/>
        <v>12</v>
      </c>
      <c r="F359" s="7" t="str">
        <f t="shared" si="4"/>
        <v>12-2015</v>
      </c>
      <c r="G359" s="7">
        <f>VLOOKUP(F359,Oferta_PS!$B$2:$C$62,2)</f>
        <v>1284</v>
      </c>
      <c r="H359" s="7">
        <f>VLOOKUP(C359,Guias_PS!$B$2:$C$7,2)</f>
        <v>193</v>
      </c>
      <c r="I359" s="7" t="str">
        <f>VLOOKUP(C359,Pib_PS!$B$2:$C$7,2)</f>
        <v>R$ 2.289.906,28</v>
      </c>
      <c r="J359" s="7" t="str">
        <f>VLOOKUP(F359,Base_PS!$G$1:$R$751,12,FALSE())</f>
        <v>Alta temporada</v>
      </c>
    </row>
    <row r="360">
      <c r="A360" s="8">
        <v>42363.0</v>
      </c>
      <c r="B360" s="7">
        <f>SUMIF(Base_PS!F:F,A360,Base_PS!I:I)</f>
        <v>0</v>
      </c>
      <c r="C360" s="7">
        <f t="shared" si="1"/>
        <v>2015</v>
      </c>
      <c r="D360" s="7">
        <f t="shared" si="2"/>
        <v>12</v>
      </c>
      <c r="E360" s="7">
        <f t="shared" si="3"/>
        <v>12</v>
      </c>
      <c r="F360" s="7" t="str">
        <f t="shared" si="4"/>
        <v>12-2015</v>
      </c>
      <c r="G360" s="7">
        <f>VLOOKUP(F360,Oferta_PS!$B$2:$C$62,2)</f>
        <v>1284</v>
      </c>
      <c r="H360" s="7">
        <f>VLOOKUP(C360,Guias_PS!$B$2:$C$7,2)</f>
        <v>193</v>
      </c>
      <c r="I360" s="7" t="str">
        <f>VLOOKUP(C360,Pib_PS!$B$2:$C$7,2)</f>
        <v>R$ 2.289.906,28</v>
      </c>
      <c r="J360" s="7" t="str">
        <f>VLOOKUP(F360,Base_PS!$G$1:$R$751,12,FALSE())</f>
        <v>Alta temporada</v>
      </c>
    </row>
    <row r="361">
      <c r="A361" s="8">
        <v>42364.0</v>
      </c>
      <c r="B361" s="7">
        <f>SUMIF(Base_PS!F:F,A361,Base_PS!I:I)</f>
        <v>350</v>
      </c>
      <c r="C361" s="7">
        <f t="shared" si="1"/>
        <v>2015</v>
      </c>
      <c r="D361" s="7">
        <f t="shared" si="2"/>
        <v>12</v>
      </c>
      <c r="E361" s="7">
        <f t="shared" si="3"/>
        <v>12</v>
      </c>
      <c r="F361" s="7" t="str">
        <f t="shared" si="4"/>
        <v>12-2015</v>
      </c>
      <c r="G361" s="7">
        <f>VLOOKUP(F361,Oferta_PS!$B$2:$C$62,2)</f>
        <v>1284</v>
      </c>
      <c r="H361" s="7">
        <f>VLOOKUP(C361,Guias_PS!$B$2:$C$7,2)</f>
        <v>193</v>
      </c>
      <c r="I361" s="7" t="str">
        <f>VLOOKUP(C361,Pib_PS!$B$2:$C$7,2)</f>
        <v>R$ 2.289.906,28</v>
      </c>
      <c r="J361" s="7" t="str">
        <f>VLOOKUP(F361,Base_PS!$G$1:$R$751,12,FALSE())</f>
        <v>Alta temporada</v>
      </c>
    </row>
    <row r="362">
      <c r="A362" s="8">
        <v>42365.0</v>
      </c>
      <c r="B362" s="7">
        <f>SUMIF(Base_PS!F:F,A362,Base_PS!I:I)</f>
        <v>0</v>
      </c>
      <c r="C362" s="7">
        <f t="shared" si="1"/>
        <v>2015</v>
      </c>
      <c r="D362" s="7">
        <f t="shared" si="2"/>
        <v>12</v>
      </c>
      <c r="E362" s="7">
        <f t="shared" si="3"/>
        <v>12</v>
      </c>
      <c r="F362" s="7" t="str">
        <f t="shared" si="4"/>
        <v>12-2015</v>
      </c>
      <c r="G362" s="7">
        <f>VLOOKUP(F362,Oferta_PS!$B$2:$C$62,2)</f>
        <v>1284</v>
      </c>
      <c r="H362" s="7">
        <f>VLOOKUP(C362,Guias_PS!$B$2:$C$7,2)</f>
        <v>193</v>
      </c>
      <c r="I362" s="7" t="str">
        <f>VLOOKUP(C362,Pib_PS!$B$2:$C$7,2)</f>
        <v>R$ 2.289.906,28</v>
      </c>
      <c r="J362" s="7" t="str">
        <f>VLOOKUP(F362,Base_PS!$G$1:$R$751,12,FALSE())</f>
        <v>Alta temporada</v>
      </c>
    </row>
    <row r="363">
      <c r="A363" s="8">
        <v>42366.0</v>
      </c>
      <c r="B363" s="7">
        <f>SUMIF(Base_PS!F:F,A363,Base_PS!I:I)</f>
        <v>0</v>
      </c>
      <c r="C363" s="7">
        <f t="shared" si="1"/>
        <v>2015</v>
      </c>
      <c r="D363" s="7">
        <f t="shared" si="2"/>
        <v>12</v>
      </c>
      <c r="E363" s="7">
        <f t="shared" si="3"/>
        <v>12</v>
      </c>
      <c r="F363" s="7" t="str">
        <f t="shared" si="4"/>
        <v>12-2015</v>
      </c>
      <c r="G363" s="7">
        <f>VLOOKUP(F363,Oferta_PS!$B$2:$C$62,2)</f>
        <v>1284</v>
      </c>
      <c r="H363" s="7">
        <f>VLOOKUP(C363,Guias_PS!$B$2:$C$7,2)</f>
        <v>193</v>
      </c>
      <c r="I363" s="7" t="str">
        <f>VLOOKUP(C363,Pib_PS!$B$2:$C$7,2)</f>
        <v>R$ 2.289.906,28</v>
      </c>
      <c r="J363" s="7" t="str">
        <f>VLOOKUP(F363,Base_PS!$G$1:$R$751,12,FALSE())</f>
        <v>Alta temporada</v>
      </c>
    </row>
    <row r="364">
      <c r="A364" s="8">
        <v>42367.0</v>
      </c>
      <c r="B364" s="7">
        <f>SUMIF(Base_PS!F:F,A364,Base_PS!I:I)</f>
        <v>0</v>
      </c>
      <c r="C364" s="7">
        <f t="shared" si="1"/>
        <v>2015</v>
      </c>
      <c r="D364" s="7">
        <f t="shared" si="2"/>
        <v>12</v>
      </c>
      <c r="E364" s="7">
        <f t="shared" si="3"/>
        <v>12</v>
      </c>
      <c r="F364" s="7" t="str">
        <f t="shared" si="4"/>
        <v>12-2015</v>
      </c>
      <c r="G364" s="7">
        <f>VLOOKUP(F364,Oferta_PS!$B$2:$C$62,2)</f>
        <v>1284</v>
      </c>
      <c r="H364" s="7">
        <f>VLOOKUP(C364,Guias_PS!$B$2:$C$7,2)</f>
        <v>193</v>
      </c>
      <c r="I364" s="7" t="str">
        <f>VLOOKUP(C364,Pib_PS!$B$2:$C$7,2)</f>
        <v>R$ 2.289.906,28</v>
      </c>
      <c r="J364" s="7" t="str">
        <f>VLOOKUP(F364,Base_PS!$G$1:$R$751,12,FALSE())</f>
        <v>Alta temporada</v>
      </c>
    </row>
    <row r="365">
      <c r="A365" s="8">
        <v>42368.0</v>
      </c>
      <c r="B365" s="7">
        <f>SUMIF(Base_PS!F:F,A365,Base_PS!I:I)</f>
        <v>0</v>
      </c>
      <c r="C365" s="7">
        <f t="shared" si="1"/>
        <v>2015</v>
      </c>
      <c r="D365" s="7">
        <f t="shared" si="2"/>
        <v>12</v>
      </c>
      <c r="E365" s="7">
        <f t="shared" si="3"/>
        <v>12</v>
      </c>
      <c r="F365" s="7" t="str">
        <f t="shared" si="4"/>
        <v>12-2015</v>
      </c>
      <c r="G365" s="7">
        <f>VLOOKUP(F365,Oferta_PS!$B$2:$C$62,2)</f>
        <v>1284</v>
      </c>
      <c r="H365" s="7">
        <f>VLOOKUP(C365,Guias_PS!$B$2:$C$7,2)</f>
        <v>193</v>
      </c>
      <c r="I365" s="7" t="str">
        <f>VLOOKUP(C365,Pib_PS!$B$2:$C$7,2)</f>
        <v>R$ 2.289.906,28</v>
      </c>
      <c r="J365" s="7" t="str">
        <f>VLOOKUP(F365,Base_PS!$G$1:$R$751,12,FALSE())</f>
        <v>Alta temporada</v>
      </c>
    </row>
    <row r="366">
      <c r="A366" s="8">
        <v>42369.0</v>
      </c>
      <c r="B366" s="7">
        <f>SUMIF(Base_PS!F:F,A366,Base_PS!I:I)</f>
        <v>0</v>
      </c>
      <c r="C366" s="7">
        <f t="shared" si="1"/>
        <v>2015</v>
      </c>
      <c r="D366" s="7">
        <f t="shared" si="2"/>
        <v>12</v>
      </c>
      <c r="E366" s="7">
        <f t="shared" si="3"/>
        <v>12</v>
      </c>
      <c r="F366" s="7" t="str">
        <f t="shared" si="4"/>
        <v>12-2015</v>
      </c>
      <c r="G366" s="7">
        <f>VLOOKUP(F366,Oferta_PS!$B$2:$C$62,2)</f>
        <v>1284</v>
      </c>
      <c r="H366" s="7">
        <f>VLOOKUP(C366,Guias_PS!$B$2:$C$7,2)</f>
        <v>193</v>
      </c>
      <c r="I366" s="7" t="str">
        <f>VLOOKUP(C366,Pib_PS!$B$2:$C$7,2)</f>
        <v>R$ 2.289.906,28</v>
      </c>
      <c r="J366" s="7" t="str">
        <f>VLOOKUP(F366,Base_PS!$G$1:$R$751,12,FALSE())</f>
        <v>Alta temporada</v>
      </c>
    </row>
    <row r="367">
      <c r="A367" s="6">
        <v>42370.0</v>
      </c>
      <c r="B367" s="7">
        <f>SUMIF(Base_PS!F:F,A367,Base_PS!I:I)</f>
        <v>0</v>
      </c>
      <c r="C367" s="7">
        <f t="shared" si="1"/>
        <v>2016</v>
      </c>
      <c r="D367" s="7">
        <f t="shared" si="2"/>
        <v>1</v>
      </c>
      <c r="E367" s="7" t="str">
        <f t="shared" si="3"/>
        <v>01</v>
      </c>
      <c r="F367" s="7" t="str">
        <f t="shared" si="4"/>
        <v>01-2016</v>
      </c>
      <c r="G367" s="7">
        <f>VLOOKUP(F367,Oferta_PS!$B$2:$C$62,2)</f>
        <v>1755</v>
      </c>
      <c r="H367" s="7">
        <f>VLOOKUP(C367,Guias_PS!$B$2:$C$7,2)</f>
        <v>239</v>
      </c>
      <c r="I367" s="7" t="str">
        <f>VLOOKUP(C367,Pib_PS!$B$2:$C$7,2)</f>
        <v>R$ 2.551.779,22</v>
      </c>
      <c r="J367" s="7" t="str">
        <f>VLOOKUP(F367,Base_PS!$G$1:$R$751,12,FALSE())</f>
        <v>Alta temporada</v>
      </c>
    </row>
    <row r="368">
      <c r="A368" s="6">
        <v>42371.0</v>
      </c>
      <c r="B368" s="7">
        <f>SUMIF(Base_PS!F:F,A368,Base_PS!I:I)</f>
        <v>348</v>
      </c>
      <c r="C368" s="7">
        <f t="shared" si="1"/>
        <v>2016</v>
      </c>
      <c r="D368" s="7">
        <f t="shared" si="2"/>
        <v>1</v>
      </c>
      <c r="E368" s="7" t="str">
        <f t="shared" si="3"/>
        <v>01</v>
      </c>
      <c r="F368" s="7" t="str">
        <f t="shared" si="4"/>
        <v>01-2016</v>
      </c>
      <c r="G368" s="7">
        <f>VLOOKUP(F368,Oferta_PS!$B$2:$C$62,2)</f>
        <v>1755</v>
      </c>
      <c r="H368" s="7">
        <f>VLOOKUP(C368,Guias_PS!$B$2:$C$7,2)</f>
        <v>239</v>
      </c>
      <c r="I368" s="7" t="str">
        <f>VLOOKUP(C368,Pib_PS!$B$2:$C$7,2)</f>
        <v>R$ 2.551.779,22</v>
      </c>
      <c r="J368" s="7" t="str">
        <f>VLOOKUP(F368,Base_PS!$G$1:$R$751,12,FALSE())</f>
        <v>Alta temporada</v>
      </c>
    </row>
    <row r="369">
      <c r="A369" s="6">
        <v>42372.0</v>
      </c>
      <c r="B369" s="7">
        <f>SUMIF(Base_PS!F:F,A369,Base_PS!I:I)</f>
        <v>0</v>
      </c>
      <c r="C369" s="7">
        <f t="shared" si="1"/>
        <v>2016</v>
      </c>
      <c r="D369" s="7">
        <f t="shared" si="2"/>
        <v>1</v>
      </c>
      <c r="E369" s="7" t="str">
        <f t="shared" si="3"/>
        <v>01</v>
      </c>
      <c r="F369" s="7" t="str">
        <f t="shared" si="4"/>
        <v>01-2016</v>
      </c>
      <c r="G369" s="7">
        <f>VLOOKUP(F369,Oferta_PS!$B$2:$C$62,2)</f>
        <v>1755</v>
      </c>
      <c r="H369" s="7">
        <f>VLOOKUP(C369,Guias_PS!$B$2:$C$7,2)</f>
        <v>239</v>
      </c>
      <c r="I369" s="7" t="str">
        <f>VLOOKUP(C369,Pib_PS!$B$2:$C$7,2)</f>
        <v>R$ 2.551.779,22</v>
      </c>
      <c r="J369" s="7" t="str">
        <f>VLOOKUP(F369,Base_PS!$G$1:$R$751,12,FALSE())</f>
        <v>Alta temporada</v>
      </c>
    </row>
    <row r="370">
      <c r="A370" s="6">
        <v>42373.0</v>
      </c>
      <c r="B370" s="7">
        <f>SUMIF(Base_PS!F:F,A370,Base_PS!I:I)</f>
        <v>0</v>
      </c>
      <c r="C370" s="7">
        <f t="shared" si="1"/>
        <v>2016</v>
      </c>
      <c r="D370" s="7">
        <f t="shared" si="2"/>
        <v>1</v>
      </c>
      <c r="E370" s="7" t="str">
        <f t="shared" si="3"/>
        <v>01</v>
      </c>
      <c r="F370" s="7" t="str">
        <f t="shared" si="4"/>
        <v>01-2016</v>
      </c>
      <c r="G370" s="7">
        <f>VLOOKUP(F370,Oferta_PS!$B$2:$C$62,2)</f>
        <v>1755</v>
      </c>
      <c r="H370" s="7">
        <f>VLOOKUP(C370,Guias_PS!$B$2:$C$7,2)</f>
        <v>239</v>
      </c>
      <c r="I370" s="7" t="str">
        <f>VLOOKUP(C370,Pib_PS!$B$2:$C$7,2)</f>
        <v>R$ 2.551.779,22</v>
      </c>
      <c r="J370" s="7" t="str">
        <f>VLOOKUP(F370,Base_PS!$G$1:$R$751,12,FALSE())</f>
        <v>Alta temporada</v>
      </c>
    </row>
    <row r="371">
      <c r="A371" s="6">
        <v>42374.0</v>
      </c>
      <c r="B371" s="7">
        <f>SUMIF(Base_PS!F:F,A371,Base_PS!I:I)</f>
        <v>0</v>
      </c>
      <c r="C371" s="7">
        <f t="shared" si="1"/>
        <v>2016</v>
      </c>
      <c r="D371" s="7">
        <f t="shared" si="2"/>
        <v>1</v>
      </c>
      <c r="E371" s="7" t="str">
        <f t="shared" si="3"/>
        <v>01</v>
      </c>
      <c r="F371" s="7" t="str">
        <f t="shared" si="4"/>
        <v>01-2016</v>
      </c>
      <c r="G371" s="7">
        <f>VLOOKUP(F371,Oferta_PS!$B$2:$C$62,2)</f>
        <v>1755</v>
      </c>
      <c r="H371" s="7">
        <f>VLOOKUP(C371,Guias_PS!$B$2:$C$7,2)</f>
        <v>239</v>
      </c>
      <c r="I371" s="7" t="str">
        <f>VLOOKUP(C371,Pib_PS!$B$2:$C$7,2)</f>
        <v>R$ 2.551.779,22</v>
      </c>
      <c r="J371" s="7" t="str">
        <f>VLOOKUP(F371,Base_PS!$G$1:$R$751,12,FALSE())</f>
        <v>Alta temporada</v>
      </c>
    </row>
    <row r="372">
      <c r="A372" s="6">
        <v>42375.0</v>
      </c>
      <c r="B372" s="7">
        <f>SUMIF(Base_PS!F:F,A372,Base_PS!I:I)</f>
        <v>0</v>
      </c>
      <c r="C372" s="7">
        <f t="shared" si="1"/>
        <v>2016</v>
      </c>
      <c r="D372" s="7">
        <f t="shared" si="2"/>
        <v>1</v>
      </c>
      <c r="E372" s="7" t="str">
        <f t="shared" si="3"/>
        <v>01</v>
      </c>
      <c r="F372" s="7" t="str">
        <f t="shared" si="4"/>
        <v>01-2016</v>
      </c>
      <c r="G372" s="7">
        <f>VLOOKUP(F372,Oferta_PS!$B$2:$C$62,2)</f>
        <v>1755</v>
      </c>
      <c r="H372" s="7">
        <f>VLOOKUP(C372,Guias_PS!$B$2:$C$7,2)</f>
        <v>239</v>
      </c>
      <c r="I372" s="7" t="str">
        <f>VLOOKUP(C372,Pib_PS!$B$2:$C$7,2)</f>
        <v>R$ 2.551.779,22</v>
      </c>
      <c r="J372" s="7" t="str">
        <f>VLOOKUP(F372,Base_PS!$G$1:$R$751,12,FALSE())</f>
        <v>Alta temporada</v>
      </c>
    </row>
    <row r="373">
      <c r="A373" s="6">
        <v>42376.0</v>
      </c>
      <c r="B373" s="7">
        <f>SUMIF(Base_PS!F:F,A373,Base_PS!I:I)</f>
        <v>0</v>
      </c>
      <c r="C373" s="7">
        <f t="shared" si="1"/>
        <v>2016</v>
      </c>
      <c r="D373" s="7">
        <f t="shared" si="2"/>
        <v>1</v>
      </c>
      <c r="E373" s="7" t="str">
        <f t="shared" si="3"/>
        <v>01</v>
      </c>
      <c r="F373" s="7" t="str">
        <f t="shared" si="4"/>
        <v>01-2016</v>
      </c>
      <c r="G373" s="7">
        <f>VLOOKUP(F373,Oferta_PS!$B$2:$C$62,2)</f>
        <v>1755</v>
      </c>
      <c r="H373" s="7">
        <f>VLOOKUP(C373,Guias_PS!$B$2:$C$7,2)</f>
        <v>239</v>
      </c>
      <c r="I373" s="7" t="str">
        <f>VLOOKUP(C373,Pib_PS!$B$2:$C$7,2)</f>
        <v>R$ 2.551.779,22</v>
      </c>
      <c r="J373" s="7" t="str">
        <f>VLOOKUP(F373,Base_PS!$G$1:$R$751,12,FALSE())</f>
        <v>Alta temporada</v>
      </c>
    </row>
    <row r="374">
      <c r="A374" s="6">
        <v>42377.0</v>
      </c>
      <c r="B374" s="7">
        <f>SUMIF(Base_PS!F:F,A374,Base_PS!I:I)</f>
        <v>0</v>
      </c>
      <c r="C374" s="7">
        <f t="shared" si="1"/>
        <v>2016</v>
      </c>
      <c r="D374" s="7">
        <f t="shared" si="2"/>
        <v>1</v>
      </c>
      <c r="E374" s="7" t="str">
        <f t="shared" si="3"/>
        <v>01</v>
      </c>
      <c r="F374" s="7" t="str">
        <f t="shared" si="4"/>
        <v>01-2016</v>
      </c>
      <c r="G374" s="7">
        <f>VLOOKUP(F374,Oferta_PS!$B$2:$C$62,2)</f>
        <v>1755</v>
      </c>
      <c r="H374" s="7">
        <f>VLOOKUP(C374,Guias_PS!$B$2:$C$7,2)</f>
        <v>239</v>
      </c>
      <c r="I374" s="7" t="str">
        <f>VLOOKUP(C374,Pib_PS!$B$2:$C$7,2)</f>
        <v>R$ 2.551.779,22</v>
      </c>
      <c r="J374" s="7" t="str">
        <f>VLOOKUP(F374,Base_PS!$G$1:$R$751,12,FALSE())</f>
        <v>Alta temporada</v>
      </c>
    </row>
    <row r="375">
      <c r="A375" s="6">
        <v>42378.0</v>
      </c>
      <c r="B375" s="7">
        <f>SUMIF(Base_PS!F:F,A375,Base_PS!I:I)</f>
        <v>349</v>
      </c>
      <c r="C375" s="7">
        <f t="shared" si="1"/>
        <v>2016</v>
      </c>
      <c r="D375" s="7">
        <f t="shared" si="2"/>
        <v>1</v>
      </c>
      <c r="E375" s="7" t="str">
        <f t="shared" si="3"/>
        <v>01</v>
      </c>
      <c r="F375" s="7" t="str">
        <f t="shared" si="4"/>
        <v>01-2016</v>
      </c>
      <c r="G375" s="7">
        <f>VLOOKUP(F375,Oferta_PS!$B$2:$C$62,2)</f>
        <v>1755</v>
      </c>
      <c r="H375" s="7">
        <f>VLOOKUP(C375,Guias_PS!$B$2:$C$7,2)</f>
        <v>239</v>
      </c>
      <c r="I375" s="7" t="str">
        <f>VLOOKUP(C375,Pib_PS!$B$2:$C$7,2)</f>
        <v>R$ 2.551.779,22</v>
      </c>
      <c r="J375" s="7" t="str">
        <f>VLOOKUP(F375,Base_PS!$G$1:$R$751,12,FALSE())</f>
        <v>Alta temporada</v>
      </c>
    </row>
    <row r="376">
      <c r="A376" s="6">
        <v>42379.0</v>
      </c>
      <c r="B376" s="7">
        <f>SUMIF(Base_PS!F:F,A376,Base_PS!I:I)</f>
        <v>0</v>
      </c>
      <c r="C376" s="7">
        <f t="shared" si="1"/>
        <v>2016</v>
      </c>
      <c r="D376" s="7">
        <f t="shared" si="2"/>
        <v>1</v>
      </c>
      <c r="E376" s="7" t="str">
        <f t="shared" si="3"/>
        <v>01</v>
      </c>
      <c r="F376" s="7" t="str">
        <f t="shared" si="4"/>
        <v>01-2016</v>
      </c>
      <c r="G376" s="7">
        <f>VLOOKUP(F376,Oferta_PS!$B$2:$C$62,2)</f>
        <v>1755</v>
      </c>
      <c r="H376" s="7">
        <f>VLOOKUP(C376,Guias_PS!$B$2:$C$7,2)</f>
        <v>239</v>
      </c>
      <c r="I376" s="7" t="str">
        <f>VLOOKUP(C376,Pib_PS!$B$2:$C$7,2)</f>
        <v>R$ 2.551.779,22</v>
      </c>
      <c r="J376" s="7" t="str">
        <f>VLOOKUP(F376,Base_PS!$G$1:$R$751,12,FALSE())</f>
        <v>Alta temporada</v>
      </c>
    </row>
    <row r="377">
      <c r="A377" s="6">
        <v>42380.0</v>
      </c>
      <c r="B377" s="7">
        <f>SUMIF(Base_PS!F:F,A377,Base_PS!I:I)</f>
        <v>0</v>
      </c>
      <c r="C377" s="7">
        <f t="shared" si="1"/>
        <v>2016</v>
      </c>
      <c r="D377" s="7">
        <f t="shared" si="2"/>
        <v>1</v>
      </c>
      <c r="E377" s="7" t="str">
        <f t="shared" si="3"/>
        <v>01</v>
      </c>
      <c r="F377" s="7" t="str">
        <f t="shared" si="4"/>
        <v>01-2016</v>
      </c>
      <c r="G377" s="7">
        <f>VLOOKUP(F377,Oferta_PS!$B$2:$C$62,2)</f>
        <v>1755</v>
      </c>
      <c r="H377" s="7">
        <f>VLOOKUP(C377,Guias_PS!$B$2:$C$7,2)</f>
        <v>239</v>
      </c>
      <c r="I377" s="7" t="str">
        <f>VLOOKUP(C377,Pib_PS!$B$2:$C$7,2)</f>
        <v>R$ 2.551.779,22</v>
      </c>
      <c r="J377" s="7" t="str">
        <f>VLOOKUP(F377,Base_PS!$G$1:$R$751,12,FALSE())</f>
        <v>Alta temporada</v>
      </c>
    </row>
    <row r="378">
      <c r="A378" s="6">
        <v>42381.0</v>
      </c>
      <c r="B378" s="7">
        <f>SUMIF(Base_PS!F:F,A378,Base_PS!I:I)</f>
        <v>0</v>
      </c>
      <c r="C378" s="7">
        <f t="shared" si="1"/>
        <v>2016</v>
      </c>
      <c r="D378" s="7">
        <f t="shared" si="2"/>
        <v>1</v>
      </c>
      <c r="E378" s="7" t="str">
        <f t="shared" si="3"/>
        <v>01</v>
      </c>
      <c r="F378" s="7" t="str">
        <f t="shared" si="4"/>
        <v>01-2016</v>
      </c>
      <c r="G378" s="7">
        <f>VLOOKUP(F378,Oferta_PS!$B$2:$C$62,2)</f>
        <v>1755</v>
      </c>
      <c r="H378" s="7">
        <f>VLOOKUP(C378,Guias_PS!$B$2:$C$7,2)</f>
        <v>239</v>
      </c>
      <c r="I378" s="7" t="str">
        <f>VLOOKUP(C378,Pib_PS!$B$2:$C$7,2)</f>
        <v>R$ 2.551.779,22</v>
      </c>
      <c r="J378" s="7" t="str">
        <f>VLOOKUP(F378,Base_PS!$G$1:$R$751,12,FALSE())</f>
        <v>Alta temporada</v>
      </c>
    </row>
    <row r="379">
      <c r="A379" s="6">
        <v>42382.0</v>
      </c>
      <c r="B379" s="7">
        <f>SUMIF(Base_PS!F:F,A379,Base_PS!I:I)</f>
        <v>0</v>
      </c>
      <c r="C379" s="7">
        <f t="shared" si="1"/>
        <v>2016</v>
      </c>
      <c r="D379" s="7">
        <f t="shared" si="2"/>
        <v>1</v>
      </c>
      <c r="E379" s="7" t="str">
        <f t="shared" si="3"/>
        <v>01</v>
      </c>
      <c r="F379" s="7" t="str">
        <f t="shared" si="4"/>
        <v>01-2016</v>
      </c>
      <c r="G379" s="7">
        <f>VLOOKUP(F379,Oferta_PS!$B$2:$C$62,2)</f>
        <v>1755</v>
      </c>
      <c r="H379" s="7">
        <f>VLOOKUP(C379,Guias_PS!$B$2:$C$7,2)</f>
        <v>239</v>
      </c>
      <c r="I379" s="7" t="str">
        <f>VLOOKUP(C379,Pib_PS!$B$2:$C$7,2)</f>
        <v>R$ 2.551.779,22</v>
      </c>
      <c r="J379" s="7" t="str">
        <f>VLOOKUP(F379,Base_PS!$G$1:$R$751,12,FALSE())</f>
        <v>Alta temporada</v>
      </c>
    </row>
    <row r="380">
      <c r="A380" s="6">
        <v>42383.0</v>
      </c>
      <c r="B380" s="7">
        <f>SUMIF(Base_PS!F:F,A380,Base_PS!I:I)</f>
        <v>0</v>
      </c>
      <c r="C380" s="7">
        <f t="shared" si="1"/>
        <v>2016</v>
      </c>
      <c r="D380" s="7">
        <f t="shared" si="2"/>
        <v>1</v>
      </c>
      <c r="E380" s="7" t="str">
        <f t="shared" si="3"/>
        <v>01</v>
      </c>
      <c r="F380" s="7" t="str">
        <f t="shared" si="4"/>
        <v>01-2016</v>
      </c>
      <c r="G380" s="7">
        <f>VLOOKUP(F380,Oferta_PS!$B$2:$C$62,2)</f>
        <v>1755</v>
      </c>
      <c r="H380" s="7">
        <f>VLOOKUP(C380,Guias_PS!$B$2:$C$7,2)</f>
        <v>239</v>
      </c>
      <c r="I380" s="7" t="str">
        <f>VLOOKUP(C380,Pib_PS!$B$2:$C$7,2)</f>
        <v>R$ 2.551.779,22</v>
      </c>
      <c r="J380" s="7" t="str">
        <f>VLOOKUP(F380,Base_PS!$G$1:$R$751,12,FALSE())</f>
        <v>Alta temporada</v>
      </c>
    </row>
    <row r="381">
      <c r="A381" s="6">
        <v>42384.0</v>
      </c>
      <c r="B381" s="7">
        <f>SUMIF(Base_PS!F:F,A381,Base_PS!I:I)</f>
        <v>0</v>
      </c>
      <c r="C381" s="7">
        <f t="shared" si="1"/>
        <v>2016</v>
      </c>
      <c r="D381" s="7">
        <f t="shared" si="2"/>
        <v>1</v>
      </c>
      <c r="E381" s="7" t="str">
        <f t="shared" si="3"/>
        <v>01</v>
      </c>
      <c r="F381" s="7" t="str">
        <f t="shared" si="4"/>
        <v>01-2016</v>
      </c>
      <c r="G381" s="7">
        <f>VLOOKUP(F381,Oferta_PS!$B$2:$C$62,2)</f>
        <v>1755</v>
      </c>
      <c r="H381" s="7">
        <f>VLOOKUP(C381,Guias_PS!$B$2:$C$7,2)</f>
        <v>239</v>
      </c>
      <c r="I381" s="7" t="str">
        <f>VLOOKUP(C381,Pib_PS!$B$2:$C$7,2)</f>
        <v>R$ 2.551.779,22</v>
      </c>
      <c r="J381" s="7" t="str">
        <f>VLOOKUP(F381,Base_PS!$G$1:$R$751,12,FALSE())</f>
        <v>Alta temporada</v>
      </c>
    </row>
    <row r="382">
      <c r="A382" s="6">
        <v>42385.0</v>
      </c>
      <c r="B382" s="7">
        <f>SUMIF(Base_PS!F:F,A382,Base_PS!I:I)</f>
        <v>345</v>
      </c>
      <c r="C382" s="7">
        <f t="shared" si="1"/>
        <v>2016</v>
      </c>
      <c r="D382" s="7">
        <f t="shared" si="2"/>
        <v>1</v>
      </c>
      <c r="E382" s="7" t="str">
        <f t="shared" si="3"/>
        <v>01</v>
      </c>
      <c r="F382" s="7" t="str">
        <f t="shared" si="4"/>
        <v>01-2016</v>
      </c>
      <c r="G382" s="7">
        <f>VLOOKUP(F382,Oferta_PS!$B$2:$C$62,2)</f>
        <v>1755</v>
      </c>
      <c r="H382" s="7">
        <f>VLOOKUP(C382,Guias_PS!$B$2:$C$7,2)</f>
        <v>239</v>
      </c>
      <c r="I382" s="7" t="str">
        <f>VLOOKUP(C382,Pib_PS!$B$2:$C$7,2)</f>
        <v>R$ 2.551.779,22</v>
      </c>
      <c r="J382" s="7" t="str">
        <f>VLOOKUP(F382,Base_PS!$G$1:$R$751,12,FALSE())</f>
        <v>Alta temporada</v>
      </c>
    </row>
    <row r="383">
      <c r="A383" s="6">
        <v>42386.0</v>
      </c>
      <c r="B383" s="7">
        <f>SUMIF(Base_PS!F:F,A383,Base_PS!I:I)</f>
        <v>0</v>
      </c>
      <c r="C383" s="7">
        <f t="shared" si="1"/>
        <v>2016</v>
      </c>
      <c r="D383" s="7">
        <f t="shared" si="2"/>
        <v>1</v>
      </c>
      <c r="E383" s="7" t="str">
        <f t="shared" si="3"/>
        <v>01</v>
      </c>
      <c r="F383" s="7" t="str">
        <f t="shared" si="4"/>
        <v>01-2016</v>
      </c>
      <c r="G383" s="7">
        <f>VLOOKUP(F383,Oferta_PS!$B$2:$C$62,2)</f>
        <v>1755</v>
      </c>
      <c r="H383" s="7">
        <f>VLOOKUP(C383,Guias_PS!$B$2:$C$7,2)</f>
        <v>239</v>
      </c>
      <c r="I383" s="7" t="str">
        <f>VLOOKUP(C383,Pib_PS!$B$2:$C$7,2)</f>
        <v>R$ 2.551.779,22</v>
      </c>
      <c r="J383" s="7" t="str">
        <f>VLOOKUP(F383,Base_PS!$G$1:$R$751,12,FALSE())</f>
        <v>Alta temporada</v>
      </c>
    </row>
    <row r="384">
      <c r="A384" s="6">
        <v>42387.0</v>
      </c>
      <c r="B384" s="7">
        <f>SUMIF(Base_PS!F:F,A384,Base_PS!I:I)</f>
        <v>0</v>
      </c>
      <c r="C384" s="7">
        <f t="shared" si="1"/>
        <v>2016</v>
      </c>
      <c r="D384" s="7">
        <f t="shared" si="2"/>
        <v>1</v>
      </c>
      <c r="E384" s="7" t="str">
        <f t="shared" si="3"/>
        <v>01</v>
      </c>
      <c r="F384" s="7" t="str">
        <f t="shared" si="4"/>
        <v>01-2016</v>
      </c>
      <c r="G384" s="7">
        <f>VLOOKUP(F384,Oferta_PS!$B$2:$C$62,2)</f>
        <v>1755</v>
      </c>
      <c r="H384" s="7">
        <f>VLOOKUP(C384,Guias_PS!$B$2:$C$7,2)</f>
        <v>239</v>
      </c>
      <c r="I384" s="7" t="str">
        <f>VLOOKUP(C384,Pib_PS!$B$2:$C$7,2)</f>
        <v>R$ 2.551.779,22</v>
      </c>
      <c r="J384" s="7" t="str">
        <f>VLOOKUP(F384,Base_PS!$G$1:$R$751,12,FALSE())</f>
        <v>Alta temporada</v>
      </c>
    </row>
    <row r="385">
      <c r="A385" s="6">
        <v>42388.0</v>
      </c>
      <c r="B385" s="7">
        <f>SUMIF(Base_PS!F:F,A385,Base_PS!I:I)</f>
        <v>20</v>
      </c>
      <c r="C385" s="7">
        <f t="shared" si="1"/>
        <v>2016</v>
      </c>
      <c r="D385" s="7">
        <f t="shared" si="2"/>
        <v>1</v>
      </c>
      <c r="E385" s="7" t="str">
        <f t="shared" si="3"/>
        <v>01</v>
      </c>
      <c r="F385" s="7" t="str">
        <f t="shared" si="4"/>
        <v>01-2016</v>
      </c>
      <c r="G385" s="7">
        <f>VLOOKUP(F385,Oferta_PS!$B$2:$C$62,2)</f>
        <v>1755</v>
      </c>
      <c r="H385" s="7">
        <f>VLOOKUP(C385,Guias_PS!$B$2:$C$7,2)</f>
        <v>239</v>
      </c>
      <c r="I385" s="7" t="str">
        <f>VLOOKUP(C385,Pib_PS!$B$2:$C$7,2)</f>
        <v>R$ 2.551.779,22</v>
      </c>
      <c r="J385" s="7" t="str">
        <f>VLOOKUP(F385,Base_PS!$G$1:$R$751,12,FALSE())</f>
        <v>Alta temporada</v>
      </c>
    </row>
    <row r="386">
      <c r="A386" s="6">
        <v>42389.0</v>
      </c>
      <c r="B386" s="7">
        <f>SUMIF(Base_PS!F:F,A386,Base_PS!I:I)</f>
        <v>0</v>
      </c>
      <c r="C386" s="7">
        <f t="shared" si="1"/>
        <v>2016</v>
      </c>
      <c r="D386" s="7">
        <f t="shared" si="2"/>
        <v>1</v>
      </c>
      <c r="E386" s="7" t="str">
        <f t="shared" si="3"/>
        <v>01</v>
      </c>
      <c r="F386" s="7" t="str">
        <f t="shared" si="4"/>
        <v>01-2016</v>
      </c>
      <c r="G386" s="7">
        <f>VLOOKUP(F386,Oferta_PS!$B$2:$C$62,2)</f>
        <v>1755</v>
      </c>
      <c r="H386" s="7">
        <f>VLOOKUP(C386,Guias_PS!$B$2:$C$7,2)</f>
        <v>239</v>
      </c>
      <c r="I386" s="7" t="str">
        <f>VLOOKUP(C386,Pib_PS!$B$2:$C$7,2)</f>
        <v>R$ 2.551.779,22</v>
      </c>
      <c r="J386" s="7" t="str">
        <f>VLOOKUP(F386,Base_PS!$G$1:$R$751,12,FALSE())</f>
        <v>Alta temporada</v>
      </c>
    </row>
    <row r="387">
      <c r="A387" s="6">
        <v>42390.0</v>
      </c>
      <c r="B387" s="7">
        <f>SUMIF(Base_PS!F:F,A387,Base_PS!I:I)</f>
        <v>0</v>
      </c>
      <c r="C387" s="7">
        <f t="shared" si="1"/>
        <v>2016</v>
      </c>
      <c r="D387" s="7">
        <f t="shared" si="2"/>
        <v>1</v>
      </c>
      <c r="E387" s="7" t="str">
        <f t="shared" si="3"/>
        <v>01</v>
      </c>
      <c r="F387" s="7" t="str">
        <f t="shared" si="4"/>
        <v>01-2016</v>
      </c>
      <c r="G387" s="7">
        <f>VLOOKUP(F387,Oferta_PS!$B$2:$C$62,2)</f>
        <v>1755</v>
      </c>
      <c r="H387" s="7">
        <f>VLOOKUP(C387,Guias_PS!$B$2:$C$7,2)</f>
        <v>239</v>
      </c>
      <c r="I387" s="7" t="str">
        <f>VLOOKUP(C387,Pib_PS!$B$2:$C$7,2)</f>
        <v>R$ 2.551.779,22</v>
      </c>
      <c r="J387" s="7" t="str">
        <f>VLOOKUP(F387,Base_PS!$G$1:$R$751,12,FALSE())</f>
        <v>Alta temporada</v>
      </c>
    </row>
    <row r="388">
      <c r="A388" s="6">
        <v>42391.0</v>
      </c>
      <c r="B388" s="7">
        <f>SUMIF(Base_PS!F:F,A388,Base_PS!I:I)</f>
        <v>0</v>
      </c>
      <c r="C388" s="7">
        <f t="shared" si="1"/>
        <v>2016</v>
      </c>
      <c r="D388" s="7">
        <f t="shared" si="2"/>
        <v>1</v>
      </c>
      <c r="E388" s="7" t="str">
        <f t="shared" si="3"/>
        <v>01</v>
      </c>
      <c r="F388" s="7" t="str">
        <f t="shared" si="4"/>
        <v>01-2016</v>
      </c>
      <c r="G388" s="7">
        <f>VLOOKUP(F388,Oferta_PS!$B$2:$C$62,2)</f>
        <v>1755</v>
      </c>
      <c r="H388" s="7">
        <f>VLOOKUP(C388,Guias_PS!$B$2:$C$7,2)</f>
        <v>239</v>
      </c>
      <c r="I388" s="7" t="str">
        <f>VLOOKUP(C388,Pib_PS!$B$2:$C$7,2)</f>
        <v>R$ 2.551.779,22</v>
      </c>
      <c r="J388" s="7" t="str">
        <f>VLOOKUP(F388,Base_PS!$G$1:$R$751,12,FALSE())</f>
        <v>Alta temporada</v>
      </c>
    </row>
    <row r="389">
      <c r="A389" s="6">
        <v>42392.0</v>
      </c>
      <c r="B389" s="7">
        <f>SUMIF(Base_PS!F:F,A389,Base_PS!I:I)</f>
        <v>347</v>
      </c>
      <c r="C389" s="7">
        <f t="shared" si="1"/>
        <v>2016</v>
      </c>
      <c r="D389" s="7">
        <f t="shared" si="2"/>
        <v>1</v>
      </c>
      <c r="E389" s="7" t="str">
        <f t="shared" si="3"/>
        <v>01</v>
      </c>
      <c r="F389" s="7" t="str">
        <f t="shared" si="4"/>
        <v>01-2016</v>
      </c>
      <c r="G389" s="7">
        <f>VLOOKUP(F389,Oferta_PS!$B$2:$C$62,2)</f>
        <v>1755</v>
      </c>
      <c r="H389" s="7">
        <f>VLOOKUP(C389,Guias_PS!$B$2:$C$7,2)</f>
        <v>239</v>
      </c>
      <c r="I389" s="7" t="str">
        <f>VLOOKUP(C389,Pib_PS!$B$2:$C$7,2)</f>
        <v>R$ 2.551.779,22</v>
      </c>
      <c r="J389" s="7" t="str">
        <f>VLOOKUP(F389,Base_PS!$G$1:$R$751,12,FALSE())</f>
        <v>Alta temporada</v>
      </c>
    </row>
    <row r="390">
      <c r="A390" s="6">
        <v>42393.0</v>
      </c>
      <c r="B390" s="7">
        <f>SUMIF(Base_PS!F:F,A390,Base_PS!I:I)</f>
        <v>0</v>
      </c>
      <c r="C390" s="7">
        <f t="shared" si="1"/>
        <v>2016</v>
      </c>
      <c r="D390" s="7">
        <f t="shared" si="2"/>
        <v>1</v>
      </c>
      <c r="E390" s="7" t="str">
        <f t="shared" si="3"/>
        <v>01</v>
      </c>
      <c r="F390" s="7" t="str">
        <f t="shared" si="4"/>
        <v>01-2016</v>
      </c>
      <c r="G390" s="7">
        <f>VLOOKUP(F390,Oferta_PS!$B$2:$C$62,2)</f>
        <v>1755</v>
      </c>
      <c r="H390" s="7">
        <f>VLOOKUP(C390,Guias_PS!$B$2:$C$7,2)</f>
        <v>239</v>
      </c>
      <c r="I390" s="7" t="str">
        <f>VLOOKUP(C390,Pib_PS!$B$2:$C$7,2)</f>
        <v>R$ 2.551.779,22</v>
      </c>
      <c r="J390" s="7" t="str">
        <f>VLOOKUP(F390,Base_PS!$G$1:$R$751,12,FALSE())</f>
        <v>Alta temporada</v>
      </c>
    </row>
    <row r="391">
      <c r="A391" s="6">
        <v>42394.0</v>
      </c>
      <c r="B391" s="7">
        <f>SUMIF(Base_PS!F:F,A391,Base_PS!I:I)</f>
        <v>24</v>
      </c>
      <c r="C391" s="7">
        <f t="shared" si="1"/>
        <v>2016</v>
      </c>
      <c r="D391" s="7">
        <f t="shared" si="2"/>
        <v>1</v>
      </c>
      <c r="E391" s="7" t="str">
        <f t="shared" si="3"/>
        <v>01</v>
      </c>
      <c r="F391" s="7" t="str">
        <f t="shared" si="4"/>
        <v>01-2016</v>
      </c>
      <c r="G391" s="7">
        <f>VLOOKUP(F391,Oferta_PS!$B$2:$C$62,2)</f>
        <v>1755</v>
      </c>
      <c r="H391" s="7">
        <f>VLOOKUP(C391,Guias_PS!$B$2:$C$7,2)</f>
        <v>239</v>
      </c>
      <c r="I391" s="7" t="str">
        <f>VLOOKUP(C391,Pib_PS!$B$2:$C$7,2)</f>
        <v>R$ 2.551.779,22</v>
      </c>
      <c r="J391" s="7" t="str">
        <f>VLOOKUP(F391,Base_PS!$G$1:$R$751,12,FALSE())</f>
        <v>Alta temporada</v>
      </c>
    </row>
    <row r="392">
      <c r="A392" s="6">
        <v>42395.0</v>
      </c>
      <c r="B392" s="7">
        <f>SUMIF(Base_PS!F:F,A392,Base_PS!I:I)</f>
        <v>0</v>
      </c>
      <c r="C392" s="7">
        <f t="shared" si="1"/>
        <v>2016</v>
      </c>
      <c r="D392" s="7">
        <f t="shared" si="2"/>
        <v>1</v>
      </c>
      <c r="E392" s="7" t="str">
        <f t="shared" si="3"/>
        <v>01</v>
      </c>
      <c r="F392" s="7" t="str">
        <f t="shared" si="4"/>
        <v>01-2016</v>
      </c>
      <c r="G392" s="7">
        <f>VLOOKUP(F392,Oferta_PS!$B$2:$C$62,2)</f>
        <v>1755</v>
      </c>
      <c r="H392" s="7">
        <f>VLOOKUP(C392,Guias_PS!$B$2:$C$7,2)</f>
        <v>239</v>
      </c>
      <c r="I392" s="7" t="str">
        <f>VLOOKUP(C392,Pib_PS!$B$2:$C$7,2)</f>
        <v>R$ 2.551.779,22</v>
      </c>
      <c r="J392" s="7" t="str">
        <f>VLOOKUP(F392,Base_PS!$G$1:$R$751,12,FALSE())</f>
        <v>Alta temporada</v>
      </c>
    </row>
    <row r="393">
      <c r="A393" s="6">
        <v>42396.0</v>
      </c>
      <c r="B393" s="7">
        <f>SUMIF(Base_PS!F:F,A393,Base_PS!I:I)</f>
        <v>0</v>
      </c>
      <c r="C393" s="7">
        <f t="shared" si="1"/>
        <v>2016</v>
      </c>
      <c r="D393" s="7">
        <f t="shared" si="2"/>
        <v>1</v>
      </c>
      <c r="E393" s="7" t="str">
        <f t="shared" si="3"/>
        <v>01</v>
      </c>
      <c r="F393" s="7" t="str">
        <f t="shared" si="4"/>
        <v>01-2016</v>
      </c>
      <c r="G393" s="7">
        <f>VLOOKUP(F393,Oferta_PS!$B$2:$C$62,2)</f>
        <v>1755</v>
      </c>
      <c r="H393" s="7">
        <f>VLOOKUP(C393,Guias_PS!$B$2:$C$7,2)</f>
        <v>239</v>
      </c>
      <c r="I393" s="7" t="str">
        <f>VLOOKUP(C393,Pib_PS!$B$2:$C$7,2)</f>
        <v>R$ 2.551.779,22</v>
      </c>
      <c r="J393" s="7" t="str">
        <f>VLOOKUP(F393,Base_PS!$G$1:$R$751,12,FALSE())</f>
        <v>Alta temporada</v>
      </c>
    </row>
    <row r="394">
      <c r="A394" s="6">
        <v>42397.0</v>
      </c>
      <c r="B394" s="7">
        <f>SUMIF(Base_PS!F:F,A394,Base_PS!I:I)</f>
        <v>0</v>
      </c>
      <c r="C394" s="7">
        <f t="shared" si="1"/>
        <v>2016</v>
      </c>
      <c r="D394" s="7">
        <f t="shared" si="2"/>
        <v>1</v>
      </c>
      <c r="E394" s="7" t="str">
        <f t="shared" si="3"/>
        <v>01</v>
      </c>
      <c r="F394" s="7" t="str">
        <f t="shared" si="4"/>
        <v>01-2016</v>
      </c>
      <c r="G394" s="7">
        <f>VLOOKUP(F394,Oferta_PS!$B$2:$C$62,2)</f>
        <v>1755</v>
      </c>
      <c r="H394" s="7">
        <f>VLOOKUP(C394,Guias_PS!$B$2:$C$7,2)</f>
        <v>239</v>
      </c>
      <c r="I394" s="7" t="str">
        <f>VLOOKUP(C394,Pib_PS!$B$2:$C$7,2)</f>
        <v>R$ 2.551.779,22</v>
      </c>
      <c r="J394" s="7" t="str">
        <f>VLOOKUP(F394,Base_PS!$G$1:$R$751,12,FALSE())</f>
        <v>Alta temporada</v>
      </c>
    </row>
    <row r="395">
      <c r="A395" s="6">
        <v>42398.0</v>
      </c>
      <c r="B395" s="7">
        <f>SUMIF(Base_PS!F:F,A395,Base_PS!I:I)</f>
        <v>0</v>
      </c>
      <c r="C395" s="7">
        <f t="shared" si="1"/>
        <v>2016</v>
      </c>
      <c r="D395" s="7">
        <f t="shared" si="2"/>
        <v>1</v>
      </c>
      <c r="E395" s="7" t="str">
        <f t="shared" si="3"/>
        <v>01</v>
      </c>
      <c r="F395" s="7" t="str">
        <f t="shared" si="4"/>
        <v>01-2016</v>
      </c>
      <c r="G395" s="7">
        <f>VLOOKUP(F395,Oferta_PS!$B$2:$C$62,2)</f>
        <v>1755</v>
      </c>
      <c r="H395" s="7">
        <f>VLOOKUP(C395,Guias_PS!$B$2:$C$7,2)</f>
        <v>239</v>
      </c>
      <c r="I395" s="7" t="str">
        <f>VLOOKUP(C395,Pib_PS!$B$2:$C$7,2)</f>
        <v>R$ 2.551.779,22</v>
      </c>
      <c r="J395" s="7" t="str">
        <f>VLOOKUP(F395,Base_PS!$G$1:$R$751,12,FALSE())</f>
        <v>Alta temporada</v>
      </c>
    </row>
    <row r="396">
      <c r="A396" s="6">
        <v>42399.0</v>
      </c>
      <c r="B396" s="7">
        <f>SUMIF(Base_PS!F:F,A396,Base_PS!I:I)</f>
        <v>349</v>
      </c>
      <c r="C396" s="7">
        <f t="shared" si="1"/>
        <v>2016</v>
      </c>
      <c r="D396" s="7">
        <f t="shared" si="2"/>
        <v>1</v>
      </c>
      <c r="E396" s="7" t="str">
        <f t="shared" si="3"/>
        <v>01</v>
      </c>
      <c r="F396" s="7" t="str">
        <f t="shared" si="4"/>
        <v>01-2016</v>
      </c>
      <c r="G396" s="7">
        <f>VLOOKUP(F396,Oferta_PS!$B$2:$C$62,2)</f>
        <v>1755</v>
      </c>
      <c r="H396" s="7">
        <f>VLOOKUP(C396,Guias_PS!$B$2:$C$7,2)</f>
        <v>239</v>
      </c>
      <c r="I396" s="7" t="str">
        <f>VLOOKUP(C396,Pib_PS!$B$2:$C$7,2)</f>
        <v>R$ 2.551.779,22</v>
      </c>
      <c r="J396" s="7" t="str">
        <f>VLOOKUP(F396,Base_PS!$G$1:$R$751,12,FALSE())</f>
        <v>Alta temporada</v>
      </c>
    </row>
    <row r="397">
      <c r="A397" s="6">
        <v>42400.0</v>
      </c>
      <c r="B397" s="7">
        <f>SUMIF(Base_PS!F:F,A397,Base_PS!I:I)</f>
        <v>0</v>
      </c>
      <c r="C397" s="7">
        <f t="shared" si="1"/>
        <v>2016</v>
      </c>
      <c r="D397" s="7">
        <f t="shared" si="2"/>
        <v>1</v>
      </c>
      <c r="E397" s="7" t="str">
        <f t="shared" si="3"/>
        <v>01</v>
      </c>
      <c r="F397" s="7" t="str">
        <f t="shared" si="4"/>
        <v>01-2016</v>
      </c>
      <c r="G397" s="7">
        <f>VLOOKUP(F397,Oferta_PS!$B$2:$C$62,2)</f>
        <v>1755</v>
      </c>
      <c r="H397" s="7">
        <f>VLOOKUP(C397,Guias_PS!$B$2:$C$7,2)</f>
        <v>239</v>
      </c>
      <c r="I397" s="7" t="str">
        <f>VLOOKUP(C397,Pib_PS!$B$2:$C$7,2)</f>
        <v>R$ 2.551.779,22</v>
      </c>
      <c r="J397" s="7" t="str">
        <f>VLOOKUP(F397,Base_PS!$G$1:$R$751,12,FALSE())</f>
        <v>Alta temporada</v>
      </c>
    </row>
    <row r="398">
      <c r="A398" s="6">
        <v>42401.0</v>
      </c>
      <c r="B398" s="7">
        <f>SUMIF(Base_PS!F:F,A398,Base_PS!I:I)</f>
        <v>40</v>
      </c>
      <c r="C398" s="7">
        <f t="shared" si="1"/>
        <v>2016</v>
      </c>
      <c r="D398" s="7">
        <f t="shared" si="2"/>
        <v>2</v>
      </c>
      <c r="E398" s="7" t="str">
        <f t="shared" si="3"/>
        <v>02</v>
      </c>
      <c r="F398" s="7" t="str">
        <f t="shared" si="4"/>
        <v>02-2016</v>
      </c>
      <c r="G398" s="7">
        <f>VLOOKUP(F398,Oferta_PS!$B$2:$C$62,2)</f>
        <v>876</v>
      </c>
      <c r="H398" s="7">
        <f>VLOOKUP(C398,Guias_PS!$B$2:$C$7,2)</f>
        <v>239</v>
      </c>
      <c r="I398" s="7" t="str">
        <f>VLOOKUP(C398,Pib_PS!$B$2:$C$7,2)</f>
        <v>R$ 2.551.779,22</v>
      </c>
      <c r="J398" s="7" t="str">
        <f>VLOOKUP(F398,Base_PS!$G$1:$R$751,12,FALSE())</f>
        <v>Alta temporada</v>
      </c>
    </row>
    <row r="399">
      <c r="A399" s="6">
        <v>42402.0</v>
      </c>
      <c r="B399" s="7">
        <f>SUMIF(Base_PS!F:F,A399,Base_PS!I:I)</f>
        <v>0</v>
      </c>
      <c r="C399" s="7">
        <f t="shared" si="1"/>
        <v>2016</v>
      </c>
      <c r="D399" s="7">
        <f t="shared" si="2"/>
        <v>2</v>
      </c>
      <c r="E399" s="7" t="str">
        <f t="shared" si="3"/>
        <v>02</v>
      </c>
      <c r="F399" s="7" t="str">
        <f t="shared" si="4"/>
        <v>02-2016</v>
      </c>
      <c r="G399" s="7">
        <f>VLOOKUP(F399,Oferta_PS!$B$2:$C$62,2)</f>
        <v>876</v>
      </c>
      <c r="H399" s="7">
        <f>VLOOKUP(C399,Guias_PS!$B$2:$C$7,2)</f>
        <v>239</v>
      </c>
      <c r="I399" s="7" t="str">
        <f>VLOOKUP(C399,Pib_PS!$B$2:$C$7,2)</f>
        <v>R$ 2.551.779,22</v>
      </c>
      <c r="J399" s="7" t="str">
        <f>VLOOKUP(F399,Base_PS!$G$1:$R$751,12,FALSE())</f>
        <v>Alta temporada</v>
      </c>
    </row>
    <row r="400">
      <c r="A400" s="6">
        <v>42403.0</v>
      </c>
      <c r="B400" s="7">
        <f>SUMIF(Base_PS!F:F,A400,Base_PS!I:I)</f>
        <v>0</v>
      </c>
      <c r="C400" s="7">
        <f t="shared" si="1"/>
        <v>2016</v>
      </c>
      <c r="D400" s="7">
        <f t="shared" si="2"/>
        <v>2</v>
      </c>
      <c r="E400" s="7" t="str">
        <f t="shared" si="3"/>
        <v>02</v>
      </c>
      <c r="F400" s="7" t="str">
        <f t="shared" si="4"/>
        <v>02-2016</v>
      </c>
      <c r="G400" s="7">
        <f>VLOOKUP(F400,Oferta_PS!$B$2:$C$62,2)</f>
        <v>876</v>
      </c>
      <c r="H400" s="7">
        <f>VLOOKUP(C400,Guias_PS!$B$2:$C$7,2)</f>
        <v>239</v>
      </c>
      <c r="I400" s="7" t="str">
        <f>VLOOKUP(C400,Pib_PS!$B$2:$C$7,2)</f>
        <v>R$ 2.551.779,22</v>
      </c>
      <c r="J400" s="7" t="str">
        <f>VLOOKUP(F400,Base_PS!$G$1:$R$751,12,FALSE())</f>
        <v>Alta temporada</v>
      </c>
    </row>
    <row r="401">
      <c r="A401" s="6">
        <v>42404.0</v>
      </c>
      <c r="B401" s="7">
        <f>SUMIF(Base_PS!F:F,A401,Base_PS!I:I)</f>
        <v>0</v>
      </c>
      <c r="C401" s="7">
        <f t="shared" si="1"/>
        <v>2016</v>
      </c>
      <c r="D401" s="7">
        <f t="shared" si="2"/>
        <v>2</v>
      </c>
      <c r="E401" s="7" t="str">
        <f t="shared" si="3"/>
        <v>02</v>
      </c>
      <c r="F401" s="7" t="str">
        <f t="shared" si="4"/>
        <v>02-2016</v>
      </c>
      <c r="G401" s="7">
        <f>VLOOKUP(F401,Oferta_PS!$B$2:$C$62,2)</f>
        <v>876</v>
      </c>
      <c r="H401" s="7">
        <f>VLOOKUP(C401,Guias_PS!$B$2:$C$7,2)</f>
        <v>239</v>
      </c>
      <c r="I401" s="7" t="str">
        <f>VLOOKUP(C401,Pib_PS!$B$2:$C$7,2)</f>
        <v>R$ 2.551.779,22</v>
      </c>
      <c r="J401" s="7" t="str">
        <f>VLOOKUP(F401,Base_PS!$G$1:$R$751,12,FALSE())</f>
        <v>Alta temporada</v>
      </c>
    </row>
    <row r="402">
      <c r="A402" s="6">
        <v>42405.0</v>
      </c>
      <c r="B402" s="7">
        <f>SUMIF(Base_PS!F:F,A402,Base_PS!I:I)</f>
        <v>0</v>
      </c>
      <c r="C402" s="7">
        <f t="shared" si="1"/>
        <v>2016</v>
      </c>
      <c r="D402" s="7">
        <f t="shared" si="2"/>
        <v>2</v>
      </c>
      <c r="E402" s="7" t="str">
        <f t="shared" si="3"/>
        <v>02</v>
      </c>
      <c r="F402" s="7" t="str">
        <f t="shared" si="4"/>
        <v>02-2016</v>
      </c>
      <c r="G402" s="7">
        <f>VLOOKUP(F402,Oferta_PS!$B$2:$C$62,2)</f>
        <v>876</v>
      </c>
      <c r="H402" s="7">
        <f>VLOOKUP(C402,Guias_PS!$B$2:$C$7,2)</f>
        <v>239</v>
      </c>
      <c r="I402" s="7" t="str">
        <f>VLOOKUP(C402,Pib_PS!$B$2:$C$7,2)</f>
        <v>R$ 2.551.779,22</v>
      </c>
      <c r="J402" s="7" t="str">
        <f>VLOOKUP(F402,Base_PS!$G$1:$R$751,12,FALSE())</f>
        <v>Alta temporada</v>
      </c>
    </row>
    <row r="403">
      <c r="A403" s="6">
        <v>42406.0</v>
      </c>
      <c r="B403" s="7">
        <f>SUMIF(Base_PS!F:F,A403,Base_PS!I:I)</f>
        <v>341</v>
      </c>
      <c r="C403" s="7">
        <f t="shared" si="1"/>
        <v>2016</v>
      </c>
      <c r="D403" s="7">
        <f t="shared" si="2"/>
        <v>2</v>
      </c>
      <c r="E403" s="7" t="str">
        <f t="shared" si="3"/>
        <v>02</v>
      </c>
      <c r="F403" s="7" t="str">
        <f t="shared" si="4"/>
        <v>02-2016</v>
      </c>
      <c r="G403" s="7">
        <f>VLOOKUP(F403,Oferta_PS!$B$2:$C$62,2)</f>
        <v>876</v>
      </c>
      <c r="H403" s="7">
        <f>VLOOKUP(C403,Guias_PS!$B$2:$C$7,2)</f>
        <v>239</v>
      </c>
      <c r="I403" s="7" t="str">
        <f>VLOOKUP(C403,Pib_PS!$B$2:$C$7,2)</f>
        <v>R$ 2.551.779,22</v>
      </c>
      <c r="J403" s="7" t="str">
        <f>VLOOKUP(F403,Base_PS!$G$1:$R$751,12,FALSE())</f>
        <v>Alta temporada</v>
      </c>
    </row>
    <row r="404">
      <c r="A404" s="6">
        <v>42407.0</v>
      </c>
      <c r="B404" s="7">
        <f>SUMIF(Base_PS!F:F,A404,Base_PS!I:I)</f>
        <v>0</v>
      </c>
      <c r="C404" s="7">
        <f t="shared" si="1"/>
        <v>2016</v>
      </c>
      <c r="D404" s="7">
        <f t="shared" si="2"/>
        <v>2</v>
      </c>
      <c r="E404" s="7" t="str">
        <f t="shared" si="3"/>
        <v>02</v>
      </c>
      <c r="F404" s="7" t="str">
        <f t="shared" si="4"/>
        <v>02-2016</v>
      </c>
      <c r="G404" s="7">
        <f>VLOOKUP(F404,Oferta_PS!$B$2:$C$62,2)</f>
        <v>876</v>
      </c>
      <c r="H404" s="7">
        <f>VLOOKUP(C404,Guias_PS!$B$2:$C$7,2)</f>
        <v>239</v>
      </c>
      <c r="I404" s="7" t="str">
        <f>VLOOKUP(C404,Pib_PS!$B$2:$C$7,2)</f>
        <v>R$ 2.551.779,22</v>
      </c>
      <c r="J404" s="7" t="str">
        <f>VLOOKUP(F404,Base_PS!$G$1:$R$751,12,FALSE())</f>
        <v>Alta temporada</v>
      </c>
    </row>
    <row r="405">
      <c r="A405" s="6">
        <v>42408.0</v>
      </c>
      <c r="B405" s="7">
        <f>SUMIF(Base_PS!F:F,A405,Base_PS!I:I)</f>
        <v>0</v>
      </c>
      <c r="C405" s="7">
        <f t="shared" si="1"/>
        <v>2016</v>
      </c>
      <c r="D405" s="7">
        <f t="shared" si="2"/>
        <v>2</v>
      </c>
      <c r="E405" s="7" t="str">
        <f t="shared" si="3"/>
        <v>02</v>
      </c>
      <c r="F405" s="7" t="str">
        <f t="shared" si="4"/>
        <v>02-2016</v>
      </c>
      <c r="G405" s="7">
        <f>VLOOKUP(F405,Oferta_PS!$B$2:$C$62,2)</f>
        <v>876</v>
      </c>
      <c r="H405" s="7">
        <f>VLOOKUP(C405,Guias_PS!$B$2:$C$7,2)</f>
        <v>239</v>
      </c>
      <c r="I405" s="7" t="str">
        <f>VLOOKUP(C405,Pib_PS!$B$2:$C$7,2)</f>
        <v>R$ 2.551.779,22</v>
      </c>
      <c r="J405" s="7" t="str">
        <f>VLOOKUP(F405,Base_PS!$G$1:$R$751,12,FALSE())</f>
        <v>Alta temporada</v>
      </c>
    </row>
    <row r="406">
      <c r="A406" s="6">
        <v>42409.0</v>
      </c>
      <c r="B406" s="7">
        <f>SUMIF(Base_PS!F:F,A406,Base_PS!I:I)</f>
        <v>0</v>
      </c>
      <c r="C406" s="7">
        <f t="shared" si="1"/>
        <v>2016</v>
      </c>
      <c r="D406" s="7">
        <f t="shared" si="2"/>
        <v>2</v>
      </c>
      <c r="E406" s="7" t="str">
        <f t="shared" si="3"/>
        <v>02</v>
      </c>
      <c r="F406" s="7" t="str">
        <f t="shared" si="4"/>
        <v>02-2016</v>
      </c>
      <c r="G406" s="7">
        <f>VLOOKUP(F406,Oferta_PS!$B$2:$C$62,2)</f>
        <v>876</v>
      </c>
      <c r="H406" s="7">
        <f>VLOOKUP(C406,Guias_PS!$B$2:$C$7,2)</f>
        <v>239</v>
      </c>
      <c r="I406" s="7" t="str">
        <f>VLOOKUP(C406,Pib_PS!$B$2:$C$7,2)</f>
        <v>R$ 2.551.779,22</v>
      </c>
      <c r="J406" s="7" t="str">
        <f>VLOOKUP(F406,Base_PS!$G$1:$R$751,12,FALSE())</f>
        <v>Alta temporada</v>
      </c>
    </row>
    <row r="407">
      <c r="A407" s="6">
        <v>42410.0</v>
      </c>
      <c r="B407" s="7">
        <f>SUMIF(Base_PS!F:F,A407,Base_PS!I:I)</f>
        <v>0</v>
      </c>
      <c r="C407" s="7">
        <f t="shared" si="1"/>
        <v>2016</v>
      </c>
      <c r="D407" s="7">
        <f t="shared" si="2"/>
        <v>2</v>
      </c>
      <c r="E407" s="7" t="str">
        <f t="shared" si="3"/>
        <v>02</v>
      </c>
      <c r="F407" s="7" t="str">
        <f t="shared" si="4"/>
        <v>02-2016</v>
      </c>
      <c r="G407" s="7">
        <f>VLOOKUP(F407,Oferta_PS!$B$2:$C$62,2)</f>
        <v>876</v>
      </c>
      <c r="H407" s="7">
        <f>VLOOKUP(C407,Guias_PS!$B$2:$C$7,2)</f>
        <v>239</v>
      </c>
      <c r="I407" s="7" t="str">
        <f>VLOOKUP(C407,Pib_PS!$B$2:$C$7,2)</f>
        <v>R$ 2.551.779,22</v>
      </c>
      <c r="J407" s="7" t="str">
        <f>VLOOKUP(F407,Base_PS!$G$1:$R$751,12,FALSE())</f>
        <v>Alta temporada</v>
      </c>
    </row>
    <row r="408">
      <c r="A408" s="6">
        <v>42411.0</v>
      </c>
      <c r="B408" s="7">
        <f>SUMIF(Base_PS!F:F,A408,Base_PS!I:I)</f>
        <v>0</v>
      </c>
      <c r="C408" s="7">
        <f t="shared" si="1"/>
        <v>2016</v>
      </c>
      <c r="D408" s="7">
        <f t="shared" si="2"/>
        <v>2</v>
      </c>
      <c r="E408" s="7" t="str">
        <f t="shared" si="3"/>
        <v>02</v>
      </c>
      <c r="F408" s="7" t="str">
        <f t="shared" si="4"/>
        <v>02-2016</v>
      </c>
      <c r="G408" s="7">
        <f>VLOOKUP(F408,Oferta_PS!$B$2:$C$62,2)</f>
        <v>876</v>
      </c>
      <c r="H408" s="7">
        <f>VLOOKUP(C408,Guias_PS!$B$2:$C$7,2)</f>
        <v>239</v>
      </c>
      <c r="I408" s="7" t="str">
        <f>VLOOKUP(C408,Pib_PS!$B$2:$C$7,2)</f>
        <v>R$ 2.551.779,22</v>
      </c>
      <c r="J408" s="7" t="str">
        <f>VLOOKUP(F408,Base_PS!$G$1:$R$751,12,FALSE())</f>
        <v>Alta temporada</v>
      </c>
    </row>
    <row r="409">
      <c r="A409" s="6">
        <v>42412.0</v>
      </c>
      <c r="B409" s="7">
        <f>SUMIF(Base_PS!F:F,A409,Base_PS!I:I)</f>
        <v>30</v>
      </c>
      <c r="C409" s="7">
        <f t="shared" si="1"/>
        <v>2016</v>
      </c>
      <c r="D409" s="7">
        <f t="shared" si="2"/>
        <v>2</v>
      </c>
      <c r="E409" s="7" t="str">
        <f t="shared" si="3"/>
        <v>02</v>
      </c>
      <c r="F409" s="7" t="str">
        <f t="shared" si="4"/>
        <v>02-2016</v>
      </c>
      <c r="G409" s="7">
        <f>VLOOKUP(F409,Oferta_PS!$B$2:$C$62,2)</f>
        <v>876</v>
      </c>
      <c r="H409" s="7">
        <f>VLOOKUP(C409,Guias_PS!$B$2:$C$7,2)</f>
        <v>239</v>
      </c>
      <c r="I409" s="7" t="str">
        <f>VLOOKUP(C409,Pib_PS!$B$2:$C$7,2)</f>
        <v>R$ 2.551.779,22</v>
      </c>
      <c r="J409" s="7" t="str">
        <f>VLOOKUP(F409,Base_PS!$G$1:$R$751,12,FALSE())</f>
        <v>Alta temporada</v>
      </c>
    </row>
    <row r="410">
      <c r="A410" s="6">
        <v>42413.0</v>
      </c>
      <c r="B410" s="7">
        <f>SUMIF(Base_PS!F:F,A410,Base_PS!I:I)</f>
        <v>384</v>
      </c>
      <c r="C410" s="7">
        <f t="shared" si="1"/>
        <v>2016</v>
      </c>
      <c r="D410" s="7">
        <f t="shared" si="2"/>
        <v>2</v>
      </c>
      <c r="E410" s="7" t="str">
        <f t="shared" si="3"/>
        <v>02</v>
      </c>
      <c r="F410" s="7" t="str">
        <f t="shared" si="4"/>
        <v>02-2016</v>
      </c>
      <c r="G410" s="7">
        <f>VLOOKUP(F410,Oferta_PS!$B$2:$C$62,2)</f>
        <v>876</v>
      </c>
      <c r="H410" s="7">
        <f>VLOOKUP(C410,Guias_PS!$B$2:$C$7,2)</f>
        <v>239</v>
      </c>
      <c r="I410" s="7" t="str">
        <f>VLOOKUP(C410,Pib_PS!$B$2:$C$7,2)</f>
        <v>R$ 2.551.779,22</v>
      </c>
      <c r="J410" s="7" t="str">
        <f>VLOOKUP(F410,Base_PS!$G$1:$R$751,12,FALSE())</f>
        <v>Alta temporada</v>
      </c>
    </row>
    <row r="411">
      <c r="A411" s="6">
        <v>42414.0</v>
      </c>
      <c r="B411" s="7">
        <f>SUMIF(Base_PS!F:F,A411,Base_PS!I:I)</f>
        <v>0</v>
      </c>
      <c r="C411" s="7">
        <f t="shared" si="1"/>
        <v>2016</v>
      </c>
      <c r="D411" s="7">
        <f t="shared" si="2"/>
        <v>2</v>
      </c>
      <c r="E411" s="7" t="str">
        <f t="shared" si="3"/>
        <v>02</v>
      </c>
      <c r="F411" s="7" t="str">
        <f t="shared" si="4"/>
        <v>02-2016</v>
      </c>
      <c r="G411" s="7">
        <f>VLOOKUP(F411,Oferta_PS!$B$2:$C$62,2)</f>
        <v>876</v>
      </c>
      <c r="H411" s="7">
        <f>VLOOKUP(C411,Guias_PS!$B$2:$C$7,2)</f>
        <v>239</v>
      </c>
      <c r="I411" s="7" t="str">
        <f>VLOOKUP(C411,Pib_PS!$B$2:$C$7,2)</f>
        <v>R$ 2.551.779,22</v>
      </c>
      <c r="J411" s="7" t="str">
        <f>VLOOKUP(F411,Base_PS!$G$1:$R$751,12,FALSE())</f>
        <v>Alta temporada</v>
      </c>
    </row>
    <row r="412">
      <c r="A412" s="6">
        <v>42415.0</v>
      </c>
      <c r="B412" s="7">
        <f>SUMIF(Base_PS!F:F,A412,Base_PS!I:I)</f>
        <v>0</v>
      </c>
      <c r="C412" s="7">
        <f t="shared" si="1"/>
        <v>2016</v>
      </c>
      <c r="D412" s="7">
        <f t="shared" si="2"/>
        <v>2</v>
      </c>
      <c r="E412" s="7" t="str">
        <f t="shared" si="3"/>
        <v>02</v>
      </c>
      <c r="F412" s="7" t="str">
        <f t="shared" si="4"/>
        <v>02-2016</v>
      </c>
      <c r="G412" s="7">
        <f>VLOOKUP(F412,Oferta_PS!$B$2:$C$62,2)</f>
        <v>876</v>
      </c>
      <c r="H412" s="7">
        <f>VLOOKUP(C412,Guias_PS!$B$2:$C$7,2)</f>
        <v>239</v>
      </c>
      <c r="I412" s="7" t="str">
        <f>VLOOKUP(C412,Pib_PS!$B$2:$C$7,2)</f>
        <v>R$ 2.551.779,22</v>
      </c>
      <c r="J412" s="7" t="str">
        <f>VLOOKUP(F412,Base_PS!$G$1:$R$751,12,FALSE())</f>
        <v>Alta temporada</v>
      </c>
    </row>
    <row r="413">
      <c r="A413" s="6">
        <v>42416.0</v>
      </c>
      <c r="B413" s="7">
        <f>SUMIF(Base_PS!F:F,A413,Base_PS!I:I)</f>
        <v>0</v>
      </c>
      <c r="C413" s="7">
        <f t="shared" si="1"/>
        <v>2016</v>
      </c>
      <c r="D413" s="7">
        <f t="shared" si="2"/>
        <v>2</v>
      </c>
      <c r="E413" s="7" t="str">
        <f t="shared" si="3"/>
        <v>02</v>
      </c>
      <c r="F413" s="7" t="str">
        <f t="shared" si="4"/>
        <v>02-2016</v>
      </c>
      <c r="G413" s="7">
        <f>VLOOKUP(F413,Oferta_PS!$B$2:$C$62,2)</f>
        <v>876</v>
      </c>
      <c r="H413" s="7">
        <f>VLOOKUP(C413,Guias_PS!$B$2:$C$7,2)</f>
        <v>239</v>
      </c>
      <c r="I413" s="7" t="str">
        <f>VLOOKUP(C413,Pib_PS!$B$2:$C$7,2)</f>
        <v>R$ 2.551.779,22</v>
      </c>
      <c r="J413" s="7" t="str">
        <f>VLOOKUP(F413,Base_PS!$G$1:$R$751,12,FALSE())</f>
        <v>Alta temporada</v>
      </c>
    </row>
    <row r="414">
      <c r="A414" s="6">
        <v>42417.0</v>
      </c>
      <c r="B414" s="7">
        <f>SUMIF(Base_PS!F:F,A414,Base_PS!I:I)</f>
        <v>4</v>
      </c>
      <c r="C414" s="7">
        <f t="shared" si="1"/>
        <v>2016</v>
      </c>
      <c r="D414" s="7">
        <f t="shared" si="2"/>
        <v>2</v>
      </c>
      <c r="E414" s="7" t="str">
        <f t="shared" si="3"/>
        <v>02</v>
      </c>
      <c r="F414" s="7" t="str">
        <f t="shared" si="4"/>
        <v>02-2016</v>
      </c>
      <c r="G414" s="7">
        <f>VLOOKUP(F414,Oferta_PS!$B$2:$C$62,2)</f>
        <v>876</v>
      </c>
      <c r="H414" s="7">
        <f>VLOOKUP(C414,Guias_PS!$B$2:$C$7,2)</f>
        <v>239</v>
      </c>
      <c r="I414" s="7" t="str">
        <f>VLOOKUP(C414,Pib_PS!$B$2:$C$7,2)</f>
        <v>R$ 2.551.779,22</v>
      </c>
      <c r="J414" s="7" t="str">
        <f>VLOOKUP(F414,Base_PS!$G$1:$R$751,12,FALSE())</f>
        <v>Alta temporada</v>
      </c>
    </row>
    <row r="415">
      <c r="A415" s="6">
        <v>42418.0</v>
      </c>
      <c r="B415" s="7">
        <f>SUMIF(Base_PS!F:F,A415,Base_PS!I:I)</f>
        <v>0</v>
      </c>
      <c r="C415" s="7">
        <f t="shared" si="1"/>
        <v>2016</v>
      </c>
      <c r="D415" s="7">
        <f t="shared" si="2"/>
        <v>2</v>
      </c>
      <c r="E415" s="7" t="str">
        <f t="shared" si="3"/>
        <v>02</v>
      </c>
      <c r="F415" s="7" t="str">
        <f t="shared" si="4"/>
        <v>02-2016</v>
      </c>
      <c r="G415" s="7">
        <f>VLOOKUP(F415,Oferta_PS!$B$2:$C$62,2)</f>
        <v>876</v>
      </c>
      <c r="H415" s="7">
        <f>VLOOKUP(C415,Guias_PS!$B$2:$C$7,2)</f>
        <v>239</v>
      </c>
      <c r="I415" s="7" t="str">
        <f>VLOOKUP(C415,Pib_PS!$B$2:$C$7,2)</f>
        <v>R$ 2.551.779,22</v>
      </c>
      <c r="J415" s="7" t="str">
        <f>VLOOKUP(F415,Base_PS!$G$1:$R$751,12,FALSE())</f>
        <v>Alta temporada</v>
      </c>
    </row>
    <row r="416">
      <c r="A416" s="6">
        <v>42419.0</v>
      </c>
      <c r="B416" s="7">
        <f>SUMIF(Base_PS!F:F,A416,Base_PS!I:I)</f>
        <v>0</v>
      </c>
      <c r="C416" s="7">
        <f t="shared" si="1"/>
        <v>2016</v>
      </c>
      <c r="D416" s="7">
        <f t="shared" si="2"/>
        <v>2</v>
      </c>
      <c r="E416" s="7" t="str">
        <f t="shared" si="3"/>
        <v>02</v>
      </c>
      <c r="F416" s="7" t="str">
        <f t="shared" si="4"/>
        <v>02-2016</v>
      </c>
      <c r="G416" s="7">
        <f>VLOOKUP(F416,Oferta_PS!$B$2:$C$62,2)</f>
        <v>876</v>
      </c>
      <c r="H416" s="7">
        <f>VLOOKUP(C416,Guias_PS!$B$2:$C$7,2)</f>
        <v>239</v>
      </c>
      <c r="I416" s="7" t="str">
        <f>VLOOKUP(C416,Pib_PS!$B$2:$C$7,2)</f>
        <v>R$ 2.551.779,22</v>
      </c>
      <c r="J416" s="7" t="str">
        <f>VLOOKUP(F416,Base_PS!$G$1:$R$751,12,FALSE())</f>
        <v>Alta temporada</v>
      </c>
    </row>
    <row r="417">
      <c r="A417" s="6">
        <v>42420.0</v>
      </c>
      <c r="B417" s="7">
        <f>SUMIF(Base_PS!F:F,A417,Base_PS!I:I)</f>
        <v>408</v>
      </c>
      <c r="C417" s="7">
        <f t="shared" si="1"/>
        <v>2016</v>
      </c>
      <c r="D417" s="7">
        <f t="shared" si="2"/>
        <v>2</v>
      </c>
      <c r="E417" s="7" t="str">
        <f t="shared" si="3"/>
        <v>02</v>
      </c>
      <c r="F417" s="7" t="str">
        <f t="shared" si="4"/>
        <v>02-2016</v>
      </c>
      <c r="G417" s="7">
        <f>VLOOKUP(F417,Oferta_PS!$B$2:$C$62,2)</f>
        <v>876</v>
      </c>
      <c r="H417" s="7">
        <f>VLOOKUP(C417,Guias_PS!$B$2:$C$7,2)</f>
        <v>239</v>
      </c>
      <c r="I417" s="7" t="str">
        <f>VLOOKUP(C417,Pib_PS!$B$2:$C$7,2)</f>
        <v>R$ 2.551.779,22</v>
      </c>
      <c r="J417" s="7" t="str">
        <f>VLOOKUP(F417,Base_PS!$G$1:$R$751,12,FALSE())</f>
        <v>Alta temporada</v>
      </c>
    </row>
    <row r="418">
      <c r="A418" s="6">
        <v>42421.0</v>
      </c>
      <c r="B418" s="7">
        <f>SUMIF(Base_PS!F:F,A418,Base_PS!I:I)</f>
        <v>0</v>
      </c>
      <c r="C418" s="7">
        <f t="shared" si="1"/>
        <v>2016</v>
      </c>
      <c r="D418" s="7">
        <f t="shared" si="2"/>
        <v>2</v>
      </c>
      <c r="E418" s="7" t="str">
        <f t="shared" si="3"/>
        <v>02</v>
      </c>
      <c r="F418" s="7" t="str">
        <f t="shared" si="4"/>
        <v>02-2016</v>
      </c>
      <c r="G418" s="7">
        <f>VLOOKUP(F418,Oferta_PS!$B$2:$C$62,2)</f>
        <v>876</v>
      </c>
      <c r="H418" s="7">
        <f>VLOOKUP(C418,Guias_PS!$B$2:$C$7,2)</f>
        <v>239</v>
      </c>
      <c r="I418" s="7" t="str">
        <f>VLOOKUP(C418,Pib_PS!$B$2:$C$7,2)</f>
        <v>R$ 2.551.779,22</v>
      </c>
      <c r="J418" s="7" t="str">
        <f>VLOOKUP(F418,Base_PS!$G$1:$R$751,12,FALSE())</f>
        <v>Alta temporada</v>
      </c>
    </row>
    <row r="419">
      <c r="A419" s="6">
        <v>42422.0</v>
      </c>
      <c r="B419" s="7">
        <f>SUMIF(Base_PS!F:F,A419,Base_PS!I:I)</f>
        <v>0</v>
      </c>
      <c r="C419" s="7">
        <f t="shared" si="1"/>
        <v>2016</v>
      </c>
      <c r="D419" s="7">
        <f t="shared" si="2"/>
        <v>2</v>
      </c>
      <c r="E419" s="7" t="str">
        <f t="shared" si="3"/>
        <v>02</v>
      </c>
      <c r="F419" s="7" t="str">
        <f t="shared" si="4"/>
        <v>02-2016</v>
      </c>
      <c r="G419" s="7">
        <f>VLOOKUP(F419,Oferta_PS!$B$2:$C$62,2)</f>
        <v>876</v>
      </c>
      <c r="H419" s="7">
        <f>VLOOKUP(C419,Guias_PS!$B$2:$C$7,2)</f>
        <v>239</v>
      </c>
      <c r="I419" s="7" t="str">
        <f>VLOOKUP(C419,Pib_PS!$B$2:$C$7,2)</f>
        <v>R$ 2.551.779,22</v>
      </c>
      <c r="J419" s="7" t="str">
        <f>VLOOKUP(F419,Base_PS!$G$1:$R$751,12,FALSE())</f>
        <v>Alta temporada</v>
      </c>
    </row>
    <row r="420">
      <c r="A420" s="6">
        <v>42423.0</v>
      </c>
      <c r="B420" s="7">
        <f>SUMIF(Base_PS!F:F,A420,Base_PS!I:I)</f>
        <v>0</v>
      </c>
      <c r="C420" s="7">
        <f t="shared" si="1"/>
        <v>2016</v>
      </c>
      <c r="D420" s="7">
        <f t="shared" si="2"/>
        <v>2</v>
      </c>
      <c r="E420" s="7" t="str">
        <f t="shared" si="3"/>
        <v>02</v>
      </c>
      <c r="F420" s="7" t="str">
        <f t="shared" si="4"/>
        <v>02-2016</v>
      </c>
      <c r="G420" s="7">
        <f>VLOOKUP(F420,Oferta_PS!$B$2:$C$62,2)</f>
        <v>876</v>
      </c>
      <c r="H420" s="7">
        <f>VLOOKUP(C420,Guias_PS!$B$2:$C$7,2)</f>
        <v>239</v>
      </c>
      <c r="I420" s="7" t="str">
        <f>VLOOKUP(C420,Pib_PS!$B$2:$C$7,2)</f>
        <v>R$ 2.551.779,22</v>
      </c>
      <c r="J420" s="7" t="str">
        <f>VLOOKUP(F420,Base_PS!$G$1:$R$751,12,FALSE())</f>
        <v>Alta temporada</v>
      </c>
    </row>
    <row r="421">
      <c r="A421" s="6">
        <v>42424.0</v>
      </c>
      <c r="B421" s="7">
        <f>SUMIF(Base_PS!F:F,A421,Base_PS!I:I)</f>
        <v>0</v>
      </c>
      <c r="C421" s="7">
        <f t="shared" si="1"/>
        <v>2016</v>
      </c>
      <c r="D421" s="7">
        <f t="shared" si="2"/>
        <v>2</v>
      </c>
      <c r="E421" s="7" t="str">
        <f t="shared" si="3"/>
        <v>02</v>
      </c>
      <c r="F421" s="7" t="str">
        <f t="shared" si="4"/>
        <v>02-2016</v>
      </c>
      <c r="G421" s="7">
        <f>VLOOKUP(F421,Oferta_PS!$B$2:$C$62,2)</f>
        <v>876</v>
      </c>
      <c r="H421" s="7">
        <f>VLOOKUP(C421,Guias_PS!$B$2:$C$7,2)</f>
        <v>239</v>
      </c>
      <c r="I421" s="7" t="str">
        <f>VLOOKUP(C421,Pib_PS!$B$2:$C$7,2)</f>
        <v>R$ 2.551.779,22</v>
      </c>
      <c r="J421" s="7" t="str">
        <f>VLOOKUP(F421,Base_PS!$G$1:$R$751,12,FALSE())</f>
        <v>Alta temporada</v>
      </c>
    </row>
    <row r="422">
      <c r="A422" s="6">
        <v>42425.0</v>
      </c>
      <c r="B422" s="7">
        <f>SUMIF(Base_PS!F:F,A422,Base_PS!I:I)</f>
        <v>0</v>
      </c>
      <c r="C422" s="7">
        <f t="shared" si="1"/>
        <v>2016</v>
      </c>
      <c r="D422" s="7">
        <f t="shared" si="2"/>
        <v>2</v>
      </c>
      <c r="E422" s="7" t="str">
        <f t="shared" si="3"/>
        <v>02</v>
      </c>
      <c r="F422" s="7" t="str">
        <f t="shared" si="4"/>
        <v>02-2016</v>
      </c>
      <c r="G422" s="7">
        <f>VLOOKUP(F422,Oferta_PS!$B$2:$C$62,2)</f>
        <v>876</v>
      </c>
      <c r="H422" s="7">
        <f>VLOOKUP(C422,Guias_PS!$B$2:$C$7,2)</f>
        <v>239</v>
      </c>
      <c r="I422" s="7" t="str">
        <f>VLOOKUP(C422,Pib_PS!$B$2:$C$7,2)</f>
        <v>R$ 2.551.779,22</v>
      </c>
      <c r="J422" s="7" t="str">
        <f>VLOOKUP(F422,Base_PS!$G$1:$R$751,12,FALSE())</f>
        <v>Alta temporada</v>
      </c>
    </row>
    <row r="423">
      <c r="A423" s="6">
        <v>42426.0</v>
      </c>
      <c r="B423" s="7">
        <f>SUMIF(Base_PS!F:F,A423,Base_PS!I:I)</f>
        <v>0</v>
      </c>
      <c r="C423" s="7">
        <f t="shared" si="1"/>
        <v>2016</v>
      </c>
      <c r="D423" s="7">
        <f t="shared" si="2"/>
        <v>2</v>
      </c>
      <c r="E423" s="7" t="str">
        <f t="shared" si="3"/>
        <v>02</v>
      </c>
      <c r="F423" s="7" t="str">
        <f t="shared" si="4"/>
        <v>02-2016</v>
      </c>
      <c r="G423" s="7">
        <f>VLOOKUP(F423,Oferta_PS!$B$2:$C$62,2)</f>
        <v>876</v>
      </c>
      <c r="H423" s="7">
        <f>VLOOKUP(C423,Guias_PS!$B$2:$C$7,2)</f>
        <v>239</v>
      </c>
      <c r="I423" s="7" t="str">
        <f>VLOOKUP(C423,Pib_PS!$B$2:$C$7,2)</f>
        <v>R$ 2.551.779,22</v>
      </c>
      <c r="J423" s="7" t="str">
        <f>VLOOKUP(F423,Base_PS!$G$1:$R$751,12,FALSE())</f>
        <v>Alta temporada</v>
      </c>
    </row>
    <row r="424">
      <c r="A424" s="6">
        <v>42427.0</v>
      </c>
      <c r="B424" s="7">
        <f>SUMIF(Base_PS!F:F,A424,Base_PS!I:I)</f>
        <v>337</v>
      </c>
      <c r="C424" s="7">
        <f t="shared" si="1"/>
        <v>2016</v>
      </c>
      <c r="D424" s="7">
        <f t="shared" si="2"/>
        <v>2</v>
      </c>
      <c r="E424" s="7" t="str">
        <f t="shared" si="3"/>
        <v>02</v>
      </c>
      <c r="F424" s="7" t="str">
        <f t="shared" si="4"/>
        <v>02-2016</v>
      </c>
      <c r="G424" s="7">
        <f>VLOOKUP(F424,Oferta_PS!$B$2:$C$62,2)</f>
        <v>876</v>
      </c>
      <c r="H424" s="7">
        <f>VLOOKUP(C424,Guias_PS!$B$2:$C$7,2)</f>
        <v>239</v>
      </c>
      <c r="I424" s="7" t="str">
        <f>VLOOKUP(C424,Pib_PS!$B$2:$C$7,2)</f>
        <v>R$ 2.551.779,22</v>
      </c>
      <c r="J424" s="7" t="str">
        <f>VLOOKUP(F424,Base_PS!$G$1:$R$751,12,FALSE())</f>
        <v>Alta temporada</v>
      </c>
    </row>
    <row r="425">
      <c r="A425" s="6">
        <v>42428.0</v>
      </c>
      <c r="B425" s="7">
        <f>SUMIF(Base_PS!F:F,A425,Base_PS!I:I)</f>
        <v>0</v>
      </c>
      <c r="C425" s="7">
        <f t="shared" si="1"/>
        <v>2016</v>
      </c>
      <c r="D425" s="7">
        <f t="shared" si="2"/>
        <v>2</v>
      </c>
      <c r="E425" s="7" t="str">
        <f t="shared" si="3"/>
        <v>02</v>
      </c>
      <c r="F425" s="7" t="str">
        <f t="shared" si="4"/>
        <v>02-2016</v>
      </c>
      <c r="G425" s="7">
        <f>VLOOKUP(F425,Oferta_PS!$B$2:$C$62,2)</f>
        <v>876</v>
      </c>
      <c r="H425" s="7">
        <f>VLOOKUP(C425,Guias_PS!$B$2:$C$7,2)</f>
        <v>239</v>
      </c>
      <c r="I425" s="7" t="str">
        <f>VLOOKUP(C425,Pib_PS!$B$2:$C$7,2)</f>
        <v>R$ 2.551.779,22</v>
      </c>
      <c r="J425" s="7" t="str">
        <f>VLOOKUP(F425,Base_PS!$G$1:$R$751,12,FALSE())</f>
        <v>Alta temporada</v>
      </c>
    </row>
    <row r="426">
      <c r="A426" s="6">
        <v>42429.0</v>
      </c>
      <c r="B426" s="7">
        <f>SUMIF(Base_PS!F:F,A426,Base_PS!I:I)</f>
        <v>0</v>
      </c>
      <c r="C426" s="7">
        <f t="shared" si="1"/>
        <v>2016</v>
      </c>
      <c r="D426" s="7">
        <f t="shared" si="2"/>
        <v>2</v>
      </c>
      <c r="E426" s="7" t="str">
        <f t="shared" si="3"/>
        <v>02</v>
      </c>
      <c r="F426" s="7" t="str">
        <f t="shared" si="4"/>
        <v>02-2016</v>
      </c>
      <c r="G426" s="7">
        <f>VLOOKUP(F426,Oferta_PS!$B$2:$C$62,2)</f>
        <v>876</v>
      </c>
      <c r="H426" s="7">
        <f>VLOOKUP(C426,Guias_PS!$B$2:$C$7,2)</f>
        <v>239</v>
      </c>
      <c r="I426" s="7" t="str">
        <f>VLOOKUP(C426,Pib_PS!$B$2:$C$7,2)</f>
        <v>R$ 2.551.779,22</v>
      </c>
      <c r="J426" s="7" t="str">
        <f>VLOOKUP(F426,Base_PS!$G$1:$R$751,12,FALSE())</f>
        <v>Alta temporada</v>
      </c>
    </row>
    <row r="427">
      <c r="A427" s="6">
        <v>42430.0</v>
      </c>
      <c r="B427" s="7">
        <f>SUMIF(Base_PS!F:F,A427,Base_PS!I:I)</f>
        <v>0</v>
      </c>
      <c r="C427" s="7">
        <f t="shared" si="1"/>
        <v>2016</v>
      </c>
      <c r="D427" s="7">
        <f t="shared" si="2"/>
        <v>3</v>
      </c>
      <c r="E427" s="7" t="str">
        <f t="shared" si="3"/>
        <v>03</v>
      </c>
      <c r="F427" s="7" t="str">
        <f t="shared" si="4"/>
        <v>03-2016</v>
      </c>
      <c r="G427" s="7">
        <f>VLOOKUP(F427,Oferta_PS!$B$2:$C$62,2)</f>
        <v>2112</v>
      </c>
      <c r="H427" s="7">
        <f>VLOOKUP(C427,Guias_PS!$B$2:$C$7,2)</f>
        <v>239</v>
      </c>
      <c r="I427" s="7" t="str">
        <f>VLOOKUP(C427,Pib_PS!$B$2:$C$7,2)</f>
        <v>R$ 2.551.779,22</v>
      </c>
      <c r="J427" s="7" t="str">
        <f>VLOOKUP(F427,Base_PS!$G$1:$R$751,12,FALSE())</f>
        <v>Baixa temporada</v>
      </c>
    </row>
    <row r="428">
      <c r="A428" s="6">
        <v>42431.0</v>
      </c>
      <c r="B428" s="7">
        <f>SUMIF(Base_PS!F:F,A428,Base_PS!I:I)</f>
        <v>0</v>
      </c>
      <c r="C428" s="7">
        <f t="shared" si="1"/>
        <v>2016</v>
      </c>
      <c r="D428" s="7">
        <f t="shared" si="2"/>
        <v>3</v>
      </c>
      <c r="E428" s="7" t="str">
        <f t="shared" si="3"/>
        <v>03</v>
      </c>
      <c r="F428" s="7" t="str">
        <f t="shared" si="4"/>
        <v>03-2016</v>
      </c>
      <c r="G428" s="7">
        <f>VLOOKUP(F428,Oferta_PS!$B$2:$C$62,2)</f>
        <v>2112</v>
      </c>
      <c r="H428" s="7">
        <f>VLOOKUP(C428,Guias_PS!$B$2:$C$7,2)</f>
        <v>239</v>
      </c>
      <c r="I428" s="7" t="str">
        <f>VLOOKUP(C428,Pib_PS!$B$2:$C$7,2)</f>
        <v>R$ 2.551.779,22</v>
      </c>
      <c r="J428" s="7" t="str">
        <f>VLOOKUP(F428,Base_PS!$G$1:$R$751,12,FALSE())</f>
        <v>Baixa temporada</v>
      </c>
    </row>
    <row r="429">
      <c r="A429" s="6">
        <v>42432.0</v>
      </c>
      <c r="B429" s="7">
        <f>SUMIF(Base_PS!F:F,A429,Base_PS!I:I)</f>
        <v>0</v>
      </c>
      <c r="C429" s="7">
        <f t="shared" si="1"/>
        <v>2016</v>
      </c>
      <c r="D429" s="7">
        <f t="shared" si="2"/>
        <v>3</v>
      </c>
      <c r="E429" s="7" t="str">
        <f t="shared" si="3"/>
        <v>03</v>
      </c>
      <c r="F429" s="7" t="str">
        <f t="shared" si="4"/>
        <v>03-2016</v>
      </c>
      <c r="G429" s="7">
        <f>VLOOKUP(F429,Oferta_PS!$B$2:$C$62,2)</f>
        <v>2112</v>
      </c>
      <c r="H429" s="7">
        <f>VLOOKUP(C429,Guias_PS!$B$2:$C$7,2)</f>
        <v>239</v>
      </c>
      <c r="I429" s="7" t="str">
        <f>VLOOKUP(C429,Pib_PS!$B$2:$C$7,2)</f>
        <v>R$ 2.551.779,22</v>
      </c>
      <c r="J429" s="7" t="str">
        <f>VLOOKUP(F429,Base_PS!$G$1:$R$751,12,FALSE())</f>
        <v>Baixa temporada</v>
      </c>
    </row>
    <row r="430">
      <c r="A430" s="6">
        <v>42433.0</v>
      </c>
      <c r="B430" s="7">
        <f>SUMIF(Base_PS!F:F,A430,Base_PS!I:I)</f>
        <v>0</v>
      </c>
      <c r="C430" s="7">
        <f t="shared" si="1"/>
        <v>2016</v>
      </c>
      <c r="D430" s="7">
        <f t="shared" si="2"/>
        <v>3</v>
      </c>
      <c r="E430" s="7" t="str">
        <f t="shared" si="3"/>
        <v>03</v>
      </c>
      <c r="F430" s="7" t="str">
        <f t="shared" si="4"/>
        <v>03-2016</v>
      </c>
      <c r="G430" s="7">
        <f>VLOOKUP(F430,Oferta_PS!$B$2:$C$62,2)</f>
        <v>2112</v>
      </c>
      <c r="H430" s="7">
        <f>VLOOKUP(C430,Guias_PS!$B$2:$C$7,2)</f>
        <v>239</v>
      </c>
      <c r="I430" s="7" t="str">
        <f>VLOOKUP(C430,Pib_PS!$B$2:$C$7,2)</f>
        <v>R$ 2.551.779,22</v>
      </c>
      <c r="J430" s="7" t="str">
        <f>VLOOKUP(F430,Base_PS!$G$1:$R$751,12,FALSE())</f>
        <v>Baixa temporada</v>
      </c>
    </row>
    <row r="431">
      <c r="A431" s="6">
        <v>42434.0</v>
      </c>
      <c r="B431" s="7">
        <f>SUMIF(Base_PS!F:F,A431,Base_PS!I:I)</f>
        <v>348</v>
      </c>
      <c r="C431" s="7">
        <f t="shared" si="1"/>
        <v>2016</v>
      </c>
      <c r="D431" s="7">
        <f t="shared" si="2"/>
        <v>3</v>
      </c>
      <c r="E431" s="7" t="str">
        <f t="shared" si="3"/>
        <v>03</v>
      </c>
      <c r="F431" s="7" t="str">
        <f t="shared" si="4"/>
        <v>03-2016</v>
      </c>
      <c r="G431" s="7">
        <f>VLOOKUP(F431,Oferta_PS!$B$2:$C$62,2)</f>
        <v>2112</v>
      </c>
      <c r="H431" s="7">
        <f>VLOOKUP(C431,Guias_PS!$B$2:$C$7,2)</f>
        <v>239</v>
      </c>
      <c r="I431" s="7" t="str">
        <f>VLOOKUP(C431,Pib_PS!$B$2:$C$7,2)</f>
        <v>R$ 2.551.779,22</v>
      </c>
      <c r="J431" s="7" t="str">
        <f>VLOOKUP(F431,Base_PS!$G$1:$R$751,12,FALSE())</f>
        <v>Baixa temporada</v>
      </c>
    </row>
    <row r="432">
      <c r="A432" s="6">
        <v>42435.0</v>
      </c>
      <c r="B432" s="7">
        <f>SUMIF(Base_PS!F:F,A432,Base_PS!I:I)</f>
        <v>0</v>
      </c>
      <c r="C432" s="7">
        <f t="shared" si="1"/>
        <v>2016</v>
      </c>
      <c r="D432" s="7">
        <f t="shared" si="2"/>
        <v>3</v>
      </c>
      <c r="E432" s="7" t="str">
        <f t="shared" si="3"/>
        <v>03</v>
      </c>
      <c r="F432" s="7" t="str">
        <f t="shared" si="4"/>
        <v>03-2016</v>
      </c>
      <c r="G432" s="7">
        <f>VLOOKUP(F432,Oferta_PS!$B$2:$C$62,2)</f>
        <v>2112</v>
      </c>
      <c r="H432" s="7">
        <f>VLOOKUP(C432,Guias_PS!$B$2:$C$7,2)</f>
        <v>239</v>
      </c>
      <c r="I432" s="7" t="str">
        <f>VLOOKUP(C432,Pib_PS!$B$2:$C$7,2)</f>
        <v>R$ 2.551.779,22</v>
      </c>
      <c r="J432" s="7" t="str">
        <f>VLOOKUP(F432,Base_PS!$G$1:$R$751,12,FALSE())</f>
        <v>Baixa temporada</v>
      </c>
    </row>
    <row r="433">
      <c r="A433" s="6">
        <v>42436.0</v>
      </c>
      <c r="B433" s="7">
        <f>SUMIF(Base_PS!F:F,A433,Base_PS!I:I)</f>
        <v>0</v>
      </c>
      <c r="C433" s="7">
        <f t="shared" si="1"/>
        <v>2016</v>
      </c>
      <c r="D433" s="7">
        <f t="shared" si="2"/>
        <v>3</v>
      </c>
      <c r="E433" s="7" t="str">
        <f t="shared" si="3"/>
        <v>03</v>
      </c>
      <c r="F433" s="7" t="str">
        <f t="shared" si="4"/>
        <v>03-2016</v>
      </c>
      <c r="G433" s="7">
        <f>VLOOKUP(F433,Oferta_PS!$B$2:$C$62,2)</f>
        <v>2112</v>
      </c>
      <c r="H433" s="7">
        <f>VLOOKUP(C433,Guias_PS!$B$2:$C$7,2)</f>
        <v>239</v>
      </c>
      <c r="I433" s="7" t="str">
        <f>VLOOKUP(C433,Pib_PS!$B$2:$C$7,2)</f>
        <v>R$ 2.551.779,22</v>
      </c>
      <c r="J433" s="7" t="str">
        <f>VLOOKUP(F433,Base_PS!$G$1:$R$751,12,FALSE())</f>
        <v>Baixa temporada</v>
      </c>
    </row>
    <row r="434">
      <c r="A434" s="6">
        <v>42437.0</v>
      </c>
      <c r="B434" s="7">
        <f>SUMIF(Base_PS!F:F,A434,Base_PS!I:I)</f>
        <v>0</v>
      </c>
      <c r="C434" s="7">
        <f t="shared" si="1"/>
        <v>2016</v>
      </c>
      <c r="D434" s="7">
        <f t="shared" si="2"/>
        <v>3</v>
      </c>
      <c r="E434" s="7" t="str">
        <f t="shared" si="3"/>
        <v>03</v>
      </c>
      <c r="F434" s="7" t="str">
        <f t="shared" si="4"/>
        <v>03-2016</v>
      </c>
      <c r="G434" s="7">
        <f>VLOOKUP(F434,Oferta_PS!$B$2:$C$62,2)</f>
        <v>2112</v>
      </c>
      <c r="H434" s="7">
        <f>VLOOKUP(C434,Guias_PS!$B$2:$C$7,2)</f>
        <v>239</v>
      </c>
      <c r="I434" s="7" t="str">
        <f>VLOOKUP(C434,Pib_PS!$B$2:$C$7,2)</f>
        <v>R$ 2.551.779,22</v>
      </c>
      <c r="J434" s="7" t="str">
        <f>VLOOKUP(F434,Base_PS!$G$1:$R$751,12,FALSE())</f>
        <v>Baixa temporada</v>
      </c>
    </row>
    <row r="435">
      <c r="A435" s="6">
        <v>42438.0</v>
      </c>
      <c r="B435" s="7">
        <f>SUMIF(Base_PS!F:F,A435,Base_PS!I:I)</f>
        <v>0</v>
      </c>
      <c r="C435" s="7">
        <f t="shared" si="1"/>
        <v>2016</v>
      </c>
      <c r="D435" s="7">
        <f t="shared" si="2"/>
        <v>3</v>
      </c>
      <c r="E435" s="7" t="str">
        <f t="shared" si="3"/>
        <v>03</v>
      </c>
      <c r="F435" s="7" t="str">
        <f t="shared" si="4"/>
        <v>03-2016</v>
      </c>
      <c r="G435" s="7">
        <f>VLOOKUP(F435,Oferta_PS!$B$2:$C$62,2)</f>
        <v>2112</v>
      </c>
      <c r="H435" s="7">
        <f>VLOOKUP(C435,Guias_PS!$B$2:$C$7,2)</f>
        <v>239</v>
      </c>
      <c r="I435" s="7" t="str">
        <f>VLOOKUP(C435,Pib_PS!$B$2:$C$7,2)</f>
        <v>R$ 2.551.779,22</v>
      </c>
      <c r="J435" s="7" t="str">
        <f>VLOOKUP(F435,Base_PS!$G$1:$R$751,12,FALSE())</f>
        <v>Baixa temporada</v>
      </c>
    </row>
    <row r="436">
      <c r="A436" s="6">
        <v>42439.0</v>
      </c>
      <c r="B436" s="7">
        <f>SUMIF(Base_PS!F:F,A436,Base_PS!I:I)</f>
        <v>0</v>
      </c>
      <c r="C436" s="7">
        <f t="shared" si="1"/>
        <v>2016</v>
      </c>
      <c r="D436" s="7">
        <f t="shared" si="2"/>
        <v>3</v>
      </c>
      <c r="E436" s="7" t="str">
        <f t="shared" si="3"/>
        <v>03</v>
      </c>
      <c r="F436" s="7" t="str">
        <f t="shared" si="4"/>
        <v>03-2016</v>
      </c>
      <c r="G436" s="7">
        <f>VLOOKUP(F436,Oferta_PS!$B$2:$C$62,2)</f>
        <v>2112</v>
      </c>
      <c r="H436" s="7">
        <f>VLOOKUP(C436,Guias_PS!$B$2:$C$7,2)</f>
        <v>239</v>
      </c>
      <c r="I436" s="7" t="str">
        <f>VLOOKUP(C436,Pib_PS!$B$2:$C$7,2)</f>
        <v>R$ 2.551.779,22</v>
      </c>
      <c r="J436" s="7" t="str">
        <f>VLOOKUP(F436,Base_PS!$G$1:$R$751,12,FALSE())</f>
        <v>Baixa temporada</v>
      </c>
    </row>
    <row r="437">
      <c r="A437" s="6">
        <v>42440.0</v>
      </c>
      <c r="B437" s="7">
        <f>SUMIF(Base_PS!F:F,A437,Base_PS!I:I)</f>
        <v>0</v>
      </c>
      <c r="C437" s="7">
        <f t="shared" si="1"/>
        <v>2016</v>
      </c>
      <c r="D437" s="7">
        <f t="shared" si="2"/>
        <v>3</v>
      </c>
      <c r="E437" s="7" t="str">
        <f t="shared" si="3"/>
        <v>03</v>
      </c>
      <c r="F437" s="7" t="str">
        <f t="shared" si="4"/>
        <v>03-2016</v>
      </c>
      <c r="G437" s="7">
        <f>VLOOKUP(F437,Oferta_PS!$B$2:$C$62,2)</f>
        <v>2112</v>
      </c>
      <c r="H437" s="7">
        <f>VLOOKUP(C437,Guias_PS!$B$2:$C$7,2)</f>
        <v>239</v>
      </c>
      <c r="I437" s="7" t="str">
        <f>VLOOKUP(C437,Pib_PS!$B$2:$C$7,2)</f>
        <v>R$ 2.551.779,22</v>
      </c>
      <c r="J437" s="7" t="str">
        <f>VLOOKUP(F437,Base_PS!$G$1:$R$751,12,FALSE())</f>
        <v>Baixa temporada</v>
      </c>
    </row>
    <row r="438">
      <c r="A438" s="6">
        <v>42441.0</v>
      </c>
      <c r="B438" s="7">
        <f>SUMIF(Base_PS!F:F,A438,Base_PS!I:I)</f>
        <v>344</v>
      </c>
      <c r="C438" s="7">
        <f t="shared" si="1"/>
        <v>2016</v>
      </c>
      <c r="D438" s="7">
        <f t="shared" si="2"/>
        <v>3</v>
      </c>
      <c r="E438" s="7" t="str">
        <f t="shared" si="3"/>
        <v>03</v>
      </c>
      <c r="F438" s="7" t="str">
        <f t="shared" si="4"/>
        <v>03-2016</v>
      </c>
      <c r="G438" s="7">
        <f>VLOOKUP(F438,Oferta_PS!$B$2:$C$62,2)</f>
        <v>2112</v>
      </c>
      <c r="H438" s="7">
        <f>VLOOKUP(C438,Guias_PS!$B$2:$C$7,2)</f>
        <v>239</v>
      </c>
      <c r="I438" s="7" t="str">
        <f>VLOOKUP(C438,Pib_PS!$B$2:$C$7,2)</f>
        <v>R$ 2.551.779,22</v>
      </c>
      <c r="J438" s="7" t="str">
        <f>VLOOKUP(F438,Base_PS!$G$1:$R$751,12,FALSE())</f>
        <v>Baixa temporada</v>
      </c>
    </row>
    <row r="439">
      <c r="A439" s="6">
        <v>42442.0</v>
      </c>
      <c r="B439" s="7">
        <f>SUMIF(Base_PS!F:F,A439,Base_PS!I:I)</f>
        <v>0</v>
      </c>
      <c r="C439" s="7">
        <f t="shared" si="1"/>
        <v>2016</v>
      </c>
      <c r="D439" s="7">
        <f t="shared" si="2"/>
        <v>3</v>
      </c>
      <c r="E439" s="7" t="str">
        <f t="shared" si="3"/>
        <v>03</v>
      </c>
      <c r="F439" s="7" t="str">
        <f t="shared" si="4"/>
        <v>03-2016</v>
      </c>
      <c r="G439" s="7">
        <f>VLOOKUP(F439,Oferta_PS!$B$2:$C$62,2)</f>
        <v>2112</v>
      </c>
      <c r="H439" s="7">
        <f>VLOOKUP(C439,Guias_PS!$B$2:$C$7,2)</f>
        <v>239</v>
      </c>
      <c r="I439" s="7" t="str">
        <f>VLOOKUP(C439,Pib_PS!$B$2:$C$7,2)</f>
        <v>R$ 2.551.779,22</v>
      </c>
      <c r="J439" s="7" t="str">
        <f>VLOOKUP(F439,Base_PS!$G$1:$R$751,12,FALSE())</f>
        <v>Baixa temporada</v>
      </c>
    </row>
    <row r="440">
      <c r="A440" s="6">
        <v>42443.0</v>
      </c>
      <c r="B440" s="7">
        <f>SUMIF(Base_PS!F:F,A440,Base_PS!I:I)</f>
        <v>0</v>
      </c>
      <c r="C440" s="7">
        <f t="shared" si="1"/>
        <v>2016</v>
      </c>
      <c r="D440" s="7">
        <f t="shared" si="2"/>
        <v>3</v>
      </c>
      <c r="E440" s="7" t="str">
        <f t="shared" si="3"/>
        <v>03</v>
      </c>
      <c r="F440" s="7" t="str">
        <f t="shared" si="4"/>
        <v>03-2016</v>
      </c>
      <c r="G440" s="7">
        <f>VLOOKUP(F440,Oferta_PS!$B$2:$C$62,2)</f>
        <v>2112</v>
      </c>
      <c r="H440" s="7">
        <f>VLOOKUP(C440,Guias_PS!$B$2:$C$7,2)</f>
        <v>239</v>
      </c>
      <c r="I440" s="7" t="str">
        <f>VLOOKUP(C440,Pib_PS!$B$2:$C$7,2)</f>
        <v>R$ 2.551.779,22</v>
      </c>
      <c r="J440" s="7" t="str">
        <f>VLOOKUP(F440,Base_PS!$G$1:$R$751,12,FALSE())</f>
        <v>Baixa temporada</v>
      </c>
    </row>
    <row r="441">
      <c r="A441" s="6">
        <v>42444.0</v>
      </c>
      <c r="B441" s="7">
        <f>SUMIF(Base_PS!F:F,A441,Base_PS!I:I)</f>
        <v>0</v>
      </c>
      <c r="C441" s="7">
        <f t="shared" si="1"/>
        <v>2016</v>
      </c>
      <c r="D441" s="7">
        <f t="shared" si="2"/>
        <v>3</v>
      </c>
      <c r="E441" s="7" t="str">
        <f t="shared" si="3"/>
        <v>03</v>
      </c>
      <c r="F441" s="7" t="str">
        <f t="shared" si="4"/>
        <v>03-2016</v>
      </c>
      <c r="G441" s="7">
        <f>VLOOKUP(F441,Oferta_PS!$B$2:$C$62,2)</f>
        <v>2112</v>
      </c>
      <c r="H441" s="7">
        <f>VLOOKUP(C441,Guias_PS!$B$2:$C$7,2)</f>
        <v>239</v>
      </c>
      <c r="I441" s="7" t="str">
        <f>VLOOKUP(C441,Pib_PS!$B$2:$C$7,2)</f>
        <v>R$ 2.551.779,22</v>
      </c>
      <c r="J441" s="7" t="str">
        <f>VLOOKUP(F441,Base_PS!$G$1:$R$751,12,FALSE())</f>
        <v>Baixa temporada</v>
      </c>
    </row>
    <row r="442">
      <c r="A442" s="6">
        <v>42445.0</v>
      </c>
      <c r="B442" s="7">
        <f>SUMIF(Base_PS!F:F,A442,Base_PS!I:I)</f>
        <v>0</v>
      </c>
      <c r="C442" s="7">
        <f t="shared" si="1"/>
        <v>2016</v>
      </c>
      <c r="D442" s="7">
        <f t="shared" si="2"/>
        <v>3</v>
      </c>
      <c r="E442" s="7" t="str">
        <f t="shared" si="3"/>
        <v>03</v>
      </c>
      <c r="F442" s="7" t="str">
        <f t="shared" si="4"/>
        <v>03-2016</v>
      </c>
      <c r="G442" s="7">
        <f>VLOOKUP(F442,Oferta_PS!$B$2:$C$62,2)</f>
        <v>2112</v>
      </c>
      <c r="H442" s="7">
        <f>VLOOKUP(C442,Guias_PS!$B$2:$C$7,2)</f>
        <v>239</v>
      </c>
      <c r="I442" s="7" t="str">
        <f>VLOOKUP(C442,Pib_PS!$B$2:$C$7,2)</f>
        <v>R$ 2.551.779,22</v>
      </c>
      <c r="J442" s="7" t="str">
        <f>VLOOKUP(F442,Base_PS!$G$1:$R$751,12,FALSE())</f>
        <v>Baixa temporada</v>
      </c>
    </row>
    <row r="443">
      <c r="A443" s="6">
        <v>42446.0</v>
      </c>
      <c r="B443" s="7">
        <f>SUMIF(Base_PS!F:F,A443,Base_PS!I:I)</f>
        <v>0</v>
      </c>
      <c r="C443" s="7">
        <f t="shared" si="1"/>
        <v>2016</v>
      </c>
      <c r="D443" s="7">
        <f t="shared" si="2"/>
        <v>3</v>
      </c>
      <c r="E443" s="7" t="str">
        <f t="shared" si="3"/>
        <v>03</v>
      </c>
      <c r="F443" s="7" t="str">
        <f t="shared" si="4"/>
        <v>03-2016</v>
      </c>
      <c r="G443" s="7">
        <f>VLOOKUP(F443,Oferta_PS!$B$2:$C$62,2)</f>
        <v>2112</v>
      </c>
      <c r="H443" s="7">
        <f>VLOOKUP(C443,Guias_PS!$B$2:$C$7,2)</f>
        <v>239</v>
      </c>
      <c r="I443" s="7" t="str">
        <f>VLOOKUP(C443,Pib_PS!$B$2:$C$7,2)</f>
        <v>R$ 2.551.779,22</v>
      </c>
      <c r="J443" s="7" t="str">
        <f>VLOOKUP(F443,Base_PS!$G$1:$R$751,12,FALSE())</f>
        <v>Baixa temporada</v>
      </c>
    </row>
    <row r="444">
      <c r="A444" s="6">
        <v>42447.0</v>
      </c>
      <c r="B444" s="7">
        <f>SUMIF(Base_PS!F:F,A444,Base_PS!I:I)</f>
        <v>0</v>
      </c>
      <c r="C444" s="7">
        <f t="shared" si="1"/>
        <v>2016</v>
      </c>
      <c r="D444" s="7">
        <f t="shared" si="2"/>
        <v>3</v>
      </c>
      <c r="E444" s="7" t="str">
        <f t="shared" si="3"/>
        <v>03</v>
      </c>
      <c r="F444" s="7" t="str">
        <f t="shared" si="4"/>
        <v>03-2016</v>
      </c>
      <c r="G444" s="7">
        <f>VLOOKUP(F444,Oferta_PS!$B$2:$C$62,2)</f>
        <v>2112</v>
      </c>
      <c r="H444" s="7">
        <f>VLOOKUP(C444,Guias_PS!$B$2:$C$7,2)</f>
        <v>239</v>
      </c>
      <c r="I444" s="7" t="str">
        <f>VLOOKUP(C444,Pib_PS!$B$2:$C$7,2)</f>
        <v>R$ 2.551.779,22</v>
      </c>
      <c r="J444" s="7" t="str">
        <f>VLOOKUP(F444,Base_PS!$G$1:$R$751,12,FALSE())</f>
        <v>Baixa temporada</v>
      </c>
    </row>
    <row r="445">
      <c r="A445" s="6">
        <v>42448.0</v>
      </c>
      <c r="B445" s="7">
        <f>SUMIF(Base_PS!F:F,A445,Base_PS!I:I)</f>
        <v>344</v>
      </c>
      <c r="C445" s="7">
        <f t="shared" si="1"/>
        <v>2016</v>
      </c>
      <c r="D445" s="7">
        <f t="shared" si="2"/>
        <v>3</v>
      </c>
      <c r="E445" s="7" t="str">
        <f t="shared" si="3"/>
        <v>03</v>
      </c>
      <c r="F445" s="7" t="str">
        <f t="shared" si="4"/>
        <v>03-2016</v>
      </c>
      <c r="G445" s="7">
        <f>VLOOKUP(F445,Oferta_PS!$B$2:$C$62,2)</f>
        <v>2112</v>
      </c>
      <c r="H445" s="7">
        <f>VLOOKUP(C445,Guias_PS!$B$2:$C$7,2)</f>
        <v>239</v>
      </c>
      <c r="I445" s="7" t="str">
        <f>VLOOKUP(C445,Pib_PS!$B$2:$C$7,2)</f>
        <v>R$ 2.551.779,22</v>
      </c>
      <c r="J445" s="7" t="str">
        <f>VLOOKUP(F445,Base_PS!$G$1:$R$751,12,FALSE())</f>
        <v>Baixa temporada</v>
      </c>
    </row>
    <row r="446">
      <c r="A446" s="6">
        <v>42449.0</v>
      </c>
      <c r="B446" s="7">
        <f>SUMIF(Base_PS!F:F,A446,Base_PS!I:I)</f>
        <v>0</v>
      </c>
      <c r="C446" s="7">
        <f t="shared" si="1"/>
        <v>2016</v>
      </c>
      <c r="D446" s="7">
        <f t="shared" si="2"/>
        <v>3</v>
      </c>
      <c r="E446" s="7" t="str">
        <f t="shared" si="3"/>
        <v>03</v>
      </c>
      <c r="F446" s="7" t="str">
        <f t="shared" si="4"/>
        <v>03-2016</v>
      </c>
      <c r="G446" s="7">
        <f>VLOOKUP(F446,Oferta_PS!$B$2:$C$62,2)</f>
        <v>2112</v>
      </c>
      <c r="H446" s="7">
        <f>VLOOKUP(C446,Guias_PS!$B$2:$C$7,2)</f>
        <v>239</v>
      </c>
      <c r="I446" s="7" t="str">
        <f>VLOOKUP(C446,Pib_PS!$B$2:$C$7,2)</f>
        <v>R$ 2.551.779,22</v>
      </c>
      <c r="J446" s="7" t="str">
        <f>VLOOKUP(F446,Base_PS!$G$1:$R$751,12,FALSE())</f>
        <v>Baixa temporada</v>
      </c>
    </row>
    <row r="447">
      <c r="A447" s="6">
        <v>42450.0</v>
      </c>
      <c r="B447" s="7">
        <f>SUMIF(Base_PS!F:F,A447,Base_PS!I:I)</f>
        <v>0</v>
      </c>
      <c r="C447" s="7">
        <f t="shared" si="1"/>
        <v>2016</v>
      </c>
      <c r="D447" s="7">
        <f t="shared" si="2"/>
        <v>3</v>
      </c>
      <c r="E447" s="7" t="str">
        <f t="shared" si="3"/>
        <v>03</v>
      </c>
      <c r="F447" s="7" t="str">
        <f t="shared" si="4"/>
        <v>03-2016</v>
      </c>
      <c r="G447" s="7">
        <f>VLOOKUP(F447,Oferta_PS!$B$2:$C$62,2)</f>
        <v>2112</v>
      </c>
      <c r="H447" s="7">
        <f>VLOOKUP(C447,Guias_PS!$B$2:$C$7,2)</f>
        <v>239</v>
      </c>
      <c r="I447" s="7" t="str">
        <f>VLOOKUP(C447,Pib_PS!$B$2:$C$7,2)</f>
        <v>R$ 2.551.779,22</v>
      </c>
      <c r="J447" s="7" t="str">
        <f>VLOOKUP(F447,Base_PS!$G$1:$R$751,12,FALSE())</f>
        <v>Baixa temporada</v>
      </c>
    </row>
    <row r="448">
      <c r="A448" s="6">
        <v>42451.0</v>
      </c>
      <c r="B448" s="7">
        <f>SUMIF(Base_PS!F:F,A448,Base_PS!I:I)</f>
        <v>0</v>
      </c>
      <c r="C448" s="7">
        <f t="shared" si="1"/>
        <v>2016</v>
      </c>
      <c r="D448" s="7">
        <f t="shared" si="2"/>
        <v>3</v>
      </c>
      <c r="E448" s="7" t="str">
        <f t="shared" si="3"/>
        <v>03</v>
      </c>
      <c r="F448" s="7" t="str">
        <f t="shared" si="4"/>
        <v>03-2016</v>
      </c>
      <c r="G448" s="7">
        <f>VLOOKUP(F448,Oferta_PS!$B$2:$C$62,2)</f>
        <v>2112</v>
      </c>
      <c r="H448" s="7">
        <f>VLOOKUP(C448,Guias_PS!$B$2:$C$7,2)</f>
        <v>239</v>
      </c>
      <c r="I448" s="7" t="str">
        <f>VLOOKUP(C448,Pib_PS!$B$2:$C$7,2)</f>
        <v>R$ 2.551.779,22</v>
      </c>
      <c r="J448" s="7" t="str">
        <f>VLOOKUP(F448,Base_PS!$G$1:$R$751,12,FALSE())</f>
        <v>Baixa temporada</v>
      </c>
    </row>
    <row r="449">
      <c r="A449" s="6">
        <v>42452.0</v>
      </c>
      <c r="B449" s="7">
        <f>SUMIF(Base_PS!F:F,A449,Base_PS!I:I)</f>
        <v>0</v>
      </c>
      <c r="C449" s="7">
        <f t="shared" si="1"/>
        <v>2016</v>
      </c>
      <c r="D449" s="7">
        <f t="shared" si="2"/>
        <v>3</v>
      </c>
      <c r="E449" s="7" t="str">
        <f t="shared" si="3"/>
        <v>03</v>
      </c>
      <c r="F449" s="7" t="str">
        <f t="shared" si="4"/>
        <v>03-2016</v>
      </c>
      <c r="G449" s="7">
        <f>VLOOKUP(F449,Oferta_PS!$B$2:$C$62,2)</f>
        <v>2112</v>
      </c>
      <c r="H449" s="7">
        <f>VLOOKUP(C449,Guias_PS!$B$2:$C$7,2)</f>
        <v>239</v>
      </c>
      <c r="I449" s="7" t="str">
        <f>VLOOKUP(C449,Pib_PS!$B$2:$C$7,2)</f>
        <v>R$ 2.551.779,22</v>
      </c>
      <c r="J449" s="7" t="str">
        <f>VLOOKUP(F449,Base_PS!$G$1:$R$751,12,FALSE())</f>
        <v>Baixa temporada</v>
      </c>
    </row>
    <row r="450">
      <c r="A450" s="6">
        <v>42453.0</v>
      </c>
      <c r="B450" s="7">
        <f>SUMIF(Base_PS!F:F,A450,Base_PS!I:I)</f>
        <v>0</v>
      </c>
      <c r="C450" s="7">
        <f t="shared" si="1"/>
        <v>2016</v>
      </c>
      <c r="D450" s="7">
        <f t="shared" si="2"/>
        <v>3</v>
      </c>
      <c r="E450" s="7" t="str">
        <f t="shared" si="3"/>
        <v>03</v>
      </c>
      <c r="F450" s="7" t="str">
        <f t="shared" si="4"/>
        <v>03-2016</v>
      </c>
      <c r="G450" s="7">
        <f>VLOOKUP(F450,Oferta_PS!$B$2:$C$62,2)</f>
        <v>2112</v>
      </c>
      <c r="H450" s="7">
        <f>VLOOKUP(C450,Guias_PS!$B$2:$C$7,2)</f>
        <v>239</v>
      </c>
      <c r="I450" s="7" t="str">
        <f>VLOOKUP(C450,Pib_PS!$B$2:$C$7,2)</f>
        <v>R$ 2.551.779,22</v>
      </c>
      <c r="J450" s="7" t="str">
        <f>VLOOKUP(F450,Base_PS!$G$1:$R$751,12,FALSE())</f>
        <v>Baixa temporada</v>
      </c>
    </row>
    <row r="451">
      <c r="A451" s="6">
        <v>42454.0</v>
      </c>
      <c r="B451" s="7">
        <f>SUMIF(Base_PS!F:F,A451,Base_PS!I:I)</f>
        <v>0</v>
      </c>
      <c r="C451" s="7">
        <f t="shared" si="1"/>
        <v>2016</v>
      </c>
      <c r="D451" s="7">
        <f t="shared" si="2"/>
        <v>3</v>
      </c>
      <c r="E451" s="7" t="str">
        <f t="shared" si="3"/>
        <v>03</v>
      </c>
      <c r="F451" s="7" t="str">
        <f t="shared" si="4"/>
        <v>03-2016</v>
      </c>
      <c r="G451" s="7">
        <f>VLOOKUP(F451,Oferta_PS!$B$2:$C$62,2)</f>
        <v>2112</v>
      </c>
      <c r="H451" s="7">
        <f>VLOOKUP(C451,Guias_PS!$B$2:$C$7,2)</f>
        <v>239</v>
      </c>
      <c r="I451" s="7" t="str">
        <f>VLOOKUP(C451,Pib_PS!$B$2:$C$7,2)</f>
        <v>R$ 2.551.779,22</v>
      </c>
      <c r="J451" s="7" t="str">
        <f>VLOOKUP(F451,Base_PS!$G$1:$R$751,12,FALSE())</f>
        <v>Baixa temporada</v>
      </c>
    </row>
    <row r="452">
      <c r="A452" s="6">
        <v>42455.0</v>
      </c>
      <c r="B452" s="7">
        <f>SUMIF(Base_PS!F:F,A452,Base_PS!I:I)</f>
        <v>340</v>
      </c>
      <c r="C452" s="7">
        <f t="shared" si="1"/>
        <v>2016</v>
      </c>
      <c r="D452" s="7">
        <f t="shared" si="2"/>
        <v>3</v>
      </c>
      <c r="E452" s="7" t="str">
        <f t="shared" si="3"/>
        <v>03</v>
      </c>
      <c r="F452" s="7" t="str">
        <f t="shared" si="4"/>
        <v>03-2016</v>
      </c>
      <c r="G452" s="7">
        <f>VLOOKUP(F452,Oferta_PS!$B$2:$C$62,2)</f>
        <v>2112</v>
      </c>
      <c r="H452" s="7">
        <f>VLOOKUP(C452,Guias_PS!$B$2:$C$7,2)</f>
        <v>239</v>
      </c>
      <c r="I452" s="7" t="str">
        <f>VLOOKUP(C452,Pib_PS!$B$2:$C$7,2)</f>
        <v>R$ 2.551.779,22</v>
      </c>
      <c r="J452" s="7" t="str">
        <f>VLOOKUP(F452,Base_PS!$G$1:$R$751,12,FALSE())</f>
        <v>Baixa temporada</v>
      </c>
    </row>
    <row r="453">
      <c r="A453" s="6">
        <v>42456.0</v>
      </c>
      <c r="B453" s="7">
        <f>SUMIF(Base_PS!F:F,A453,Base_PS!I:I)</f>
        <v>0</v>
      </c>
      <c r="C453" s="7">
        <f t="shared" si="1"/>
        <v>2016</v>
      </c>
      <c r="D453" s="7">
        <f t="shared" si="2"/>
        <v>3</v>
      </c>
      <c r="E453" s="7" t="str">
        <f t="shared" si="3"/>
        <v>03</v>
      </c>
      <c r="F453" s="7" t="str">
        <f t="shared" si="4"/>
        <v>03-2016</v>
      </c>
      <c r="G453" s="7">
        <f>VLOOKUP(F453,Oferta_PS!$B$2:$C$62,2)</f>
        <v>2112</v>
      </c>
      <c r="H453" s="7">
        <f>VLOOKUP(C453,Guias_PS!$B$2:$C$7,2)</f>
        <v>239</v>
      </c>
      <c r="I453" s="7" t="str">
        <f>VLOOKUP(C453,Pib_PS!$B$2:$C$7,2)</f>
        <v>R$ 2.551.779,22</v>
      </c>
      <c r="J453" s="7" t="str">
        <f>VLOOKUP(F453,Base_PS!$G$1:$R$751,12,FALSE())</f>
        <v>Baixa temporada</v>
      </c>
    </row>
    <row r="454">
      <c r="A454" s="6">
        <v>42457.0</v>
      </c>
      <c r="B454" s="7">
        <f>SUMIF(Base_PS!F:F,A454,Base_PS!I:I)</f>
        <v>0</v>
      </c>
      <c r="C454" s="7">
        <f t="shared" si="1"/>
        <v>2016</v>
      </c>
      <c r="D454" s="7">
        <f t="shared" si="2"/>
        <v>3</v>
      </c>
      <c r="E454" s="7" t="str">
        <f t="shared" si="3"/>
        <v>03</v>
      </c>
      <c r="F454" s="7" t="str">
        <f t="shared" si="4"/>
        <v>03-2016</v>
      </c>
      <c r="G454" s="7">
        <f>VLOOKUP(F454,Oferta_PS!$B$2:$C$62,2)</f>
        <v>2112</v>
      </c>
      <c r="H454" s="7">
        <f>VLOOKUP(C454,Guias_PS!$B$2:$C$7,2)</f>
        <v>239</v>
      </c>
      <c r="I454" s="7" t="str">
        <f>VLOOKUP(C454,Pib_PS!$B$2:$C$7,2)</f>
        <v>R$ 2.551.779,22</v>
      </c>
      <c r="J454" s="7" t="str">
        <f>VLOOKUP(F454,Base_PS!$G$1:$R$751,12,FALSE())</f>
        <v>Baixa temporada</v>
      </c>
    </row>
    <row r="455">
      <c r="A455" s="6">
        <v>42458.0</v>
      </c>
      <c r="B455" s="7">
        <f>SUMIF(Base_PS!F:F,A455,Base_PS!I:I)</f>
        <v>0</v>
      </c>
      <c r="C455" s="7">
        <f t="shared" si="1"/>
        <v>2016</v>
      </c>
      <c r="D455" s="7">
        <f t="shared" si="2"/>
        <v>3</v>
      </c>
      <c r="E455" s="7" t="str">
        <f t="shared" si="3"/>
        <v>03</v>
      </c>
      <c r="F455" s="7" t="str">
        <f t="shared" si="4"/>
        <v>03-2016</v>
      </c>
      <c r="G455" s="7">
        <f>VLOOKUP(F455,Oferta_PS!$B$2:$C$62,2)</f>
        <v>2112</v>
      </c>
      <c r="H455" s="7">
        <f>VLOOKUP(C455,Guias_PS!$B$2:$C$7,2)</f>
        <v>239</v>
      </c>
      <c r="I455" s="7" t="str">
        <f>VLOOKUP(C455,Pib_PS!$B$2:$C$7,2)</f>
        <v>R$ 2.551.779,22</v>
      </c>
      <c r="J455" s="7" t="str">
        <f>VLOOKUP(F455,Base_PS!$G$1:$R$751,12,FALSE())</f>
        <v>Baixa temporada</v>
      </c>
    </row>
    <row r="456">
      <c r="A456" s="6">
        <v>42459.0</v>
      </c>
      <c r="B456" s="7">
        <f>SUMIF(Base_PS!F:F,A456,Base_PS!I:I)</f>
        <v>0</v>
      </c>
      <c r="C456" s="7">
        <f t="shared" si="1"/>
        <v>2016</v>
      </c>
      <c r="D456" s="7">
        <f t="shared" si="2"/>
        <v>3</v>
      </c>
      <c r="E456" s="7" t="str">
        <f t="shared" si="3"/>
        <v>03</v>
      </c>
      <c r="F456" s="7" t="str">
        <f t="shared" si="4"/>
        <v>03-2016</v>
      </c>
      <c r="G456" s="7">
        <f>VLOOKUP(F456,Oferta_PS!$B$2:$C$62,2)</f>
        <v>2112</v>
      </c>
      <c r="H456" s="7">
        <f>VLOOKUP(C456,Guias_PS!$B$2:$C$7,2)</f>
        <v>239</v>
      </c>
      <c r="I456" s="7" t="str">
        <f>VLOOKUP(C456,Pib_PS!$B$2:$C$7,2)</f>
        <v>R$ 2.551.779,22</v>
      </c>
      <c r="J456" s="7" t="str">
        <f>VLOOKUP(F456,Base_PS!$G$1:$R$751,12,FALSE())</f>
        <v>Baixa temporada</v>
      </c>
    </row>
    <row r="457">
      <c r="A457" s="6">
        <v>42460.0</v>
      </c>
      <c r="B457" s="7">
        <f>SUMIF(Base_PS!F:F,A457,Base_PS!I:I)</f>
        <v>0</v>
      </c>
      <c r="C457" s="7">
        <f t="shared" si="1"/>
        <v>2016</v>
      </c>
      <c r="D457" s="7">
        <f t="shared" si="2"/>
        <v>3</v>
      </c>
      <c r="E457" s="7" t="str">
        <f t="shared" si="3"/>
        <v>03</v>
      </c>
      <c r="F457" s="7" t="str">
        <f t="shared" si="4"/>
        <v>03-2016</v>
      </c>
      <c r="G457" s="7">
        <f>VLOOKUP(F457,Oferta_PS!$B$2:$C$62,2)</f>
        <v>2112</v>
      </c>
      <c r="H457" s="7">
        <f>VLOOKUP(C457,Guias_PS!$B$2:$C$7,2)</f>
        <v>239</v>
      </c>
      <c r="I457" s="7" t="str">
        <f>VLOOKUP(C457,Pib_PS!$B$2:$C$7,2)</f>
        <v>R$ 2.551.779,22</v>
      </c>
      <c r="J457" s="7" t="str">
        <f>VLOOKUP(F457,Base_PS!$G$1:$R$751,12,FALSE())</f>
        <v>Baixa temporada</v>
      </c>
    </row>
    <row r="458">
      <c r="A458" s="6">
        <v>42461.0</v>
      </c>
      <c r="B458" s="7">
        <f>SUMIF(Base_PS!F:F,A458,Base_PS!I:I)</f>
        <v>0</v>
      </c>
      <c r="C458" s="7">
        <f t="shared" si="1"/>
        <v>2016</v>
      </c>
      <c r="D458" s="7">
        <f t="shared" si="2"/>
        <v>4</v>
      </c>
      <c r="E458" s="7" t="str">
        <f t="shared" si="3"/>
        <v>04</v>
      </c>
      <c r="F458" s="7" t="str">
        <f t="shared" si="4"/>
        <v>04-2016</v>
      </c>
      <c r="G458" s="7">
        <f>VLOOKUP(F458,Oferta_PS!$B$2:$C$62,2)</f>
        <v>2466</v>
      </c>
      <c r="H458" s="7">
        <f>VLOOKUP(C458,Guias_PS!$B$2:$C$7,2)</f>
        <v>239</v>
      </c>
      <c r="I458" s="7" t="str">
        <f>VLOOKUP(C458,Pib_PS!$B$2:$C$7,2)</f>
        <v>R$ 2.551.779,22</v>
      </c>
      <c r="J458" s="7" t="str">
        <f>VLOOKUP(F458,Base_PS!$G$1:$R$751,12,FALSE())</f>
        <v>Baixa temporada</v>
      </c>
    </row>
    <row r="459">
      <c r="A459" s="6">
        <v>42462.0</v>
      </c>
      <c r="B459" s="7">
        <f>SUMIF(Base_PS!F:F,A459,Base_PS!I:I)</f>
        <v>271</v>
      </c>
      <c r="C459" s="7">
        <f t="shared" si="1"/>
        <v>2016</v>
      </c>
      <c r="D459" s="7">
        <f t="shared" si="2"/>
        <v>4</v>
      </c>
      <c r="E459" s="7" t="str">
        <f t="shared" si="3"/>
        <v>04</v>
      </c>
      <c r="F459" s="7" t="str">
        <f t="shared" si="4"/>
        <v>04-2016</v>
      </c>
      <c r="G459" s="7">
        <f>VLOOKUP(F459,Oferta_PS!$B$2:$C$62,2)</f>
        <v>2466</v>
      </c>
      <c r="H459" s="7">
        <f>VLOOKUP(C459,Guias_PS!$B$2:$C$7,2)</f>
        <v>239</v>
      </c>
      <c r="I459" s="7" t="str">
        <f>VLOOKUP(C459,Pib_PS!$B$2:$C$7,2)</f>
        <v>R$ 2.551.779,22</v>
      </c>
      <c r="J459" s="7" t="str">
        <f>VLOOKUP(F459,Base_PS!$G$1:$R$751,12,FALSE())</f>
        <v>Baixa temporada</v>
      </c>
    </row>
    <row r="460">
      <c r="A460" s="6">
        <v>42463.0</v>
      </c>
      <c r="B460" s="7">
        <f>SUMIF(Base_PS!F:F,A460,Base_PS!I:I)</f>
        <v>0</v>
      </c>
      <c r="C460" s="7">
        <f t="shared" si="1"/>
        <v>2016</v>
      </c>
      <c r="D460" s="7">
        <f t="shared" si="2"/>
        <v>4</v>
      </c>
      <c r="E460" s="7" t="str">
        <f t="shared" si="3"/>
        <v>04</v>
      </c>
      <c r="F460" s="7" t="str">
        <f t="shared" si="4"/>
        <v>04-2016</v>
      </c>
      <c r="G460" s="7">
        <f>VLOOKUP(F460,Oferta_PS!$B$2:$C$62,2)</f>
        <v>2466</v>
      </c>
      <c r="H460" s="7">
        <f>VLOOKUP(C460,Guias_PS!$B$2:$C$7,2)</f>
        <v>239</v>
      </c>
      <c r="I460" s="7" t="str">
        <f>VLOOKUP(C460,Pib_PS!$B$2:$C$7,2)</f>
        <v>R$ 2.551.779,22</v>
      </c>
      <c r="J460" s="7" t="str">
        <f>VLOOKUP(F460,Base_PS!$G$1:$R$751,12,FALSE())</f>
        <v>Baixa temporada</v>
      </c>
    </row>
    <row r="461">
      <c r="A461" s="6">
        <v>42464.0</v>
      </c>
      <c r="B461" s="7">
        <f>SUMIF(Base_PS!F:F,A461,Base_PS!I:I)</f>
        <v>0</v>
      </c>
      <c r="C461" s="7">
        <f t="shared" si="1"/>
        <v>2016</v>
      </c>
      <c r="D461" s="7">
        <f t="shared" si="2"/>
        <v>4</v>
      </c>
      <c r="E461" s="7" t="str">
        <f t="shared" si="3"/>
        <v>04</v>
      </c>
      <c r="F461" s="7" t="str">
        <f t="shared" si="4"/>
        <v>04-2016</v>
      </c>
      <c r="G461" s="7">
        <f>VLOOKUP(F461,Oferta_PS!$B$2:$C$62,2)</f>
        <v>2466</v>
      </c>
      <c r="H461" s="7">
        <f>VLOOKUP(C461,Guias_PS!$B$2:$C$7,2)</f>
        <v>239</v>
      </c>
      <c r="I461" s="7" t="str">
        <f>VLOOKUP(C461,Pib_PS!$B$2:$C$7,2)</f>
        <v>R$ 2.551.779,22</v>
      </c>
      <c r="J461" s="7" t="str">
        <f>VLOOKUP(F461,Base_PS!$G$1:$R$751,12,FALSE())</f>
        <v>Baixa temporada</v>
      </c>
    </row>
    <row r="462">
      <c r="A462" s="6">
        <v>42465.0</v>
      </c>
      <c r="B462" s="7">
        <f>SUMIF(Base_PS!F:F,A462,Base_PS!I:I)</f>
        <v>0</v>
      </c>
      <c r="C462" s="7">
        <f t="shared" si="1"/>
        <v>2016</v>
      </c>
      <c r="D462" s="7">
        <f t="shared" si="2"/>
        <v>4</v>
      </c>
      <c r="E462" s="7" t="str">
        <f t="shared" si="3"/>
        <v>04</v>
      </c>
      <c r="F462" s="7" t="str">
        <f t="shared" si="4"/>
        <v>04-2016</v>
      </c>
      <c r="G462" s="7">
        <f>VLOOKUP(F462,Oferta_PS!$B$2:$C$62,2)</f>
        <v>2466</v>
      </c>
      <c r="H462" s="7">
        <f>VLOOKUP(C462,Guias_PS!$B$2:$C$7,2)</f>
        <v>239</v>
      </c>
      <c r="I462" s="7" t="str">
        <f>VLOOKUP(C462,Pib_PS!$B$2:$C$7,2)</f>
        <v>R$ 2.551.779,22</v>
      </c>
      <c r="J462" s="7" t="str">
        <f>VLOOKUP(F462,Base_PS!$G$1:$R$751,12,FALSE())</f>
        <v>Baixa temporada</v>
      </c>
    </row>
    <row r="463">
      <c r="A463" s="6">
        <v>42466.0</v>
      </c>
      <c r="B463" s="7">
        <f>SUMIF(Base_PS!F:F,A463,Base_PS!I:I)</f>
        <v>0</v>
      </c>
      <c r="C463" s="7">
        <f t="shared" si="1"/>
        <v>2016</v>
      </c>
      <c r="D463" s="7">
        <f t="shared" si="2"/>
        <v>4</v>
      </c>
      <c r="E463" s="7" t="str">
        <f t="shared" si="3"/>
        <v>04</v>
      </c>
      <c r="F463" s="7" t="str">
        <f t="shared" si="4"/>
        <v>04-2016</v>
      </c>
      <c r="G463" s="7">
        <f>VLOOKUP(F463,Oferta_PS!$B$2:$C$62,2)</f>
        <v>2466</v>
      </c>
      <c r="H463" s="7">
        <f>VLOOKUP(C463,Guias_PS!$B$2:$C$7,2)</f>
        <v>239</v>
      </c>
      <c r="I463" s="7" t="str">
        <f>VLOOKUP(C463,Pib_PS!$B$2:$C$7,2)</f>
        <v>R$ 2.551.779,22</v>
      </c>
      <c r="J463" s="7" t="str">
        <f>VLOOKUP(F463,Base_PS!$G$1:$R$751,12,FALSE())</f>
        <v>Baixa temporada</v>
      </c>
    </row>
    <row r="464">
      <c r="A464" s="6">
        <v>42467.0</v>
      </c>
      <c r="B464" s="7">
        <f>SUMIF(Base_PS!F:F,A464,Base_PS!I:I)</f>
        <v>0</v>
      </c>
      <c r="C464" s="7">
        <f t="shared" si="1"/>
        <v>2016</v>
      </c>
      <c r="D464" s="7">
        <f t="shared" si="2"/>
        <v>4</v>
      </c>
      <c r="E464" s="7" t="str">
        <f t="shared" si="3"/>
        <v>04</v>
      </c>
      <c r="F464" s="7" t="str">
        <f t="shared" si="4"/>
        <v>04-2016</v>
      </c>
      <c r="G464" s="7">
        <f>VLOOKUP(F464,Oferta_PS!$B$2:$C$62,2)</f>
        <v>2466</v>
      </c>
      <c r="H464" s="7">
        <f>VLOOKUP(C464,Guias_PS!$B$2:$C$7,2)</f>
        <v>239</v>
      </c>
      <c r="I464" s="7" t="str">
        <f>VLOOKUP(C464,Pib_PS!$B$2:$C$7,2)</f>
        <v>R$ 2.551.779,22</v>
      </c>
      <c r="J464" s="7" t="str">
        <f>VLOOKUP(F464,Base_PS!$G$1:$R$751,12,FALSE())</f>
        <v>Baixa temporada</v>
      </c>
    </row>
    <row r="465">
      <c r="A465" s="6">
        <v>42468.0</v>
      </c>
      <c r="B465" s="7">
        <f>SUMIF(Base_PS!F:F,A465,Base_PS!I:I)</f>
        <v>0</v>
      </c>
      <c r="C465" s="7">
        <f t="shared" si="1"/>
        <v>2016</v>
      </c>
      <c r="D465" s="7">
        <f t="shared" si="2"/>
        <v>4</v>
      </c>
      <c r="E465" s="7" t="str">
        <f t="shared" si="3"/>
        <v>04</v>
      </c>
      <c r="F465" s="7" t="str">
        <f t="shared" si="4"/>
        <v>04-2016</v>
      </c>
      <c r="G465" s="7">
        <f>VLOOKUP(F465,Oferta_PS!$B$2:$C$62,2)</f>
        <v>2466</v>
      </c>
      <c r="H465" s="7">
        <f>VLOOKUP(C465,Guias_PS!$B$2:$C$7,2)</f>
        <v>239</v>
      </c>
      <c r="I465" s="7" t="str">
        <f>VLOOKUP(C465,Pib_PS!$B$2:$C$7,2)</f>
        <v>R$ 2.551.779,22</v>
      </c>
      <c r="J465" s="7" t="str">
        <f>VLOOKUP(F465,Base_PS!$G$1:$R$751,12,FALSE())</f>
        <v>Baixa temporada</v>
      </c>
    </row>
    <row r="466">
      <c r="A466" s="6">
        <v>42469.0</v>
      </c>
      <c r="B466" s="7">
        <f>SUMIF(Base_PS!F:F,A466,Base_PS!I:I)</f>
        <v>317</v>
      </c>
      <c r="C466" s="7">
        <f t="shared" si="1"/>
        <v>2016</v>
      </c>
      <c r="D466" s="7">
        <f t="shared" si="2"/>
        <v>4</v>
      </c>
      <c r="E466" s="7" t="str">
        <f t="shared" si="3"/>
        <v>04</v>
      </c>
      <c r="F466" s="7" t="str">
        <f t="shared" si="4"/>
        <v>04-2016</v>
      </c>
      <c r="G466" s="7">
        <f>VLOOKUP(F466,Oferta_PS!$B$2:$C$62,2)</f>
        <v>2466</v>
      </c>
      <c r="H466" s="7">
        <f>VLOOKUP(C466,Guias_PS!$B$2:$C$7,2)</f>
        <v>239</v>
      </c>
      <c r="I466" s="7" t="str">
        <f>VLOOKUP(C466,Pib_PS!$B$2:$C$7,2)</f>
        <v>R$ 2.551.779,22</v>
      </c>
      <c r="J466" s="7" t="str">
        <f>VLOOKUP(F466,Base_PS!$G$1:$R$751,12,FALSE())</f>
        <v>Baixa temporada</v>
      </c>
    </row>
    <row r="467">
      <c r="A467" s="6">
        <v>42470.0</v>
      </c>
      <c r="B467" s="7">
        <f>SUMIF(Base_PS!F:F,A467,Base_PS!I:I)</f>
        <v>0</v>
      </c>
      <c r="C467" s="7">
        <f t="shared" si="1"/>
        <v>2016</v>
      </c>
      <c r="D467" s="7">
        <f t="shared" si="2"/>
        <v>4</v>
      </c>
      <c r="E467" s="7" t="str">
        <f t="shared" si="3"/>
        <v>04</v>
      </c>
      <c r="F467" s="7" t="str">
        <f t="shared" si="4"/>
        <v>04-2016</v>
      </c>
      <c r="G467" s="7">
        <f>VLOOKUP(F467,Oferta_PS!$B$2:$C$62,2)</f>
        <v>2466</v>
      </c>
      <c r="H467" s="7">
        <f>VLOOKUP(C467,Guias_PS!$B$2:$C$7,2)</f>
        <v>239</v>
      </c>
      <c r="I467" s="7" t="str">
        <f>VLOOKUP(C467,Pib_PS!$B$2:$C$7,2)</f>
        <v>R$ 2.551.779,22</v>
      </c>
      <c r="J467" s="7" t="str">
        <f>VLOOKUP(F467,Base_PS!$G$1:$R$751,12,FALSE())</f>
        <v>Baixa temporada</v>
      </c>
    </row>
    <row r="468">
      <c r="A468" s="6">
        <v>42471.0</v>
      </c>
      <c r="B468" s="7">
        <f>SUMIF(Base_PS!F:F,A468,Base_PS!I:I)</f>
        <v>0</v>
      </c>
      <c r="C468" s="7">
        <f t="shared" si="1"/>
        <v>2016</v>
      </c>
      <c r="D468" s="7">
        <f t="shared" si="2"/>
        <v>4</v>
      </c>
      <c r="E468" s="7" t="str">
        <f t="shared" si="3"/>
        <v>04</v>
      </c>
      <c r="F468" s="7" t="str">
        <f t="shared" si="4"/>
        <v>04-2016</v>
      </c>
      <c r="G468" s="7">
        <f>VLOOKUP(F468,Oferta_PS!$B$2:$C$62,2)</f>
        <v>2466</v>
      </c>
      <c r="H468" s="7">
        <f>VLOOKUP(C468,Guias_PS!$B$2:$C$7,2)</f>
        <v>239</v>
      </c>
      <c r="I468" s="7" t="str">
        <f>VLOOKUP(C468,Pib_PS!$B$2:$C$7,2)</f>
        <v>R$ 2.551.779,22</v>
      </c>
      <c r="J468" s="7" t="str">
        <f>VLOOKUP(F468,Base_PS!$G$1:$R$751,12,FALSE())</f>
        <v>Baixa temporada</v>
      </c>
    </row>
    <row r="469">
      <c r="A469" s="6">
        <v>42472.0</v>
      </c>
      <c r="B469" s="7">
        <f>SUMIF(Base_PS!F:F,A469,Base_PS!I:I)</f>
        <v>0</v>
      </c>
      <c r="C469" s="7">
        <f t="shared" si="1"/>
        <v>2016</v>
      </c>
      <c r="D469" s="7">
        <f t="shared" si="2"/>
        <v>4</v>
      </c>
      <c r="E469" s="7" t="str">
        <f t="shared" si="3"/>
        <v>04</v>
      </c>
      <c r="F469" s="7" t="str">
        <f t="shared" si="4"/>
        <v>04-2016</v>
      </c>
      <c r="G469" s="7">
        <f>VLOOKUP(F469,Oferta_PS!$B$2:$C$62,2)</f>
        <v>2466</v>
      </c>
      <c r="H469" s="7">
        <f>VLOOKUP(C469,Guias_PS!$B$2:$C$7,2)</f>
        <v>239</v>
      </c>
      <c r="I469" s="7" t="str">
        <f>VLOOKUP(C469,Pib_PS!$B$2:$C$7,2)</f>
        <v>R$ 2.551.779,22</v>
      </c>
      <c r="J469" s="7" t="str">
        <f>VLOOKUP(F469,Base_PS!$G$1:$R$751,12,FALSE())</f>
        <v>Baixa temporada</v>
      </c>
    </row>
    <row r="470">
      <c r="A470" s="6">
        <v>42473.0</v>
      </c>
      <c r="B470" s="7">
        <f>SUMIF(Base_PS!F:F,A470,Base_PS!I:I)</f>
        <v>0</v>
      </c>
      <c r="C470" s="7">
        <f t="shared" si="1"/>
        <v>2016</v>
      </c>
      <c r="D470" s="7">
        <f t="shared" si="2"/>
        <v>4</v>
      </c>
      <c r="E470" s="7" t="str">
        <f t="shared" si="3"/>
        <v>04</v>
      </c>
      <c r="F470" s="7" t="str">
        <f t="shared" si="4"/>
        <v>04-2016</v>
      </c>
      <c r="G470" s="7">
        <f>VLOOKUP(F470,Oferta_PS!$B$2:$C$62,2)</f>
        <v>2466</v>
      </c>
      <c r="H470" s="7">
        <f>VLOOKUP(C470,Guias_PS!$B$2:$C$7,2)</f>
        <v>239</v>
      </c>
      <c r="I470" s="7" t="str">
        <f>VLOOKUP(C470,Pib_PS!$B$2:$C$7,2)</f>
        <v>R$ 2.551.779,22</v>
      </c>
      <c r="J470" s="7" t="str">
        <f>VLOOKUP(F470,Base_PS!$G$1:$R$751,12,FALSE())</f>
        <v>Baixa temporada</v>
      </c>
    </row>
    <row r="471">
      <c r="A471" s="6">
        <v>42474.0</v>
      </c>
      <c r="B471" s="7">
        <f>SUMIF(Base_PS!F:F,A471,Base_PS!I:I)</f>
        <v>0</v>
      </c>
      <c r="C471" s="7">
        <f t="shared" si="1"/>
        <v>2016</v>
      </c>
      <c r="D471" s="7">
        <f t="shared" si="2"/>
        <v>4</v>
      </c>
      <c r="E471" s="7" t="str">
        <f t="shared" si="3"/>
        <v>04</v>
      </c>
      <c r="F471" s="7" t="str">
        <f t="shared" si="4"/>
        <v>04-2016</v>
      </c>
      <c r="G471" s="7">
        <f>VLOOKUP(F471,Oferta_PS!$B$2:$C$62,2)</f>
        <v>2466</v>
      </c>
      <c r="H471" s="7">
        <f>VLOOKUP(C471,Guias_PS!$B$2:$C$7,2)</f>
        <v>239</v>
      </c>
      <c r="I471" s="7" t="str">
        <f>VLOOKUP(C471,Pib_PS!$B$2:$C$7,2)</f>
        <v>R$ 2.551.779,22</v>
      </c>
      <c r="J471" s="7" t="str">
        <f>VLOOKUP(F471,Base_PS!$G$1:$R$751,12,FALSE())</f>
        <v>Baixa temporada</v>
      </c>
    </row>
    <row r="472">
      <c r="A472" s="6">
        <v>42475.0</v>
      </c>
      <c r="B472" s="7">
        <f>SUMIF(Base_PS!F:F,A472,Base_PS!I:I)</f>
        <v>0</v>
      </c>
      <c r="C472" s="7">
        <f t="shared" si="1"/>
        <v>2016</v>
      </c>
      <c r="D472" s="7">
        <f t="shared" si="2"/>
        <v>4</v>
      </c>
      <c r="E472" s="7" t="str">
        <f t="shared" si="3"/>
        <v>04</v>
      </c>
      <c r="F472" s="7" t="str">
        <f t="shared" si="4"/>
        <v>04-2016</v>
      </c>
      <c r="G472" s="7">
        <f>VLOOKUP(F472,Oferta_PS!$B$2:$C$62,2)</f>
        <v>2466</v>
      </c>
      <c r="H472" s="7">
        <f>VLOOKUP(C472,Guias_PS!$B$2:$C$7,2)</f>
        <v>239</v>
      </c>
      <c r="I472" s="7" t="str">
        <f>VLOOKUP(C472,Pib_PS!$B$2:$C$7,2)</f>
        <v>R$ 2.551.779,22</v>
      </c>
      <c r="J472" s="7" t="str">
        <f>VLOOKUP(F472,Base_PS!$G$1:$R$751,12,FALSE())</f>
        <v>Baixa temporada</v>
      </c>
    </row>
    <row r="473">
      <c r="A473" s="6">
        <v>42476.0</v>
      </c>
      <c r="B473" s="7">
        <f>SUMIF(Base_PS!F:F,A473,Base_PS!I:I)</f>
        <v>210</v>
      </c>
      <c r="C473" s="7">
        <f t="shared" si="1"/>
        <v>2016</v>
      </c>
      <c r="D473" s="7">
        <f t="shared" si="2"/>
        <v>4</v>
      </c>
      <c r="E473" s="7" t="str">
        <f t="shared" si="3"/>
        <v>04</v>
      </c>
      <c r="F473" s="7" t="str">
        <f t="shared" si="4"/>
        <v>04-2016</v>
      </c>
      <c r="G473" s="7">
        <f>VLOOKUP(F473,Oferta_PS!$B$2:$C$62,2)</f>
        <v>2466</v>
      </c>
      <c r="H473" s="7">
        <f>VLOOKUP(C473,Guias_PS!$B$2:$C$7,2)</f>
        <v>239</v>
      </c>
      <c r="I473" s="7" t="str">
        <f>VLOOKUP(C473,Pib_PS!$B$2:$C$7,2)</f>
        <v>R$ 2.551.779,22</v>
      </c>
      <c r="J473" s="7" t="str">
        <f>VLOOKUP(F473,Base_PS!$G$1:$R$751,12,FALSE())</f>
        <v>Baixa temporada</v>
      </c>
    </row>
    <row r="474">
      <c r="A474" s="6">
        <v>42477.0</v>
      </c>
      <c r="B474" s="7">
        <f>SUMIF(Base_PS!F:F,A474,Base_PS!I:I)</f>
        <v>0</v>
      </c>
      <c r="C474" s="7">
        <f t="shared" si="1"/>
        <v>2016</v>
      </c>
      <c r="D474" s="7">
        <f t="shared" si="2"/>
        <v>4</v>
      </c>
      <c r="E474" s="7" t="str">
        <f t="shared" si="3"/>
        <v>04</v>
      </c>
      <c r="F474" s="7" t="str">
        <f t="shared" si="4"/>
        <v>04-2016</v>
      </c>
      <c r="G474" s="7">
        <f>VLOOKUP(F474,Oferta_PS!$B$2:$C$62,2)</f>
        <v>2466</v>
      </c>
      <c r="H474" s="7">
        <f>VLOOKUP(C474,Guias_PS!$B$2:$C$7,2)</f>
        <v>239</v>
      </c>
      <c r="I474" s="7" t="str">
        <f>VLOOKUP(C474,Pib_PS!$B$2:$C$7,2)</f>
        <v>R$ 2.551.779,22</v>
      </c>
      <c r="J474" s="7" t="str">
        <f>VLOOKUP(F474,Base_PS!$G$1:$R$751,12,FALSE())</f>
        <v>Baixa temporada</v>
      </c>
    </row>
    <row r="475">
      <c r="A475" s="6">
        <v>42478.0</v>
      </c>
      <c r="B475" s="7">
        <f>SUMIF(Base_PS!F:F,A475,Base_PS!I:I)</f>
        <v>0</v>
      </c>
      <c r="C475" s="7">
        <f t="shared" si="1"/>
        <v>2016</v>
      </c>
      <c r="D475" s="7">
        <f t="shared" si="2"/>
        <v>4</v>
      </c>
      <c r="E475" s="7" t="str">
        <f t="shared" si="3"/>
        <v>04</v>
      </c>
      <c r="F475" s="7" t="str">
        <f t="shared" si="4"/>
        <v>04-2016</v>
      </c>
      <c r="G475" s="7">
        <f>VLOOKUP(F475,Oferta_PS!$B$2:$C$62,2)</f>
        <v>2466</v>
      </c>
      <c r="H475" s="7">
        <f>VLOOKUP(C475,Guias_PS!$B$2:$C$7,2)</f>
        <v>239</v>
      </c>
      <c r="I475" s="7" t="str">
        <f>VLOOKUP(C475,Pib_PS!$B$2:$C$7,2)</f>
        <v>R$ 2.551.779,22</v>
      </c>
      <c r="J475" s="7" t="str">
        <f>VLOOKUP(F475,Base_PS!$G$1:$R$751,12,FALSE())</f>
        <v>Baixa temporada</v>
      </c>
    </row>
    <row r="476">
      <c r="A476" s="6">
        <v>42479.0</v>
      </c>
      <c r="B476" s="7">
        <f>SUMIF(Base_PS!F:F,A476,Base_PS!I:I)</f>
        <v>0</v>
      </c>
      <c r="C476" s="7">
        <f t="shared" si="1"/>
        <v>2016</v>
      </c>
      <c r="D476" s="7">
        <f t="shared" si="2"/>
        <v>4</v>
      </c>
      <c r="E476" s="7" t="str">
        <f t="shared" si="3"/>
        <v>04</v>
      </c>
      <c r="F476" s="7" t="str">
        <f t="shared" si="4"/>
        <v>04-2016</v>
      </c>
      <c r="G476" s="7">
        <f>VLOOKUP(F476,Oferta_PS!$B$2:$C$62,2)</f>
        <v>2466</v>
      </c>
      <c r="H476" s="7">
        <f>VLOOKUP(C476,Guias_PS!$B$2:$C$7,2)</f>
        <v>239</v>
      </c>
      <c r="I476" s="7" t="str">
        <f>VLOOKUP(C476,Pib_PS!$B$2:$C$7,2)</f>
        <v>R$ 2.551.779,22</v>
      </c>
      <c r="J476" s="7" t="str">
        <f>VLOOKUP(F476,Base_PS!$G$1:$R$751,12,FALSE())</f>
        <v>Baixa temporada</v>
      </c>
    </row>
    <row r="477">
      <c r="A477" s="6">
        <v>42480.0</v>
      </c>
      <c r="B477" s="7">
        <f>SUMIF(Base_PS!F:F,A477,Base_PS!I:I)</f>
        <v>0</v>
      </c>
      <c r="C477" s="7">
        <f t="shared" si="1"/>
        <v>2016</v>
      </c>
      <c r="D477" s="7">
        <f t="shared" si="2"/>
        <v>4</v>
      </c>
      <c r="E477" s="7" t="str">
        <f t="shared" si="3"/>
        <v>04</v>
      </c>
      <c r="F477" s="7" t="str">
        <f t="shared" si="4"/>
        <v>04-2016</v>
      </c>
      <c r="G477" s="7">
        <f>VLOOKUP(F477,Oferta_PS!$B$2:$C$62,2)</f>
        <v>2466</v>
      </c>
      <c r="H477" s="7">
        <f>VLOOKUP(C477,Guias_PS!$B$2:$C$7,2)</f>
        <v>239</v>
      </c>
      <c r="I477" s="7" t="str">
        <f>VLOOKUP(C477,Pib_PS!$B$2:$C$7,2)</f>
        <v>R$ 2.551.779,22</v>
      </c>
      <c r="J477" s="7" t="str">
        <f>VLOOKUP(F477,Base_PS!$G$1:$R$751,12,FALSE())</f>
        <v>Baixa temporada</v>
      </c>
    </row>
    <row r="478">
      <c r="A478" s="6">
        <v>42481.0</v>
      </c>
      <c r="B478" s="7">
        <f>SUMIF(Base_PS!F:F,A478,Base_PS!I:I)</f>
        <v>0</v>
      </c>
      <c r="C478" s="7">
        <f t="shared" si="1"/>
        <v>2016</v>
      </c>
      <c r="D478" s="7">
        <f t="shared" si="2"/>
        <v>4</v>
      </c>
      <c r="E478" s="7" t="str">
        <f t="shared" si="3"/>
        <v>04</v>
      </c>
      <c r="F478" s="7" t="str">
        <f t="shared" si="4"/>
        <v>04-2016</v>
      </c>
      <c r="G478" s="7">
        <f>VLOOKUP(F478,Oferta_PS!$B$2:$C$62,2)</f>
        <v>2466</v>
      </c>
      <c r="H478" s="7">
        <f>VLOOKUP(C478,Guias_PS!$B$2:$C$7,2)</f>
        <v>239</v>
      </c>
      <c r="I478" s="7" t="str">
        <f>VLOOKUP(C478,Pib_PS!$B$2:$C$7,2)</f>
        <v>R$ 2.551.779,22</v>
      </c>
      <c r="J478" s="7" t="str">
        <f>VLOOKUP(F478,Base_PS!$G$1:$R$751,12,FALSE())</f>
        <v>Baixa temporada</v>
      </c>
    </row>
    <row r="479">
      <c r="A479" s="6">
        <v>42482.0</v>
      </c>
      <c r="B479" s="7">
        <f>SUMIF(Base_PS!F:F,A479,Base_PS!I:I)</f>
        <v>0</v>
      </c>
      <c r="C479" s="7">
        <f t="shared" si="1"/>
        <v>2016</v>
      </c>
      <c r="D479" s="7">
        <f t="shared" si="2"/>
        <v>4</v>
      </c>
      <c r="E479" s="7" t="str">
        <f t="shared" si="3"/>
        <v>04</v>
      </c>
      <c r="F479" s="7" t="str">
        <f t="shared" si="4"/>
        <v>04-2016</v>
      </c>
      <c r="G479" s="7">
        <f>VLOOKUP(F479,Oferta_PS!$B$2:$C$62,2)</f>
        <v>2466</v>
      </c>
      <c r="H479" s="7">
        <f>VLOOKUP(C479,Guias_PS!$B$2:$C$7,2)</f>
        <v>239</v>
      </c>
      <c r="I479" s="7" t="str">
        <f>VLOOKUP(C479,Pib_PS!$B$2:$C$7,2)</f>
        <v>R$ 2.551.779,22</v>
      </c>
      <c r="J479" s="7" t="str">
        <f>VLOOKUP(F479,Base_PS!$G$1:$R$751,12,FALSE())</f>
        <v>Baixa temporada</v>
      </c>
    </row>
    <row r="480">
      <c r="A480" s="6">
        <v>42483.0</v>
      </c>
      <c r="B480" s="7">
        <f>SUMIF(Base_PS!F:F,A480,Base_PS!I:I)</f>
        <v>145</v>
      </c>
      <c r="C480" s="7">
        <f t="shared" si="1"/>
        <v>2016</v>
      </c>
      <c r="D480" s="7">
        <f t="shared" si="2"/>
        <v>4</v>
      </c>
      <c r="E480" s="7" t="str">
        <f t="shared" si="3"/>
        <v>04</v>
      </c>
      <c r="F480" s="7" t="str">
        <f t="shared" si="4"/>
        <v>04-2016</v>
      </c>
      <c r="G480" s="7">
        <f>VLOOKUP(F480,Oferta_PS!$B$2:$C$62,2)</f>
        <v>2466</v>
      </c>
      <c r="H480" s="7">
        <f>VLOOKUP(C480,Guias_PS!$B$2:$C$7,2)</f>
        <v>239</v>
      </c>
      <c r="I480" s="7" t="str">
        <f>VLOOKUP(C480,Pib_PS!$B$2:$C$7,2)</f>
        <v>R$ 2.551.779,22</v>
      </c>
      <c r="J480" s="7" t="str">
        <f>VLOOKUP(F480,Base_PS!$G$1:$R$751,12,FALSE())</f>
        <v>Baixa temporada</v>
      </c>
    </row>
    <row r="481">
      <c r="A481" s="6">
        <v>42484.0</v>
      </c>
      <c r="B481" s="7">
        <f>SUMIF(Base_PS!F:F,A481,Base_PS!I:I)</f>
        <v>0</v>
      </c>
      <c r="C481" s="7">
        <f t="shared" si="1"/>
        <v>2016</v>
      </c>
      <c r="D481" s="7">
        <f t="shared" si="2"/>
        <v>4</v>
      </c>
      <c r="E481" s="7" t="str">
        <f t="shared" si="3"/>
        <v>04</v>
      </c>
      <c r="F481" s="7" t="str">
        <f t="shared" si="4"/>
        <v>04-2016</v>
      </c>
      <c r="G481" s="7">
        <f>VLOOKUP(F481,Oferta_PS!$B$2:$C$62,2)</f>
        <v>2466</v>
      </c>
      <c r="H481" s="7">
        <f>VLOOKUP(C481,Guias_PS!$B$2:$C$7,2)</f>
        <v>239</v>
      </c>
      <c r="I481" s="7" t="str">
        <f>VLOOKUP(C481,Pib_PS!$B$2:$C$7,2)</f>
        <v>R$ 2.551.779,22</v>
      </c>
      <c r="J481" s="7" t="str">
        <f>VLOOKUP(F481,Base_PS!$G$1:$R$751,12,FALSE())</f>
        <v>Baixa temporada</v>
      </c>
    </row>
    <row r="482">
      <c r="A482" s="6">
        <v>42485.0</v>
      </c>
      <c r="B482" s="7">
        <f>SUMIF(Base_PS!F:F,A482,Base_PS!I:I)</f>
        <v>0</v>
      </c>
      <c r="C482" s="7">
        <f t="shared" si="1"/>
        <v>2016</v>
      </c>
      <c r="D482" s="7">
        <f t="shared" si="2"/>
        <v>4</v>
      </c>
      <c r="E482" s="7" t="str">
        <f t="shared" si="3"/>
        <v>04</v>
      </c>
      <c r="F482" s="7" t="str">
        <f t="shared" si="4"/>
        <v>04-2016</v>
      </c>
      <c r="G482" s="7">
        <f>VLOOKUP(F482,Oferta_PS!$B$2:$C$62,2)</f>
        <v>2466</v>
      </c>
      <c r="H482" s="7">
        <f>VLOOKUP(C482,Guias_PS!$B$2:$C$7,2)</f>
        <v>239</v>
      </c>
      <c r="I482" s="7" t="str">
        <f>VLOOKUP(C482,Pib_PS!$B$2:$C$7,2)</f>
        <v>R$ 2.551.779,22</v>
      </c>
      <c r="J482" s="7" t="str">
        <f>VLOOKUP(F482,Base_PS!$G$1:$R$751,12,FALSE())</f>
        <v>Baixa temporada</v>
      </c>
    </row>
    <row r="483">
      <c r="A483" s="6">
        <v>42486.0</v>
      </c>
      <c r="B483" s="7">
        <f>SUMIF(Base_PS!F:F,A483,Base_PS!I:I)</f>
        <v>0</v>
      </c>
      <c r="C483" s="7">
        <f t="shared" si="1"/>
        <v>2016</v>
      </c>
      <c r="D483" s="7">
        <f t="shared" si="2"/>
        <v>4</v>
      </c>
      <c r="E483" s="7" t="str">
        <f t="shared" si="3"/>
        <v>04</v>
      </c>
      <c r="F483" s="7" t="str">
        <f t="shared" si="4"/>
        <v>04-2016</v>
      </c>
      <c r="G483" s="7">
        <f>VLOOKUP(F483,Oferta_PS!$B$2:$C$62,2)</f>
        <v>2466</v>
      </c>
      <c r="H483" s="7">
        <f>VLOOKUP(C483,Guias_PS!$B$2:$C$7,2)</f>
        <v>239</v>
      </c>
      <c r="I483" s="7" t="str">
        <f>VLOOKUP(C483,Pib_PS!$B$2:$C$7,2)</f>
        <v>R$ 2.551.779,22</v>
      </c>
      <c r="J483" s="7" t="str">
        <f>VLOOKUP(F483,Base_PS!$G$1:$R$751,12,FALSE())</f>
        <v>Baixa temporada</v>
      </c>
    </row>
    <row r="484">
      <c r="A484" s="6">
        <v>42487.0</v>
      </c>
      <c r="B484" s="7">
        <f>SUMIF(Base_PS!F:F,A484,Base_PS!I:I)</f>
        <v>0</v>
      </c>
      <c r="C484" s="7">
        <f t="shared" si="1"/>
        <v>2016</v>
      </c>
      <c r="D484" s="7">
        <f t="shared" si="2"/>
        <v>4</v>
      </c>
      <c r="E484" s="7" t="str">
        <f t="shared" si="3"/>
        <v>04</v>
      </c>
      <c r="F484" s="7" t="str">
        <f t="shared" si="4"/>
        <v>04-2016</v>
      </c>
      <c r="G484" s="7">
        <f>VLOOKUP(F484,Oferta_PS!$B$2:$C$62,2)</f>
        <v>2466</v>
      </c>
      <c r="H484" s="7">
        <f>VLOOKUP(C484,Guias_PS!$B$2:$C$7,2)</f>
        <v>239</v>
      </c>
      <c r="I484" s="7" t="str">
        <f>VLOOKUP(C484,Pib_PS!$B$2:$C$7,2)</f>
        <v>R$ 2.551.779,22</v>
      </c>
      <c r="J484" s="7" t="str">
        <f>VLOOKUP(F484,Base_PS!$G$1:$R$751,12,FALSE())</f>
        <v>Baixa temporada</v>
      </c>
    </row>
    <row r="485">
      <c r="A485" s="6">
        <v>42488.0</v>
      </c>
      <c r="B485" s="7">
        <f>SUMIF(Base_PS!F:F,A485,Base_PS!I:I)</f>
        <v>0</v>
      </c>
      <c r="C485" s="7">
        <f t="shared" si="1"/>
        <v>2016</v>
      </c>
      <c r="D485" s="7">
        <f t="shared" si="2"/>
        <v>4</v>
      </c>
      <c r="E485" s="7" t="str">
        <f t="shared" si="3"/>
        <v>04</v>
      </c>
      <c r="F485" s="7" t="str">
        <f t="shared" si="4"/>
        <v>04-2016</v>
      </c>
      <c r="G485" s="7">
        <f>VLOOKUP(F485,Oferta_PS!$B$2:$C$62,2)</f>
        <v>2466</v>
      </c>
      <c r="H485" s="7">
        <f>VLOOKUP(C485,Guias_PS!$B$2:$C$7,2)</f>
        <v>239</v>
      </c>
      <c r="I485" s="7" t="str">
        <f>VLOOKUP(C485,Pib_PS!$B$2:$C$7,2)</f>
        <v>R$ 2.551.779,22</v>
      </c>
      <c r="J485" s="7" t="str">
        <f>VLOOKUP(F485,Base_PS!$G$1:$R$751,12,FALSE())</f>
        <v>Baixa temporada</v>
      </c>
    </row>
    <row r="486">
      <c r="A486" s="6">
        <v>42489.0</v>
      </c>
      <c r="B486" s="7">
        <f>SUMIF(Base_PS!F:F,A486,Base_PS!I:I)</f>
        <v>0</v>
      </c>
      <c r="C486" s="7">
        <f t="shared" si="1"/>
        <v>2016</v>
      </c>
      <c r="D486" s="7">
        <f t="shared" si="2"/>
        <v>4</v>
      </c>
      <c r="E486" s="7" t="str">
        <f t="shared" si="3"/>
        <v>04</v>
      </c>
      <c r="F486" s="7" t="str">
        <f t="shared" si="4"/>
        <v>04-2016</v>
      </c>
      <c r="G486" s="7">
        <f>VLOOKUP(F486,Oferta_PS!$B$2:$C$62,2)</f>
        <v>2466</v>
      </c>
      <c r="H486" s="7">
        <f>VLOOKUP(C486,Guias_PS!$B$2:$C$7,2)</f>
        <v>239</v>
      </c>
      <c r="I486" s="7" t="str">
        <f>VLOOKUP(C486,Pib_PS!$B$2:$C$7,2)</f>
        <v>R$ 2.551.779,22</v>
      </c>
      <c r="J486" s="7" t="str">
        <f>VLOOKUP(F486,Base_PS!$G$1:$R$751,12,FALSE())</f>
        <v>Baixa temporada</v>
      </c>
    </row>
    <row r="487">
      <c r="A487" s="6">
        <v>42490.0</v>
      </c>
      <c r="B487" s="7">
        <f>SUMIF(Base_PS!F:F,A487,Base_PS!I:I)</f>
        <v>154</v>
      </c>
      <c r="C487" s="7">
        <f t="shared" si="1"/>
        <v>2016</v>
      </c>
      <c r="D487" s="7">
        <f t="shared" si="2"/>
        <v>4</v>
      </c>
      <c r="E487" s="7" t="str">
        <f t="shared" si="3"/>
        <v>04</v>
      </c>
      <c r="F487" s="7" t="str">
        <f t="shared" si="4"/>
        <v>04-2016</v>
      </c>
      <c r="G487" s="7">
        <f>VLOOKUP(F487,Oferta_PS!$B$2:$C$62,2)</f>
        <v>2466</v>
      </c>
      <c r="H487" s="7">
        <f>VLOOKUP(C487,Guias_PS!$B$2:$C$7,2)</f>
        <v>239</v>
      </c>
      <c r="I487" s="7" t="str">
        <f>VLOOKUP(C487,Pib_PS!$B$2:$C$7,2)</f>
        <v>R$ 2.551.779,22</v>
      </c>
      <c r="J487" s="7" t="str">
        <f>VLOOKUP(F487,Base_PS!$G$1:$R$751,12,FALSE())</f>
        <v>Baixa temporada</v>
      </c>
    </row>
    <row r="488">
      <c r="A488" s="6">
        <v>42491.0</v>
      </c>
      <c r="B488" s="7">
        <f>SUMIF(Base_PS!F:F,A488,Base_PS!I:I)</f>
        <v>0</v>
      </c>
      <c r="C488" s="7">
        <f t="shared" si="1"/>
        <v>2016</v>
      </c>
      <c r="D488" s="7">
        <f t="shared" si="2"/>
        <v>5</v>
      </c>
      <c r="E488" s="7" t="str">
        <f t="shared" si="3"/>
        <v>05</v>
      </c>
      <c r="F488" s="7" t="str">
        <f t="shared" si="4"/>
        <v>05-2016</v>
      </c>
      <c r="G488" s="7">
        <f>VLOOKUP(F488,Oferta_PS!$B$2:$C$62,2)</f>
        <v>1416</v>
      </c>
      <c r="H488" s="7">
        <f>VLOOKUP(C488,Guias_PS!$B$2:$C$7,2)</f>
        <v>239</v>
      </c>
      <c r="I488" s="7" t="str">
        <f>VLOOKUP(C488,Pib_PS!$B$2:$C$7,2)</f>
        <v>R$ 2.551.779,22</v>
      </c>
      <c r="J488" s="7" t="str">
        <f>VLOOKUP(F488,Base_PS!$G$1:$R$751,12,FALSE())</f>
        <v>Baixa temporada</v>
      </c>
    </row>
    <row r="489">
      <c r="A489" s="6">
        <v>42492.0</v>
      </c>
      <c r="B489" s="7">
        <f>SUMIF(Base_PS!F:F,A489,Base_PS!I:I)</f>
        <v>0</v>
      </c>
      <c r="C489" s="7">
        <f t="shared" si="1"/>
        <v>2016</v>
      </c>
      <c r="D489" s="7">
        <f t="shared" si="2"/>
        <v>5</v>
      </c>
      <c r="E489" s="7" t="str">
        <f t="shared" si="3"/>
        <v>05</v>
      </c>
      <c r="F489" s="7" t="str">
        <f t="shared" si="4"/>
        <v>05-2016</v>
      </c>
      <c r="G489" s="7">
        <f>VLOOKUP(F489,Oferta_PS!$B$2:$C$62,2)</f>
        <v>1416</v>
      </c>
      <c r="H489" s="7">
        <f>VLOOKUP(C489,Guias_PS!$B$2:$C$7,2)</f>
        <v>239</v>
      </c>
      <c r="I489" s="7" t="str">
        <f>VLOOKUP(C489,Pib_PS!$B$2:$C$7,2)</f>
        <v>R$ 2.551.779,22</v>
      </c>
      <c r="J489" s="7" t="str">
        <f>VLOOKUP(F489,Base_PS!$G$1:$R$751,12,FALSE())</f>
        <v>Baixa temporada</v>
      </c>
    </row>
    <row r="490">
      <c r="A490" s="6">
        <v>42493.0</v>
      </c>
      <c r="B490" s="7">
        <f>SUMIF(Base_PS!F:F,A490,Base_PS!I:I)</f>
        <v>0</v>
      </c>
      <c r="C490" s="7">
        <f t="shared" si="1"/>
        <v>2016</v>
      </c>
      <c r="D490" s="7">
        <f t="shared" si="2"/>
        <v>5</v>
      </c>
      <c r="E490" s="7" t="str">
        <f t="shared" si="3"/>
        <v>05</v>
      </c>
      <c r="F490" s="7" t="str">
        <f t="shared" si="4"/>
        <v>05-2016</v>
      </c>
      <c r="G490" s="7">
        <f>VLOOKUP(F490,Oferta_PS!$B$2:$C$62,2)</f>
        <v>1416</v>
      </c>
      <c r="H490" s="7">
        <f>VLOOKUP(C490,Guias_PS!$B$2:$C$7,2)</f>
        <v>239</v>
      </c>
      <c r="I490" s="7" t="str">
        <f>VLOOKUP(C490,Pib_PS!$B$2:$C$7,2)</f>
        <v>R$ 2.551.779,22</v>
      </c>
      <c r="J490" s="7" t="str">
        <f>VLOOKUP(F490,Base_PS!$G$1:$R$751,12,FALSE())</f>
        <v>Baixa temporada</v>
      </c>
    </row>
    <row r="491">
      <c r="A491" s="6">
        <v>42494.0</v>
      </c>
      <c r="B491" s="7">
        <f>SUMIF(Base_PS!F:F,A491,Base_PS!I:I)</f>
        <v>0</v>
      </c>
      <c r="C491" s="7">
        <f t="shared" si="1"/>
        <v>2016</v>
      </c>
      <c r="D491" s="7">
        <f t="shared" si="2"/>
        <v>5</v>
      </c>
      <c r="E491" s="7" t="str">
        <f t="shared" si="3"/>
        <v>05</v>
      </c>
      <c r="F491" s="7" t="str">
        <f t="shared" si="4"/>
        <v>05-2016</v>
      </c>
      <c r="G491" s="7">
        <f>VLOOKUP(F491,Oferta_PS!$B$2:$C$62,2)</f>
        <v>1416</v>
      </c>
      <c r="H491" s="7">
        <f>VLOOKUP(C491,Guias_PS!$B$2:$C$7,2)</f>
        <v>239</v>
      </c>
      <c r="I491" s="7" t="str">
        <f>VLOOKUP(C491,Pib_PS!$B$2:$C$7,2)</f>
        <v>R$ 2.551.779,22</v>
      </c>
      <c r="J491" s="7" t="str">
        <f>VLOOKUP(F491,Base_PS!$G$1:$R$751,12,FALSE())</f>
        <v>Baixa temporada</v>
      </c>
    </row>
    <row r="492">
      <c r="A492" s="6">
        <v>42495.0</v>
      </c>
      <c r="B492" s="7">
        <f>SUMIF(Base_PS!F:F,A492,Base_PS!I:I)</f>
        <v>0</v>
      </c>
      <c r="C492" s="7">
        <f t="shared" si="1"/>
        <v>2016</v>
      </c>
      <c r="D492" s="7">
        <f t="shared" si="2"/>
        <v>5</v>
      </c>
      <c r="E492" s="7" t="str">
        <f t="shared" si="3"/>
        <v>05</v>
      </c>
      <c r="F492" s="7" t="str">
        <f t="shared" si="4"/>
        <v>05-2016</v>
      </c>
      <c r="G492" s="7">
        <f>VLOOKUP(F492,Oferta_PS!$B$2:$C$62,2)</f>
        <v>1416</v>
      </c>
      <c r="H492" s="7">
        <f>VLOOKUP(C492,Guias_PS!$B$2:$C$7,2)</f>
        <v>239</v>
      </c>
      <c r="I492" s="7" t="str">
        <f>VLOOKUP(C492,Pib_PS!$B$2:$C$7,2)</f>
        <v>R$ 2.551.779,22</v>
      </c>
      <c r="J492" s="7" t="str">
        <f>VLOOKUP(F492,Base_PS!$G$1:$R$751,12,FALSE())</f>
        <v>Baixa temporada</v>
      </c>
    </row>
    <row r="493">
      <c r="A493" s="6">
        <v>42496.0</v>
      </c>
      <c r="B493" s="7">
        <f>SUMIF(Base_PS!F:F,A493,Base_PS!I:I)</f>
        <v>0</v>
      </c>
      <c r="C493" s="7">
        <f t="shared" si="1"/>
        <v>2016</v>
      </c>
      <c r="D493" s="7">
        <f t="shared" si="2"/>
        <v>5</v>
      </c>
      <c r="E493" s="7" t="str">
        <f t="shared" si="3"/>
        <v>05</v>
      </c>
      <c r="F493" s="7" t="str">
        <f t="shared" si="4"/>
        <v>05-2016</v>
      </c>
      <c r="G493" s="7">
        <f>VLOOKUP(F493,Oferta_PS!$B$2:$C$62,2)</f>
        <v>1416</v>
      </c>
      <c r="H493" s="7">
        <f>VLOOKUP(C493,Guias_PS!$B$2:$C$7,2)</f>
        <v>239</v>
      </c>
      <c r="I493" s="7" t="str">
        <f>VLOOKUP(C493,Pib_PS!$B$2:$C$7,2)</f>
        <v>R$ 2.551.779,22</v>
      </c>
      <c r="J493" s="7" t="str">
        <f>VLOOKUP(F493,Base_PS!$G$1:$R$751,12,FALSE())</f>
        <v>Baixa temporada</v>
      </c>
    </row>
    <row r="494">
      <c r="A494" s="6">
        <v>42497.0</v>
      </c>
      <c r="B494" s="7">
        <f>SUMIF(Base_PS!F:F,A494,Base_PS!I:I)</f>
        <v>150</v>
      </c>
      <c r="C494" s="7">
        <f t="shared" si="1"/>
        <v>2016</v>
      </c>
      <c r="D494" s="7">
        <f t="shared" si="2"/>
        <v>5</v>
      </c>
      <c r="E494" s="7" t="str">
        <f t="shared" si="3"/>
        <v>05</v>
      </c>
      <c r="F494" s="7" t="str">
        <f t="shared" si="4"/>
        <v>05-2016</v>
      </c>
      <c r="G494" s="7">
        <f>VLOOKUP(F494,Oferta_PS!$B$2:$C$62,2)</f>
        <v>1416</v>
      </c>
      <c r="H494" s="7">
        <f>VLOOKUP(C494,Guias_PS!$B$2:$C$7,2)</f>
        <v>239</v>
      </c>
      <c r="I494" s="7" t="str">
        <f>VLOOKUP(C494,Pib_PS!$B$2:$C$7,2)</f>
        <v>R$ 2.551.779,22</v>
      </c>
      <c r="J494" s="7" t="str">
        <f>VLOOKUP(F494,Base_PS!$G$1:$R$751,12,FALSE())</f>
        <v>Baixa temporada</v>
      </c>
    </row>
    <row r="495">
      <c r="A495" s="6">
        <v>42498.0</v>
      </c>
      <c r="B495" s="7">
        <f>SUMIF(Base_PS!F:F,A495,Base_PS!I:I)</f>
        <v>0</v>
      </c>
      <c r="C495" s="7">
        <f t="shared" si="1"/>
        <v>2016</v>
      </c>
      <c r="D495" s="7">
        <f t="shared" si="2"/>
        <v>5</v>
      </c>
      <c r="E495" s="7" t="str">
        <f t="shared" si="3"/>
        <v>05</v>
      </c>
      <c r="F495" s="7" t="str">
        <f t="shared" si="4"/>
        <v>05-2016</v>
      </c>
      <c r="G495" s="7">
        <f>VLOOKUP(F495,Oferta_PS!$B$2:$C$62,2)</f>
        <v>1416</v>
      </c>
      <c r="H495" s="7">
        <f>VLOOKUP(C495,Guias_PS!$B$2:$C$7,2)</f>
        <v>239</v>
      </c>
      <c r="I495" s="7" t="str">
        <f>VLOOKUP(C495,Pib_PS!$B$2:$C$7,2)</f>
        <v>R$ 2.551.779,22</v>
      </c>
      <c r="J495" s="7" t="str">
        <f>VLOOKUP(F495,Base_PS!$G$1:$R$751,12,FALSE())</f>
        <v>Baixa temporada</v>
      </c>
    </row>
    <row r="496">
      <c r="A496" s="6">
        <v>42499.0</v>
      </c>
      <c r="B496" s="7">
        <f>SUMIF(Base_PS!F:F,A496,Base_PS!I:I)</f>
        <v>0</v>
      </c>
      <c r="C496" s="7">
        <f t="shared" si="1"/>
        <v>2016</v>
      </c>
      <c r="D496" s="7">
        <f t="shared" si="2"/>
        <v>5</v>
      </c>
      <c r="E496" s="7" t="str">
        <f t="shared" si="3"/>
        <v>05</v>
      </c>
      <c r="F496" s="7" t="str">
        <f t="shared" si="4"/>
        <v>05-2016</v>
      </c>
      <c r="G496" s="7">
        <f>VLOOKUP(F496,Oferta_PS!$B$2:$C$62,2)</f>
        <v>1416</v>
      </c>
      <c r="H496" s="7">
        <f>VLOOKUP(C496,Guias_PS!$B$2:$C$7,2)</f>
        <v>239</v>
      </c>
      <c r="I496" s="7" t="str">
        <f>VLOOKUP(C496,Pib_PS!$B$2:$C$7,2)</f>
        <v>R$ 2.551.779,22</v>
      </c>
      <c r="J496" s="7" t="str">
        <f>VLOOKUP(F496,Base_PS!$G$1:$R$751,12,FALSE())</f>
        <v>Baixa temporada</v>
      </c>
    </row>
    <row r="497">
      <c r="A497" s="6">
        <v>42500.0</v>
      </c>
      <c r="B497" s="7">
        <f>SUMIF(Base_PS!F:F,A497,Base_PS!I:I)</f>
        <v>0</v>
      </c>
      <c r="C497" s="7">
        <f t="shared" si="1"/>
        <v>2016</v>
      </c>
      <c r="D497" s="7">
        <f t="shared" si="2"/>
        <v>5</v>
      </c>
      <c r="E497" s="7" t="str">
        <f t="shared" si="3"/>
        <v>05</v>
      </c>
      <c r="F497" s="7" t="str">
        <f t="shared" si="4"/>
        <v>05-2016</v>
      </c>
      <c r="G497" s="7">
        <f>VLOOKUP(F497,Oferta_PS!$B$2:$C$62,2)</f>
        <v>1416</v>
      </c>
      <c r="H497" s="7">
        <f>VLOOKUP(C497,Guias_PS!$B$2:$C$7,2)</f>
        <v>239</v>
      </c>
      <c r="I497" s="7" t="str">
        <f>VLOOKUP(C497,Pib_PS!$B$2:$C$7,2)</f>
        <v>R$ 2.551.779,22</v>
      </c>
      <c r="J497" s="7" t="str">
        <f>VLOOKUP(F497,Base_PS!$G$1:$R$751,12,FALSE())</f>
        <v>Baixa temporada</v>
      </c>
    </row>
    <row r="498">
      <c r="A498" s="6">
        <v>42501.0</v>
      </c>
      <c r="B498" s="7">
        <f>SUMIF(Base_PS!F:F,A498,Base_PS!I:I)</f>
        <v>0</v>
      </c>
      <c r="C498" s="7">
        <f t="shared" si="1"/>
        <v>2016</v>
      </c>
      <c r="D498" s="7">
        <f t="shared" si="2"/>
        <v>5</v>
      </c>
      <c r="E498" s="7" t="str">
        <f t="shared" si="3"/>
        <v>05</v>
      </c>
      <c r="F498" s="7" t="str">
        <f t="shared" si="4"/>
        <v>05-2016</v>
      </c>
      <c r="G498" s="7">
        <f>VLOOKUP(F498,Oferta_PS!$B$2:$C$62,2)</f>
        <v>1416</v>
      </c>
      <c r="H498" s="7">
        <f>VLOOKUP(C498,Guias_PS!$B$2:$C$7,2)</f>
        <v>239</v>
      </c>
      <c r="I498" s="7" t="str">
        <f>VLOOKUP(C498,Pib_PS!$B$2:$C$7,2)</f>
        <v>R$ 2.551.779,22</v>
      </c>
      <c r="J498" s="7" t="str">
        <f>VLOOKUP(F498,Base_PS!$G$1:$R$751,12,FALSE())</f>
        <v>Baixa temporada</v>
      </c>
    </row>
    <row r="499">
      <c r="A499" s="6">
        <v>42502.0</v>
      </c>
      <c r="B499" s="7">
        <f>SUMIF(Base_PS!F:F,A499,Base_PS!I:I)</f>
        <v>0</v>
      </c>
      <c r="C499" s="7">
        <f t="shared" si="1"/>
        <v>2016</v>
      </c>
      <c r="D499" s="7">
        <f t="shared" si="2"/>
        <v>5</v>
      </c>
      <c r="E499" s="7" t="str">
        <f t="shared" si="3"/>
        <v>05</v>
      </c>
      <c r="F499" s="7" t="str">
        <f t="shared" si="4"/>
        <v>05-2016</v>
      </c>
      <c r="G499" s="7">
        <f>VLOOKUP(F499,Oferta_PS!$B$2:$C$62,2)</f>
        <v>1416</v>
      </c>
      <c r="H499" s="7">
        <f>VLOOKUP(C499,Guias_PS!$B$2:$C$7,2)</f>
        <v>239</v>
      </c>
      <c r="I499" s="7" t="str">
        <f>VLOOKUP(C499,Pib_PS!$B$2:$C$7,2)</f>
        <v>R$ 2.551.779,22</v>
      </c>
      <c r="J499" s="7" t="str">
        <f>VLOOKUP(F499,Base_PS!$G$1:$R$751,12,FALSE())</f>
        <v>Baixa temporada</v>
      </c>
    </row>
    <row r="500">
      <c r="A500" s="6">
        <v>42503.0</v>
      </c>
      <c r="B500" s="7">
        <f>SUMIF(Base_PS!F:F,A500,Base_PS!I:I)</f>
        <v>0</v>
      </c>
      <c r="C500" s="7">
        <f t="shared" si="1"/>
        <v>2016</v>
      </c>
      <c r="D500" s="7">
        <f t="shared" si="2"/>
        <v>5</v>
      </c>
      <c r="E500" s="7" t="str">
        <f t="shared" si="3"/>
        <v>05</v>
      </c>
      <c r="F500" s="7" t="str">
        <f t="shared" si="4"/>
        <v>05-2016</v>
      </c>
      <c r="G500" s="7">
        <f>VLOOKUP(F500,Oferta_PS!$B$2:$C$62,2)</f>
        <v>1416</v>
      </c>
      <c r="H500" s="7">
        <f>VLOOKUP(C500,Guias_PS!$B$2:$C$7,2)</f>
        <v>239</v>
      </c>
      <c r="I500" s="7" t="str">
        <f>VLOOKUP(C500,Pib_PS!$B$2:$C$7,2)</f>
        <v>R$ 2.551.779,22</v>
      </c>
      <c r="J500" s="7" t="str">
        <f>VLOOKUP(F500,Base_PS!$G$1:$R$751,12,FALSE())</f>
        <v>Baixa temporada</v>
      </c>
    </row>
    <row r="501">
      <c r="A501" s="6">
        <v>42504.0</v>
      </c>
      <c r="B501" s="7">
        <f>SUMIF(Base_PS!F:F,A501,Base_PS!I:I)</f>
        <v>200</v>
      </c>
      <c r="C501" s="7">
        <f t="shared" si="1"/>
        <v>2016</v>
      </c>
      <c r="D501" s="7">
        <f t="shared" si="2"/>
        <v>5</v>
      </c>
      <c r="E501" s="7" t="str">
        <f t="shared" si="3"/>
        <v>05</v>
      </c>
      <c r="F501" s="7" t="str">
        <f t="shared" si="4"/>
        <v>05-2016</v>
      </c>
      <c r="G501" s="7">
        <f>VLOOKUP(F501,Oferta_PS!$B$2:$C$62,2)</f>
        <v>1416</v>
      </c>
      <c r="H501" s="7">
        <f>VLOOKUP(C501,Guias_PS!$B$2:$C$7,2)</f>
        <v>239</v>
      </c>
      <c r="I501" s="7" t="str">
        <f>VLOOKUP(C501,Pib_PS!$B$2:$C$7,2)</f>
        <v>R$ 2.551.779,22</v>
      </c>
      <c r="J501" s="7" t="str">
        <f>VLOOKUP(F501,Base_PS!$G$1:$R$751,12,FALSE())</f>
        <v>Baixa temporada</v>
      </c>
    </row>
    <row r="502">
      <c r="A502" s="6">
        <v>42505.0</v>
      </c>
      <c r="B502" s="7">
        <f>SUMIF(Base_PS!F:F,A502,Base_PS!I:I)</f>
        <v>0</v>
      </c>
      <c r="C502" s="7">
        <f t="shared" si="1"/>
        <v>2016</v>
      </c>
      <c r="D502" s="7">
        <f t="shared" si="2"/>
        <v>5</v>
      </c>
      <c r="E502" s="7" t="str">
        <f t="shared" si="3"/>
        <v>05</v>
      </c>
      <c r="F502" s="7" t="str">
        <f t="shared" si="4"/>
        <v>05-2016</v>
      </c>
      <c r="G502" s="7">
        <f>VLOOKUP(F502,Oferta_PS!$B$2:$C$62,2)</f>
        <v>1416</v>
      </c>
      <c r="H502" s="7">
        <f>VLOOKUP(C502,Guias_PS!$B$2:$C$7,2)</f>
        <v>239</v>
      </c>
      <c r="I502" s="7" t="str">
        <f>VLOOKUP(C502,Pib_PS!$B$2:$C$7,2)</f>
        <v>R$ 2.551.779,22</v>
      </c>
      <c r="J502" s="7" t="str">
        <f>VLOOKUP(F502,Base_PS!$G$1:$R$751,12,FALSE())</f>
        <v>Baixa temporada</v>
      </c>
    </row>
    <row r="503">
      <c r="A503" s="6">
        <v>42506.0</v>
      </c>
      <c r="B503" s="7">
        <f>SUMIF(Base_PS!F:F,A503,Base_PS!I:I)</f>
        <v>0</v>
      </c>
      <c r="C503" s="7">
        <f t="shared" si="1"/>
        <v>2016</v>
      </c>
      <c r="D503" s="7">
        <f t="shared" si="2"/>
        <v>5</v>
      </c>
      <c r="E503" s="7" t="str">
        <f t="shared" si="3"/>
        <v>05</v>
      </c>
      <c r="F503" s="7" t="str">
        <f t="shared" si="4"/>
        <v>05-2016</v>
      </c>
      <c r="G503" s="7">
        <f>VLOOKUP(F503,Oferta_PS!$B$2:$C$62,2)</f>
        <v>1416</v>
      </c>
      <c r="H503" s="7">
        <f>VLOOKUP(C503,Guias_PS!$B$2:$C$7,2)</f>
        <v>239</v>
      </c>
      <c r="I503" s="7" t="str">
        <f>VLOOKUP(C503,Pib_PS!$B$2:$C$7,2)</f>
        <v>R$ 2.551.779,22</v>
      </c>
      <c r="J503" s="7" t="str">
        <f>VLOOKUP(F503,Base_PS!$G$1:$R$751,12,FALSE())</f>
        <v>Baixa temporada</v>
      </c>
    </row>
    <row r="504">
      <c r="A504" s="6">
        <v>42507.0</v>
      </c>
      <c r="B504" s="7">
        <f>SUMIF(Base_PS!F:F,A504,Base_PS!I:I)</f>
        <v>0</v>
      </c>
      <c r="C504" s="7">
        <f t="shared" si="1"/>
        <v>2016</v>
      </c>
      <c r="D504" s="7">
        <f t="shared" si="2"/>
        <v>5</v>
      </c>
      <c r="E504" s="7" t="str">
        <f t="shared" si="3"/>
        <v>05</v>
      </c>
      <c r="F504" s="7" t="str">
        <f t="shared" si="4"/>
        <v>05-2016</v>
      </c>
      <c r="G504" s="7">
        <f>VLOOKUP(F504,Oferta_PS!$B$2:$C$62,2)</f>
        <v>1416</v>
      </c>
      <c r="H504" s="7">
        <f>VLOOKUP(C504,Guias_PS!$B$2:$C$7,2)</f>
        <v>239</v>
      </c>
      <c r="I504" s="7" t="str">
        <f>VLOOKUP(C504,Pib_PS!$B$2:$C$7,2)</f>
        <v>R$ 2.551.779,22</v>
      </c>
      <c r="J504" s="7" t="str">
        <f>VLOOKUP(F504,Base_PS!$G$1:$R$751,12,FALSE())</f>
        <v>Baixa temporada</v>
      </c>
    </row>
    <row r="505">
      <c r="A505" s="6">
        <v>42508.0</v>
      </c>
      <c r="B505" s="7">
        <f>SUMIF(Base_PS!F:F,A505,Base_PS!I:I)</f>
        <v>0</v>
      </c>
      <c r="C505" s="7">
        <f t="shared" si="1"/>
        <v>2016</v>
      </c>
      <c r="D505" s="7">
        <f t="shared" si="2"/>
        <v>5</v>
      </c>
      <c r="E505" s="7" t="str">
        <f t="shared" si="3"/>
        <v>05</v>
      </c>
      <c r="F505" s="7" t="str">
        <f t="shared" si="4"/>
        <v>05-2016</v>
      </c>
      <c r="G505" s="7">
        <f>VLOOKUP(F505,Oferta_PS!$B$2:$C$62,2)</f>
        <v>1416</v>
      </c>
      <c r="H505" s="7">
        <f>VLOOKUP(C505,Guias_PS!$B$2:$C$7,2)</f>
        <v>239</v>
      </c>
      <c r="I505" s="7" t="str">
        <f>VLOOKUP(C505,Pib_PS!$B$2:$C$7,2)</f>
        <v>R$ 2.551.779,22</v>
      </c>
      <c r="J505" s="7" t="str">
        <f>VLOOKUP(F505,Base_PS!$G$1:$R$751,12,FALSE())</f>
        <v>Baixa temporada</v>
      </c>
    </row>
    <row r="506">
      <c r="A506" s="6">
        <v>42509.0</v>
      </c>
      <c r="B506" s="7">
        <f>SUMIF(Base_PS!F:F,A506,Base_PS!I:I)</f>
        <v>0</v>
      </c>
      <c r="C506" s="7">
        <f t="shared" si="1"/>
        <v>2016</v>
      </c>
      <c r="D506" s="7">
        <f t="shared" si="2"/>
        <v>5</v>
      </c>
      <c r="E506" s="7" t="str">
        <f t="shared" si="3"/>
        <v>05</v>
      </c>
      <c r="F506" s="7" t="str">
        <f t="shared" si="4"/>
        <v>05-2016</v>
      </c>
      <c r="G506" s="7">
        <f>VLOOKUP(F506,Oferta_PS!$B$2:$C$62,2)</f>
        <v>1416</v>
      </c>
      <c r="H506" s="7">
        <f>VLOOKUP(C506,Guias_PS!$B$2:$C$7,2)</f>
        <v>239</v>
      </c>
      <c r="I506" s="7" t="str">
        <f>VLOOKUP(C506,Pib_PS!$B$2:$C$7,2)</f>
        <v>R$ 2.551.779,22</v>
      </c>
      <c r="J506" s="7" t="str">
        <f>VLOOKUP(F506,Base_PS!$G$1:$R$751,12,FALSE())</f>
        <v>Baixa temporada</v>
      </c>
    </row>
    <row r="507">
      <c r="A507" s="6">
        <v>42510.0</v>
      </c>
      <c r="B507" s="7">
        <f>SUMIF(Base_PS!F:F,A507,Base_PS!I:I)</f>
        <v>0</v>
      </c>
      <c r="C507" s="7">
        <f t="shared" si="1"/>
        <v>2016</v>
      </c>
      <c r="D507" s="7">
        <f t="shared" si="2"/>
        <v>5</v>
      </c>
      <c r="E507" s="7" t="str">
        <f t="shared" si="3"/>
        <v>05</v>
      </c>
      <c r="F507" s="7" t="str">
        <f t="shared" si="4"/>
        <v>05-2016</v>
      </c>
      <c r="G507" s="7">
        <f>VLOOKUP(F507,Oferta_PS!$B$2:$C$62,2)</f>
        <v>1416</v>
      </c>
      <c r="H507" s="7">
        <f>VLOOKUP(C507,Guias_PS!$B$2:$C$7,2)</f>
        <v>239</v>
      </c>
      <c r="I507" s="7" t="str">
        <f>VLOOKUP(C507,Pib_PS!$B$2:$C$7,2)</f>
        <v>R$ 2.551.779,22</v>
      </c>
      <c r="J507" s="7" t="str">
        <f>VLOOKUP(F507,Base_PS!$G$1:$R$751,12,FALSE())</f>
        <v>Baixa temporada</v>
      </c>
    </row>
    <row r="508">
      <c r="A508" s="6">
        <v>42511.0</v>
      </c>
      <c r="B508" s="7">
        <f>SUMIF(Base_PS!F:F,A508,Base_PS!I:I)</f>
        <v>197</v>
      </c>
      <c r="C508" s="7">
        <f t="shared" si="1"/>
        <v>2016</v>
      </c>
      <c r="D508" s="7">
        <f t="shared" si="2"/>
        <v>5</v>
      </c>
      <c r="E508" s="7" t="str">
        <f t="shared" si="3"/>
        <v>05</v>
      </c>
      <c r="F508" s="7" t="str">
        <f t="shared" si="4"/>
        <v>05-2016</v>
      </c>
      <c r="G508" s="7">
        <f>VLOOKUP(F508,Oferta_PS!$B$2:$C$62,2)</f>
        <v>1416</v>
      </c>
      <c r="H508" s="7">
        <f>VLOOKUP(C508,Guias_PS!$B$2:$C$7,2)</f>
        <v>239</v>
      </c>
      <c r="I508" s="7" t="str">
        <f>VLOOKUP(C508,Pib_PS!$B$2:$C$7,2)</f>
        <v>R$ 2.551.779,22</v>
      </c>
      <c r="J508" s="7" t="str">
        <f>VLOOKUP(F508,Base_PS!$G$1:$R$751,12,FALSE())</f>
        <v>Baixa temporada</v>
      </c>
    </row>
    <row r="509">
      <c r="A509" s="6">
        <v>42512.0</v>
      </c>
      <c r="B509" s="7">
        <f>SUMIF(Base_PS!F:F,A509,Base_PS!I:I)</f>
        <v>0</v>
      </c>
      <c r="C509" s="7">
        <f t="shared" si="1"/>
        <v>2016</v>
      </c>
      <c r="D509" s="7">
        <f t="shared" si="2"/>
        <v>5</v>
      </c>
      <c r="E509" s="7" t="str">
        <f t="shared" si="3"/>
        <v>05</v>
      </c>
      <c r="F509" s="7" t="str">
        <f t="shared" si="4"/>
        <v>05-2016</v>
      </c>
      <c r="G509" s="7">
        <f>VLOOKUP(F509,Oferta_PS!$B$2:$C$62,2)</f>
        <v>1416</v>
      </c>
      <c r="H509" s="7">
        <f>VLOOKUP(C509,Guias_PS!$B$2:$C$7,2)</f>
        <v>239</v>
      </c>
      <c r="I509" s="7" t="str">
        <f>VLOOKUP(C509,Pib_PS!$B$2:$C$7,2)</f>
        <v>R$ 2.551.779,22</v>
      </c>
      <c r="J509" s="7" t="str">
        <f>VLOOKUP(F509,Base_PS!$G$1:$R$751,12,FALSE())</f>
        <v>Baixa temporada</v>
      </c>
    </row>
    <row r="510">
      <c r="A510" s="6">
        <v>42513.0</v>
      </c>
      <c r="B510" s="7">
        <f>SUMIF(Base_PS!F:F,A510,Base_PS!I:I)</f>
        <v>0</v>
      </c>
      <c r="C510" s="7">
        <f t="shared" si="1"/>
        <v>2016</v>
      </c>
      <c r="D510" s="7">
        <f t="shared" si="2"/>
        <v>5</v>
      </c>
      <c r="E510" s="7" t="str">
        <f t="shared" si="3"/>
        <v>05</v>
      </c>
      <c r="F510" s="7" t="str">
        <f t="shared" si="4"/>
        <v>05-2016</v>
      </c>
      <c r="G510" s="7">
        <f>VLOOKUP(F510,Oferta_PS!$B$2:$C$62,2)</f>
        <v>1416</v>
      </c>
      <c r="H510" s="7">
        <f>VLOOKUP(C510,Guias_PS!$B$2:$C$7,2)</f>
        <v>239</v>
      </c>
      <c r="I510" s="7" t="str">
        <f>VLOOKUP(C510,Pib_PS!$B$2:$C$7,2)</f>
        <v>R$ 2.551.779,22</v>
      </c>
      <c r="J510" s="7" t="str">
        <f>VLOOKUP(F510,Base_PS!$G$1:$R$751,12,FALSE())</f>
        <v>Baixa temporada</v>
      </c>
    </row>
    <row r="511">
      <c r="A511" s="6">
        <v>42514.0</v>
      </c>
      <c r="B511" s="7">
        <f>SUMIF(Base_PS!F:F,A511,Base_PS!I:I)</f>
        <v>0</v>
      </c>
      <c r="C511" s="7">
        <f t="shared" si="1"/>
        <v>2016</v>
      </c>
      <c r="D511" s="7">
        <f t="shared" si="2"/>
        <v>5</v>
      </c>
      <c r="E511" s="7" t="str">
        <f t="shared" si="3"/>
        <v>05</v>
      </c>
      <c r="F511" s="7" t="str">
        <f t="shared" si="4"/>
        <v>05-2016</v>
      </c>
      <c r="G511" s="7">
        <f>VLOOKUP(F511,Oferta_PS!$B$2:$C$62,2)</f>
        <v>1416</v>
      </c>
      <c r="H511" s="7">
        <f>VLOOKUP(C511,Guias_PS!$B$2:$C$7,2)</f>
        <v>239</v>
      </c>
      <c r="I511" s="7" t="str">
        <f>VLOOKUP(C511,Pib_PS!$B$2:$C$7,2)</f>
        <v>R$ 2.551.779,22</v>
      </c>
      <c r="J511" s="7" t="str">
        <f>VLOOKUP(F511,Base_PS!$G$1:$R$751,12,FALSE())</f>
        <v>Baixa temporada</v>
      </c>
    </row>
    <row r="512">
      <c r="A512" s="6">
        <v>42515.0</v>
      </c>
      <c r="B512" s="7">
        <f>SUMIF(Base_PS!F:F,A512,Base_PS!I:I)</f>
        <v>0</v>
      </c>
      <c r="C512" s="7">
        <f t="shared" si="1"/>
        <v>2016</v>
      </c>
      <c r="D512" s="7">
        <f t="shared" si="2"/>
        <v>5</v>
      </c>
      <c r="E512" s="7" t="str">
        <f t="shared" si="3"/>
        <v>05</v>
      </c>
      <c r="F512" s="7" t="str">
        <f t="shared" si="4"/>
        <v>05-2016</v>
      </c>
      <c r="G512" s="7">
        <f>VLOOKUP(F512,Oferta_PS!$B$2:$C$62,2)</f>
        <v>1416</v>
      </c>
      <c r="H512" s="7">
        <f>VLOOKUP(C512,Guias_PS!$B$2:$C$7,2)</f>
        <v>239</v>
      </c>
      <c r="I512" s="7" t="str">
        <f>VLOOKUP(C512,Pib_PS!$B$2:$C$7,2)</f>
        <v>R$ 2.551.779,22</v>
      </c>
      <c r="J512" s="7" t="str">
        <f>VLOOKUP(F512,Base_PS!$G$1:$R$751,12,FALSE())</f>
        <v>Baixa temporada</v>
      </c>
    </row>
    <row r="513">
      <c r="A513" s="6">
        <v>42516.0</v>
      </c>
      <c r="B513" s="7">
        <f>SUMIF(Base_PS!F:F,A513,Base_PS!I:I)</f>
        <v>0</v>
      </c>
      <c r="C513" s="7">
        <f t="shared" si="1"/>
        <v>2016</v>
      </c>
      <c r="D513" s="7">
        <f t="shared" si="2"/>
        <v>5</v>
      </c>
      <c r="E513" s="7" t="str">
        <f t="shared" si="3"/>
        <v>05</v>
      </c>
      <c r="F513" s="7" t="str">
        <f t="shared" si="4"/>
        <v>05-2016</v>
      </c>
      <c r="G513" s="7">
        <f>VLOOKUP(F513,Oferta_PS!$B$2:$C$62,2)</f>
        <v>1416</v>
      </c>
      <c r="H513" s="7">
        <f>VLOOKUP(C513,Guias_PS!$B$2:$C$7,2)</f>
        <v>239</v>
      </c>
      <c r="I513" s="7" t="str">
        <f>VLOOKUP(C513,Pib_PS!$B$2:$C$7,2)</f>
        <v>R$ 2.551.779,22</v>
      </c>
      <c r="J513" s="7" t="str">
        <f>VLOOKUP(F513,Base_PS!$G$1:$R$751,12,FALSE())</f>
        <v>Baixa temporada</v>
      </c>
    </row>
    <row r="514">
      <c r="A514" s="6">
        <v>42517.0</v>
      </c>
      <c r="B514" s="7">
        <f>SUMIF(Base_PS!F:F,A514,Base_PS!I:I)</f>
        <v>0</v>
      </c>
      <c r="C514" s="7">
        <f t="shared" si="1"/>
        <v>2016</v>
      </c>
      <c r="D514" s="7">
        <f t="shared" si="2"/>
        <v>5</v>
      </c>
      <c r="E514" s="7" t="str">
        <f t="shared" si="3"/>
        <v>05</v>
      </c>
      <c r="F514" s="7" t="str">
        <f t="shared" si="4"/>
        <v>05-2016</v>
      </c>
      <c r="G514" s="7">
        <f>VLOOKUP(F514,Oferta_PS!$B$2:$C$62,2)</f>
        <v>1416</v>
      </c>
      <c r="H514" s="7">
        <f>VLOOKUP(C514,Guias_PS!$B$2:$C$7,2)</f>
        <v>239</v>
      </c>
      <c r="I514" s="7" t="str">
        <f>VLOOKUP(C514,Pib_PS!$B$2:$C$7,2)</f>
        <v>R$ 2.551.779,22</v>
      </c>
      <c r="J514" s="7" t="str">
        <f>VLOOKUP(F514,Base_PS!$G$1:$R$751,12,FALSE())</f>
        <v>Baixa temporada</v>
      </c>
    </row>
    <row r="515">
      <c r="A515" s="6">
        <v>42518.0</v>
      </c>
      <c r="B515" s="7">
        <f>SUMIF(Base_PS!F:F,A515,Base_PS!I:I)</f>
        <v>187</v>
      </c>
      <c r="C515" s="7">
        <f t="shared" si="1"/>
        <v>2016</v>
      </c>
      <c r="D515" s="7">
        <f t="shared" si="2"/>
        <v>5</v>
      </c>
      <c r="E515" s="7" t="str">
        <f t="shared" si="3"/>
        <v>05</v>
      </c>
      <c r="F515" s="7" t="str">
        <f t="shared" si="4"/>
        <v>05-2016</v>
      </c>
      <c r="G515" s="7">
        <f>VLOOKUP(F515,Oferta_PS!$B$2:$C$62,2)</f>
        <v>1416</v>
      </c>
      <c r="H515" s="7">
        <f>VLOOKUP(C515,Guias_PS!$B$2:$C$7,2)</f>
        <v>239</v>
      </c>
      <c r="I515" s="7" t="str">
        <f>VLOOKUP(C515,Pib_PS!$B$2:$C$7,2)</f>
        <v>R$ 2.551.779,22</v>
      </c>
      <c r="J515" s="7" t="str">
        <f>VLOOKUP(F515,Base_PS!$G$1:$R$751,12,FALSE())</f>
        <v>Baixa temporada</v>
      </c>
    </row>
    <row r="516">
      <c r="A516" s="6">
        <v>42519.0</v>
      </c>
      <c r="B516" s="7">
        <f>SUMIF(Base_PS!F:F,A516,Base_PS!I:I)</f>
        <v>0</v>
      </c>
      <c r="C516" s="7">
        <f t="shared" si="1"/>
        <v>2016</v>
      </c>
      <c r="D516" s="7">
        <f t="shared" si="2"/>
        <v>5</v>
      </c>
      <c r="E516" s="7" t="str">
        <f t="shared" si="3"/>
        <v>05</v>
      </c>
      <c r="F516" s="7" t="str">
        <f t="shared" si="4"/>
        <v>05-2016</v>
      </c>
      <c r="G516" s="7">
        <f>VLOOKUP(F516,Oferta_PS!$B$2:$C$62,2)</f>
        <v>1416</v>
      </c>
      <c r="H516" s="7">
        <f>VLOOKUP(C516,Guias_PS!$B$2:$C$7,2)</f>
        <v>239</v>
      </c>
      <c r="I516" s="7" t="str">
        <f>VLOOKUP(C516,Pib_PS!$B$2:$C$7,2)</f>
        <v>R$ 2.551.779,22</v>
      </c>
      <c r="J516" s="7" t="str">
        <f>VLOOKUP(F516,Base_PS!$G$1:$R$751,12,FALSE())</f>
        <v>Baixa temporada</v>
      </c>
    </row>
    <row r="517">
      <c r="A517" s="6">
        <v>42520.0</v>
      </c>
      <c r="B517" s="7">
        <f>SUMIF(Base_PS!F:F,A517,Base_PS!I:I)</f>
        <v>0</v>
      </c>
      <c r="C517" s="7">
        <f t="shared" si="1"/>
        <v>2016</v>
      </c>
      <c r="D517" s="7">
        <f t="shared" si="2"/>
        <v>5</v>
      </c>
      <c r="E517" s="7" t="str">
        <f t="shared" si="3"/>
        <v>05</v>
      </c>
      <c r="F517" s="7" t="str">
        <f t="shared" si="4"/>
        <v>05-2016</v>
      </c>
      <c r="G517" s="7">
        <f>VLOOKUP(F517,Oferta_PS!$B$2:$C$62,2)</f>
        <v>1416</v>
      </c>
      <c r="H517" s="7">
        <f>VLOOKUP(C517,Guias_PS!$B$2:$C$7,2)</f>
        <v>239</v>
      </c>
      <c r="I517" s="7" t="str">
        <f>VLOOKUP(C517,Pib_PS!$B$2:$C$7,2)</f>
        <v>R$ 2.551.779,22</v>
      </c>
      <c r="J517" s="7" t="str">
        <f>VLOOKUP(F517,Base_PS!$G$1:$R$751,12,FALSE())</f>
        <v>Baixa temporada</v>
      </c>
    </row>
    <row r="518">
      <c r="A518" s="6">
        <v>42521.0</v>
      </c>
      <c r="B518" s="7">
        <f>SUMIF(Base_PS!F:F,A518,Base_PS!I:I)</f>
        <v>0</v>
      </c>
      <c r="C518" s="7">
        <f t="shared" si="1"/>
        <v>2016</v>
      </c>
      <c r="D518" s="7">
        <f t="shared" si="2"/>
        <v>5</v>
      </c>
      <c r="E518" s="7" t="str">
        <f t="shared" si="3"/>
        <v>05</v>
      </c>
      <c r="F518" s="7" t="str">
        <f t="shared" si="4"/>
        <v>05-2016</v>
      </c>
      <c r="G518" s="7">
        <f>VLOOKUP(F518,Oferta_PS!$B$2:$C$62,2)</f>
        <v>1416</v>
      </c>
      <c r="H518" s="7">
        <f>VLOOKUP(C518,Guias_PS!$B$2:$C$7,2)</f>
        <v>239</v>
      </c>
      <c r="I518" s="7" t="str">
        <f>VLOOKUP(C518,Pib_PS!$B$2:$C$7,2)</f>
        <v>R$ 2.551.779,22</v>
      </c>
      <c r="J518" s="7" t="str">
        <f>VLOOKUP(F518,Base_PS!$G$1:$R$751,12,FALSE())</f>
        <v>Baixa temporada</v>
      </c>
    </row>
    <row r="519">
      <c r="A519" s="6">
        <v>42522.0</v>
      </c>
      <c r="B519" s="7">
        <f>SUMIF(Base_PS!F:F,A519,Base_PS!I:I)</f>
        <v>0</v>
      </c>
      <c r="C519" s="7">
        <f t="shared" si="1"/>
        <v>2016</v>
      </c>
      <c r="D519" s="7">
        <f t="shared" si="2"/>
        <v>6</v>
      </c>
      <c r="E519" s="7" t="str">
        <f t="shared" si="3"/>
        <v>06</v>
      </c>
      <c r="F519" s="7" t="str">
        <f t="shared" si="4"/>
        <v>06-2016</v>
      </c>
      <c r="G519" s="7">
        <f>VLOOKUP(F519,Oferta_PS!$B$2:$C$62,2)</f>
        <v>1377</v>
      </c>
      <c r="H519" s="7">
        <f>VLOOKUP(C519,Guias_PS!$B$2:$C$7,2)</f>
        <v>239</v>
      </c>
      <c r="I519" s="7" t="str">
        <f>VLOOKUP(C519,Pib_PS!$B$2:$C$7,2)</f>
        <v>R$ 2.551.779,22</v>
      </c>
      <c r="J519" s="7" t="str">
        <f>VLOOKUP(F519,Base_PS!$G$1:$R$751,12,FALSE())</f>
        <v>Alta temporada</v>
      </c>
    </row>
    <row r="520">
      <c r="A520" s="6">
        <v>42523.0</v>
      </c>
      <c r="B520" s="7">
        <f>SUMIF(Base_PS!F:F,A520,Base_PS!I:I)</f>
        <v>0</v>
      </c>
      <c r="C520" s="7">
        <f t="shared" si="1"/>
        <v>2016</v>
      </c>
      <c r="D520" s="7">
        <f t="shared" si="2"/>
        <v>6</v>
      </c>
      <c r="E520" s="7" t="str">
        <f t="shared" si="3"/>
        <v>06</v>
      </c>
      <c r="F520" s="7" t="str">
        <f t="shared" si="4"/>
        <v>06-2016</v>
      </c>
      <c r="G520" s="7">
        <f>VLOOKUP(F520,Oferta_PS!$B$2:$C$62,2)</f>
        <v>1377</v>
      </c>
      <c r="H520" s="7">
        <f>VLOOKUP(C520,Guias_PS!$B$2:$C$7,2)</f>
        <v>239</v>
      </c>
      <c r="I520" s="7" t="str">
        <f>VLOOKUP(C520,Pib_PS!$B$2:$C$7,2)</f>
        <v>R$ 2.551.779,22</v>
      </c>
      <c r="J520" s="7" t="str">
        <f>VLOOKUP(F520,Base_PS!$G$1:$R$751,12,FALSE())</f>
        <v>Alta temporada</v>
      </c>
    </row>
    <row r="521">
      <c r="A521" s="6">
        <v>42524.0</v>
      </c>
      <c r="B521" s="7">
        <f>SUMIF(Base_PS!F:F,A521,Base_PS!I:I)</f>
        <v>0</v>
      </c>
      <c r="C521" s="7">
        <f t="shared" si="1"/>
        <v>2016</v>
      </c>
      <c r="D521" s="7">
        <f t="shared" si="2"/>
        <v>6</v>
      </c>
      <c r="E521" s="7" t="str">
        <f t="shared" si="3"/>
        <v>06</v>
      </c>
      <c r="F521" s="7" t="str">
        <f t="shared" si="4"/>
        <v>06-2016</v>
      </c>
      <c r="G521" s="7">
        <f>VLOOKUP(F521,Oferta_PS!$B$2:$C$62,2)</f>
        <v>1377</v>
      </c>
      <c r="H521" s="7">
        <f>VLOOKUP(C521,Guias_PS!$B$2:$C$7,2)</f>
        <v>239</v>
      </c>
      <c r="I521" s="7" t="str">
        <f>VLOOKUP(C521,Pib_PS!$B$2:$C$7,2)</f>
        <v>R$ 2.551.779,22</v>
      </c>
      <c r="J521" s="7" t="str">
        <f>VLOOKUP(F521,Base_PS!$G$1:$R$751,12,FALSE())</f>
        <v>Alta temporada</v>
      </c>
    </row>
    <row r="522">
      <c r="A522" s="6">
        <v>42525.0</v>
      </c>
      <c r="B522" s="7">
        <f>SUMIF(Base_PS!F:F,A522,Base_PS!I:I)</f>
        <v>124</v>
      </c>
      <c r="C522" s="7">
        <f t="shared" si="1"/>
        <v>2016</v>
      </c>
      <c r="D522" s="7">
        <f t="shared" si="2"/>
        <v>6</v>
      </c>
      <c r="E522" s="7" t="str">
        <f t="shared" si="3"/>
        <v>06</v>
      </c>
      <c r="F522" s="7" t="str">
        <f t="shared" si="4"/>
        <v>06-2016</v>
      </c>
      <c r="G522" s="7">
        <f>VLOOKUP(F522,Oferta_PS!$B$2:$C$62,2)</f>
        <v>1377</v>
      </c>
      <c r="H522" s="7">
        <f>VLOOKUP(C522,Guias_PS!$B$2:$C$7,2)</f>
        <v>239</v>
      </c>
      <c r="I522" s="7" t="str">
        <f>VLOOKUP(C522,Pib_PS!$B$2:$C$7,2)</f>
        <v>R$ 2.551.779,22</v>
      </c>
      <c r="J522" s="7" t="str">
        <f>VLOOKUP(F522,Base_PS!$G$1:$R$751,12,FALSE())</f>
        <v>Alta temporada</v>
      </c>
    </row>
    <row r="523">
      <c r="A523" s="6">
        <v>42526.0</v>
      </c>
      <c r="B523" s="7">
        <f>SUMIF(Base_PS!F:F,A523,Base_PS!I:I)</f>
        <v>0</v>
      </c>
      <c r="C523" s="7">
        <f t="shared" si="1"/>
        <v>2016</v>
      </c>
      <c r="D523" s="7">
        <f t="shared" si="2"/>
        <v>6</v>
      </c>
      <c r="E523" s="7" t="str">
        <f t="shared" si="3"/>
        <v>06</v>
      </c>
      <c r="F523" s="7" t="str">
        <f t="shared" si="4"/>
        <v>06-2016</v>
      </c>
      <c r="G523" s="7">
        <f>VLOOKUP(F523,Oferta_PS!$B$2:$C$62,2)</f>
        <v>1377</v>
      </c>
      <c r="H523" s="7">
        <f>VLOOKUP(C523,Guias_PS!$B$2:$C$7,2)</f>
        <v>239</v>
      </c>
      <c r="I523" s="7" t="str">
        <f>VLOOKUP(C523,Pib_PS!$B$2:$C$7,2)</f>
        <v>R$ 2.551.779,22</v>
      </c>
      <c r="J523" s="7" t="str">
        <f>VLOOKUP(F523,Base_PS!$G$1:$R$751,12,FALSE())</f>
        <v>Alta temporada</v>
      </c>
    </row>
    <row r="524">
      <c r="A524" s="6">
        <v>42527.0</v>
      </c>
      <c r="B524" s="7">
        <f>SUMIF(Base_PS!F:F,A524,Base_PS!I:I)</f>
        <v>0</v>
      </c>
      <c r="C524" s="7">
        <f t="shared" si="1"/>
        <v>2016</v>
      </c>
      <c r="D524" s="7">
        <f t="shared" si="2"/>
        <v>6</v>
      </c>
      <c r="E524" s="7" t="str">
        <f t="shared" si="3"/>
        <v>06</v>
      </c>
      <c r="F524" s="7" t="str">
        <f t="shared" si="4"/>
        <v>06-2016</v>
      </c>
      <c r="G524" s="7">
        <f>VLOOKUP(F524,Oferta_PS!$B$2:$C$62,2)</f>
        <v>1377</v>
      </c>
      <c r="H524" s="7">
        <f>VLOOKUP(C524,Guias_PS!$B$2:$C$7,2)</f>
        <v>239</v>
      </c>
      <c r="I524" s="7" t="str">
        <f>VLOOKUP(C524,Pib_PS!$B$2:$C$7,2)</f>
        <v>R$ 2.551.779,22</v>
      </c>
      <c r="J524" s="7" t="str">
        <f>VLOOKUP(F524,Base_PS!$G$1:$R$751,12,FALSE())</f>
        <v>Alta temporada</v>
      </c>
    </row>
    <row r="525">
      <c r="A525" s="6">
        <v>42528.0</v>
      </c>
      <c r="B525" s="7">
        <f>SUMIF(Base_PS!F:F,A525,Base_PS!I:I)</f>
        <v>0</v>
      </c>
      <c r="C525" s="7">
        <f t="shared" si="1"/>
        <v>2016</v>
      </c>
      <c r="D525" s="7">
        <f t="shared" si="2"/>
        <v>6</v>
      </c>
      <c r="E525" s="7" t="str">
        <f t="shared" si="3"/>
        <v>06</v>
      </c>
      <c r="F525" s="7" t="str">
        <f t="shared" si="4"/>
        <v>06-2016</v>
      </c>
      <c r="G525" s="7">
        <f>VLOOKUP(F525,Oferta_PS!$B$2:$C$62,2)</f>
        <v>1377</v>
      </c>
      <c r="H525" s="7">
        <f>VLOOKUP(C525,Guias_PS!$B$2:$C$7,2)</f>
        <v>239</v>
      </c>
      <c r="I525" s="7" t="str">
        <f>VLOOKUP(C525,Pib_PS!$B$2:$C$7,2)</f>
        <v>R$ 2.551.779,22</v>
      </c>
      <c r="J525" s="7" t="str">
        <f>VLOOKUP(F525,Base_PS!$G$1:$R$751,12,FALSE())</f>
        <v>Alta temporada</v>
      </c>
    </row>
    <row r="526">
      <c r="A526" s="6">
        <v>42529.0</v>
      </c>
      <c r="B526" s="7">
        <f>SUMIF(Base_PS!F:F,A526,Base_PS!I:I)</f>
        <v>0</v>
      </c>
      <c r="C526" s="7">
        <f t="shared" si="1"/>
        <v>2016</v>
      </c>
      <c r="D526" s="7">
        <f t="shared" si="2"/>
        <v>6</v>
      </c>
      <c r="E526" s="7" t="str">
        <f t="shared" si="3"/>
        <v>06</v>
      </c>
      <c r="F526" s="7" t="str">
        <f t="shared" si="4"/>
        <v>06-2016</v>
      </c>
      <c r="G526" s="7">
        <f>VLOOKUP(F526,Oferta_PS!$B$2:$C$62,2)</f>
        <v>1377</v>
      </c>
      <c r="H526" s="7">
        <f>VLOOKUP(C526,Guias_PS!$B$2:$C$7,2)</f>
        <v>239</v>
      </c>
      <c r="I526" s="7" t="str">
        <f>VLOOKUP(C526,Pib_PS!$B$2:$C$7,2)</f>
        <v>R$ 2.551.779,22</v>
      </c>
      <c r="J526" s="7" t="str">
        <f>VLOOKUP(F526,Base_PS!$G$1:$R$751,12,FALSE())</f>
        <v>Alta temporada</v>
      </c>
    </row>
    <row r="527">
      <c r="A527" s="6">
        <v>42530.0</v>
      </c>
      <c r="B527" s="7">
        <f>SUMIF(Base_PS!F:F,A527,Base_PS!I:I)</f>
        <v>0</v>
      </c>
      <c r="C527" s="7">
        <f t="shared" si="1"/>
        <v>2016</v>
      </c>
      <c r="D527" s="7">
        <f t="shared" si="2"/>
        <v>6</v>
      </c>
      <c r="E527" s="7" t="str">
        <f t="shared" si="3"/>
        <v>06</v>
      </c>
      <c r="F527" s="7" t="str">
        <f t="shared" si="4"/>
        <v>06-2016</v>
      </c>
      <c r="G527" s="7">
        <f>VLOOKUP(F527,Oferta_PS!$B$2:$C$62,2)</f>
        <v>1377</v>
      </c>
      <c r="H527" s="7">
        <f>VLOOKUP(C527,Guias_PS!$B$2:$C$7,2)</f>
        <v>239</v>
      </c>
      <c r="I527" s="7" t="str">
        <f>VLOOKUP(C527,Pib_PS!$B$2:$C$7,2)</f>
        <v>R$ 2.551.779,22</v>
      </c>
      <c r="J527" s="7" t="str">
        <f>VLOOKUP(F527,Base_PS!$G$1:$R$751,12,FALSE())</f>
        <v>Alta temporada</v>
      </c>
    </row>
    <row r="528">
      <c r="A528" s="6">
        <v>42531.0</v>
      </c>
      <c r="B528" s="7">
        <f>SUMIF(Base_PS!F:F,A528,Base_PS!I:I)</f>
        <v>0</v>
      </c>
      <c r="C528" s="7">
        <f t="shared" si="1"/>
        <v>2016</v>
      </c>
      <c r="D528" s="7">
        <f t="shared" si="2"/>
        <v>6</v>
      </c>
      <c r="E528" s="7" t="str">
        <f t="shared" si="3"/>
        <v>06</v>
      </c>
      <c r="F528" s="7" t="str">
        <f t="shared" si="4"/>
        <v>06-2016</v>
      </c>
      <c r="G528" s="7">
        <f>VLOOKUP(F528,Oferta_PS!$B$2:$C$62,2)</f>
        <v>1377</v>
      </c>
      <c r="H528" s="7">
        <f>VLOOKUP(C528,Guias_PS!$B$2:$C$7,2)</f>
        <v>239</v>
      </c>
      <c r="I528" s="7" t="str">
        <f>VLOOKUP(C528,Pib_PS!$B$2:$C$7,2)</f>
        <v>R$ 2.551.779,22</v>
      </c>
      <c r="J528" s="7" t="str">
        <f>VLOOKUP(F528,Base_PS!$G$1:$R$751,12,FALSE())</f>
        <v>Alta temporada</v>
      </c>
    </row>
    <row r="529">
      <c r="A529" s="6">
        <v>42532.0</v>
      </c>
      <c r="B529" s="7">
        <f>SUMIF(Base_PS!F:F,A529,Base_PS!I:I)</f>
        <v>319</v>
      </c>
      <c r="C529" s="7">
        <f t="shared" si="1"/>
        <v>2016</v>
      </c>
      <c r="D529" s="7">
        <f t="shared" si="2"/>
        <v>6</v>
      </c>
      <c r="E529" s="7" t="str">
        <f t="shared" si="3"/>
        <v>06</v>
      </c>
      <c r="F529" s="7" t="str">
        <f t="shared" si="4"/>
        <v>06-2016</v>
      </c>
      <c r="G529" s="7">
        <f>VLOOKUP(F529,Oferta_PS!$B$2:$C$62,2)</f>
        <v>1377</v>
      </c>
      <c r="H529" s="7">
        <f>VLOOKUP(C529,Guias_PS!$B$2:$C$7,2)</f>
        <v>239</v>
      </c>
      <c r="I529" s="7" t="str">
        <f>VLOOKUP(C529,Pib_PS!$B$2:$C$7,2)</f>
        <v>R$ 2.551.779,22</v>
      </c>
      <c r="J529" s="7" t="str">
        <f>VLOOKUP(F529,Base_PS!$G$1:$R$751,12,FALSE())</f>
        <v>Alta temporada</v>
      </c>
    </row>
    <row r="530">
      <c r="A530" s="6">
        <v>42533.0</v>
      </c>
      <c r="B530" s="7">
        <f>SUMIF(Base_PS!F:F,A530,Base_PS!I:I)</f>
        <v>0</v>
      </c>
      <c r="C530" s="7">
        <f t="shared" si="1"/>
        <v>2016</v>
      </c>
      <c r="D530" s="7">
        <f t="shared" si="2"/>
        <v>6</v>
      </c>
      <c r="E530" s="7" t="str">
        <f t="shared" si="3"/>
        <v>06</v>
      </c>
      <c r="F530" s="7" t="str">
        <f t="shared" si="4"/>
        <v>06-2016</v>
      </c>
      <c r="G530" s="7">
        <f>VLOOKUP(F530,Oferta_PS!$B$2:$C$62,2)</f>
        <v>1377</v>
      </c>
      <c r="H530" s="7">
        <f>VLOOKUP(C530,Guias_PS!$B$2:$C$7,2)</f>
        <v>239</v>
      </c>
      <c r="I530" s="7" t="str">
        <f>VLOOKUP(C530,Pib_PS!$B$2:$C$7,2)</f>
        <v>R$ 2.551.779,22</v>
      </c>
      <c r="J530" s="7" t="str">
        <f>VLOOKUP(F530,Base_PS!$G$1:$R$751,12,FALSE())</f>
        <v>Alta temporada</v>
      </c>
    </row>
    <row r="531">
      <c r="A531" s="6">
        <v>42534.0</v>
      </c>
      <c r="B531" s="7">
        <f>SUMIF(Base_PS!F:F,A531,Base_PS!I:I)</f>
        <v>0</v>
      </c>
      <c r="C531" s="7">
        <f t="shared" si="1"/>
        <v>2016</v>
      </c>
      <c r="D531" s="7">
        <f t="shared" si="2"/>
        <v>6</v>
      </c>
      <c r="E531" s="7" t="str">
        <f t="shared" si="3"/>
        <v>06</v>
      </c>
      <c r="F531" s="7" t="str">
        <f t="shared" si="4"/>
        <v>06-2016</v>
      </c>
      <c r="G531" s="7">
        <f>VLOOKUP(F531,Oferta_PS!$B$2:$C$62,2)</f>
        <v>1377</v>
      </c>
      <c r="H531" s="7">
        <f>VLOOKUP(C531,Guias_PS!$B$2:$C$7,2)</f>
        <v>239</v>
      </c>
      <c r="I531" s="7" t="str">
        <f>VLOOKUP(C531,Pib_PS!$B$2:$C$7,2)</f>
        <v>R$ 2.551.779,22</v>
      </c>
      <c r="J531" s="7" t="str">
        <f>VLOOKUP(F531,Base_PS!$G$1:$R$751,12,FALSE())</f>
        <v>Alta temporada</v>
      </c>
    </row>
    <row r="532">
      <c r="A532" s="6">
        <v>42535.0</v>
      </c>
      <c r="B532" s="7">
        <f>SUMIF(Base_PS!F:F,A532,Base_PS!I:I)</f>
        <v>0</v>
      </c>
      <c r="C532" s="7">
        <f t="shared" si="1"/>
        <v>2016</v>
      </c>
      <c r="D532" s="7">
        <f t="shared" si="2"/>
        <v>6</v>
      </c>
      <c r="E532" s="7" t="str">
        <f t="shared" si="3"/>
        <v>06</v>
      </c>
      <c r="F532" s="7" t="str">
        <f t="shared" si="4"/>
        <v>06-2016</v>
      </c>
      <c r="G532" s="7">
        <f>VLOOKUP(F532,Oferta_PS!$B$2:$C$62,2)</f>
        <v>1377</v>
      </c>
      <c r="H532" s="7">
        <f>VLOOKUP(C532,Guias_PS!$B$2:$C$7,2)</f>
        <v>239</v>
      </c>
      <c r="I532" s="7" t="str">
        <f>VLOOKUP(C532,Pib_PS!$B$2:$C$7,2)</f>
        <v>R$ 2.551.779,22</v>
      </c>
      <c r="J532" s="7" t="str">
        <f>VLOOKUP(F532,Base_PS!$G$1:$R$751,12,FALSE())</f>
        <v>Alta temporada</v>
      </c>
    </row>
    <row r="533">
      <c r="A533" s="6">
        <v>42536.0</v>
      </c>
      <c r="B533" s="7">
        <f>SUMIF(Base_PS!F:F,A533,Base_PS!I:I)</f>
        <v>0</v>
      </c>
      <c r="C533" s="7">
        <f t="shared" si="1"/>
        <v>2016</v>
      </c>
      <c r="D533" s="7">
        <f t="shared" si="2"/>
        <v>6</v>
      </c>
      <c r="E533" s="7" t="str">
        <f t="shared" si="3"/>
        <v>06</v>
      </c>
      <c r="F533" s="7" t="str">
        <f t="shared" si="4"/>
        <v>06-2016</v>
      </c>
      <c r="G533" s="7">
        <f>VLOOKUP(F533,Oferta_PS!$B$2:$C$62,2)</f>
        <v>1377</v>
      </c>
      <c r="H533" s="7">
        <f>VLOOKUP(C533,Guias_PS!$B$2:$C$7,2)</f>
        <v>239</v>
      </c>
      <c r="I533" s="7" t="str">
        <f>VLOOKUP(C533,Pib_PS!$B$2:$C$7,2)</f>
        <v>R$ 2.551.779,22</v>
      </c>
      <c r="J533" s="7" t="str">
        <f>VLOOKUP(F533,Base_PS!$G$1:$R$751,12,FALSE())</f>
        <v>Alta temporada</v>
      </c>
    </row>
    <row r="534">
      <c r="A534" s="6">
        <v>42537.0</v>
      </c>
      <c r="B534" s="7">
        <f>SUMIF(Base_PS!F:F,A534,Base_PS!I:I)</f>
        <v>0</v>
      </c>
      <c r="C534" s="7">
        <f t="shared" si="1"/>
        <v>2016</v>
      </c>
      <c r="D534" s="7">
        <f t="shared" si="2"/>
        <v>6</v>
      </c>
      <c r="E534" s="7" t="str">
        <f t="shared" si="3"/>
        <v>06</v>
      </c>
      <c r="F534" s="7" t="str">
        <f t="shared" si="4"/>
        <v>06-2016</v>
      </c>
      <c r="G534" s="7">
        <f>VLOOKUP(F534,Oferta_PS!$B$2:$C$62,2)</f>
        <v>1377</v>
      </c>
      <c r="H534" s="7">
        <f>VLOOKUP(C534,Guias_PS!$B$2:$C$7,2)</f>
        <v>239</v>
      </c>
      <c r="I534" s="7" t="str">
        <f>VLOOKUP(C534,Pib_PS!$B$2:$C$7,2)</f>
        <v>R$ 2.551.779,22</v>
      </c>
      <c r="J534" s="7" t="str">
        <f>VLOOKUP(F534,Base_PS!$G$1:$R$751,12,FALSE())</f>
        <v>Alta temporada</v>
      </c>
    </row>
    <row r="535">
      <c r="A535" s="6">
        <v>42538.0</v>
      </c>
      <c r="B535" s="7">
        <f>SUMIF(Base_PS!F:F,A535,Base_PS!I:I)</f>
        <v>0</v>
      </c>
      <c r="C535" s="7">
        <f t="shared" si="1"/>
        <v>2016</v>
      </c>
      <c r="D535" s="7">
        <f t="shared" si="2"/>
        <v>6</v>
      </c>
      <c r="E535" s="7" t="str">
        <f t="shared" si="3"/>
        <v>06</v>
      </c>
      <c r="F535" s="7" t="str">
        <f t="shared" si="4"/>
        <v>06-2016</v>
      </c>
      <c r="G535" s="7">
        <f>VLOOKUP(F535,Oferta_PS!$B$2:$C$62,2)</f>
        <v>1377</v>
      </c>
      <c r="H535" s="7">
        <f>VLOOKUP(C535,Guias_PS!$B$2:$C$7,2)</f>
        <v>239</v>
      </c>
      <c r="I535" s="7" t="str">
        <f>VLOOKUP(C535,Pib_PS!$B$2:$C$7,2)</f>
        <v>R$ 2.551.779,22</v>
      </c>
      <c r="J535" s="7" t="str">
        <f>VLOOKUP(F535,Base_PS!$G$1:$R$751,12,FALSE())</f>
        <v>Alta temporada</v>
      </c>
    </row>
    <row r="536">
      <c r="A536" s="6">
        <v>42539.0</v>
      </c>
      <c r="B536" s="7">
        <f>SUMIF(Base_PS!F:F,A536,Base_PS!I:I)</f>
        <v>267</v>
      </c>
      <c r="C536" s="7">
        <f t="shared" si="1"/>
        <v>2016</v>
      </c>
      <c r="D536" s="7">
        <f t="shared" si="2"/>
        <v>6</v>
      </c>
      <c r="E536" s="7" t="str">
        <f t="shared" si="3"/>
        <v>06</v>
      </c>
      <c r="F536" s="7" t="str">
        <f t="shared" si="4"/>
        <v>06-2016</v>
      </c>
      <c r="G536" s="7">
        <f>VLOOKUP(F536,Oferta_PS!$B$2:$C$62,2)</f>
        <v>1377</v>
      </c>
      <c r="H536" s="7">
        <f>VLOOKUP(C536,Guias_PS!$B$2:$C$7,2)</f>
        <v>239</v>
      </c>
      <c r="I536" s="7" t="str">
        <f>VLOOKUP(C536,Pib_PS!$B$2:$C$7,2)</f>
        <v>R$ 2.551.779,22</v>
      </c>
      <c r="J536" s="7" t="str">
        <f>VLOOKUP(F536,Base_PS!$G$1:$R$751,12,FALSE())</f>
        <v>Alta temporada</v>
      </c>
    </row>
    <row r="537">
      <c r="A537" s="6">
        <v>42540.0</v>
      </c>
      <c r="B537" s="7">
        <f>SUMIF(Base_PS!F:F,A537,Base_PS!I:I)</f>
        <v>8</v>
      </c>
      <c r="C537" s="7">
        <f t="shared" si="1"/>
        <v>2016</v>
      </c>
      <c r="D537" s="7">
        <f t="shared" si="2"/>
        <v>6</v>
      </c>
      <c r="E537" s="7" t="str">
        <f t="shared" si="3"/>
        <v>06</v>
      </c>
      <c r="F537" s="7" t="str">
        <f t="shared" si="4"/>
        <v>06-2016</v>
      </c>
      <c r="G537" s="7">
        <f>VLOOKUP(F537,Oferta_PS!$B$2:$C$62,2)</f>
        <v>1377</v>
      </c>
      <c r="H537" s="7">
        <f>VLOOKUP(C537,Guias_PS!$B$2:$C$7,2)</f>
        <v>239</v>
      </c>
      <c r="I537" s="7" t="str">
        <f>VLOOKUP(C537,Pib_PS!$B$2:$C$7,2)</f>
        <v>R$ 2.551.779,22</v>
      </c>
      <c r="J537" s="7" t="str">
        <f>VLOOKUP(F537,Base_PS!$G$1:$R$751,12,FALSE())</f>
        <v>Alta temporada</v>
      </c>
    </row>
    <row r="538">
      <c r="A538" s="6">
        <v>42541.0</v>
      </c>
      <c r="B538" s="7">
        <f>SUMIF(Base_PS!F:F,A538,Base_PS!I:I)</f>
        <v>0</v>
      </c>
      <c r="C538" s="7">
        <f t="shared" si="1"/>
        <v>2016</v>
      </c>
      <c r="D538" s="7">
        <f t="shared" si="2"/>
        <v>6</v>
      </c>
      <c r="E538" s="7" t="str">
        <f t="shared" si="3"/>
        <v>06</v>
      </c>
      <c r="F538" s="7" t="str">
        <f t="shared" si="4"/>
        <v>06-2016</v>
      </c>
      <c r="G538" s="7">
        <f>VLOOKUP(F538,Oferta_PS!$B$2:$C$62,2)</f>
        <v>1377</v>
      </c>
      <c r="H538" s="7">
        <f>VLOOKUP(C538,Guias_PS!$B$2:$C$7,2)</f>
        <v>239</v>
      </c>
      <c r="I538" s="7" t="str">
        <f>VLOOKUP(C538,Pib_PS!$B$2:$C$7,2)</f>
        <v>R$ 2.551.779,22</v>
      </c>
      <c r="J538" s="7" t="str">
        <f>VLOOKUP(F538,Base_PS!$G$1:$R$751,12,FALSE())</f>
        <v>Alta temporada</v>
      </c>
    </row>
    <row r="539">
      <c r="A539" s="6">
        <v>42542.0</v>
      </c>
      <c r="B539" s="7">
        <f>SUMIF(Base_PS!F:F,A539,Base_PS!I:I)</f>
        <v>0</v>
      </c>
      <c r="C539" s="7">
        <f t="shared" si="1"/>
        <v>2016</v>
      </c>
      <c r="D539" s="7">
        <f t="shared" si="2"/>
        <v>6</v>
      </c>
      <c r="E539" s="7" t="str">
        <f t="shared" si="3"/>
        <v>06</v>
      </c>
      <c r="F539" s="7" t="str">
        <f t="shared" si="4"/>
        <v>06-2016</v>
      </c>
      <c r="G539" s="7">
        <f>VLOOKUP(F539,Oferta_PS!$B$2:$C$62,2)</f>
        <v>1377</v>
      </c>
      <c r="H539" s="7">
        <f>VLOOKUP(C539,Guias_PS!$B$2:$C$7,2)</f>
        <v>239</v>
      </c>
      <c r="I539" s="7" t="str">
        <f>VLOOKUP(C539,Pib_PS!$B$2:$C$7,2)</f>
        <v>R$ 2.551.779,22</v>
      </c>
      <c r="J539" s="7" t="str">
        <f>VLOOKUP(F539,Base_PS!$G$1:$R$751,12,FALSE())</f>
        <v>Alta temporada</v>
      </c>
    </row>
    <row r="540">
      <c r="A540" s="6">
        <v>42543.0</v>
      </c>
      <c r="B540" s="7">
        <f>SUMIF(Base_PS!F:F,A540,Base_PS!I:I)</f>
        <v>0</v>
      </c>
      <c r="C540" s="7">
        <f t="shared" si="1"/>
        <v>2016</v>
      </c>
      <c r="D540" s="7">
        <f t="shared" si="2"/>
        <v>6</v>
      </c>
      <c r="E540" s="7" t="str">
        <f t="shared" si="3"/>
        <v>06</v>
      </c>
      <c r="F540" s="7" t="str">
        <f t="shared" si="4"/>
        <v>06-2016</v>
      </c>
      <c r="G540" s="7">
        <f>VLOOKUP(F540,Oferta_PS!$B$2:$C$62,2)</f>
        <v>1377</v>
      </c>
      <c r="H540" s="7">
        <f>VLOOKUP(C540,Guias_PS!$B$2:$C$7,2)</f>
        <v>239</v>
      </c>
      <c r="I540" s="7" t="str">
        <f>VLOOKUP(C540,Pib_PS!$B$2:$C$7,2)</f>
        <v>R$ 2.551.779,22</v>
      </c>
      <c r="J540" s="7" t="str">
        <f>VLOOKUP(F540,Base_PS!$G$1:$R$751,12,FALSE())</f>
        <v>Alta temporada</v>
      </c>
    </row>
    <row r="541">
      <c r="A541" s="6">
        <v>42544.0</v>
      </c>
      <c r="B541" s="7">
        <f>SUMIF(Base_PS!F:F,A541,Base_PS!I:I)</f>
        <v>0</v>
      </c>
      <c r="C541" s="7">
        <f t="shared" si="1"/>
        <v>2016</v>
      </c>
      <c r="D541" s="7">
        <f t="shared" si="2"/>
        <v>6</v>
      </c>
      <c r="E541" s="7" t="str">
        <f t="shared" si="3"/>
        <v>06</v>
      </c>
      <c r="F541" s="7" t="str">
        <f t="shared" si="4"/>
        <v>06-2016</v>
      </c>
      <c r="G541" s="7">
        <f>VLOOKUP(F541,Oferta_PS!$B$2:$C$62,2)</f>
        <v>1377</v>
      </c>
      <c r="H541" s="7">
        <f>VLOOKUP(C541,Guias_PS!$B$2:$C$7,2)</f>
        <v>239</v>
      </c>
      <c r="I541" s="7" t="str">
        <f>VLOOKUP(C541,Pib_PS!$B$2:$C$7,2)</f>
        <v>R$ 2.551.779,22</v>
      </c>
      <c r="J541" s="7" t="str">
        <f>VLOOKUP(F541,Base_PS!$G$1:$R$751,12,FALSE())</f>
        <v>Alta temporada</v>
      </c>
    </row>
    <row r="542">
      <c r="A542" s="6">
        <v>42545.0</v>
      </c>
      <c r="B542" s="7">
        <f>SUMIF(Base_PS!F:F,A542,Base_PS!I:I)</f>
        <v>0</v>
      </c>
      <c r="C542" s="7">
        <f t="shared" si="1"/>
        <v>2016</v>
      </c>
      <c r="D542" s="7">
        <f t="shared" si="2"/>
        <v>6</v>
      </c>
      <c r="E542" s="7" t="str">
        <f t="shared" si="3"/>
        <v>06</v>
      </c>
      <c r="F542" s="7" t="str">
        <f t="shared" si="4"/>
        <v>06-2016</v>
      </c>
      <c r="G542" s="7">
        <f>VLOOKUP(F542,Oferta_PS!$B$2:$C$62,2)</f>
        <v>1377</v>
      </c>
      <c r="H542" s="7">
        <f>VLOOKUP(C542,Guias_PS!$B$2:$C$7,2)</f>
        <v>239</v>
      </c>
      <c r="I542" s="7" t="str">
        <f>VLOOKUP(C542,Pib_PS!$B$2:$C$7,2)</f>
        <v>R$ 2.551.779,22</v>
      </c>
      <c r="J542" s="7" t="str">
        <f>VLOOKUP(F542,Base_PS!$G$1:$R$751,12,FALSE())</f>
        <v>Alta temporada</v>
      </c>
    </row>
    <row r="543">
      <c r="A543" s="6">
        <v>42546.0</v>
      </c>
      <c r="B543" s="7">
        <f>SUMIF(Base_PS!F:F,A543,Base_PS!I:I)</f>
        <v>277</v>
      </c>
      <c r="C543" s="7">
        <f t="shared" si="1"/>
        <v>2016</v>
      </c>
      <c r="D543" s="7">
        <f t="shared" si="2"/>
        <v>6</v>
      </c>
      <c r="E543" s="7" t="str">
        <f t="shared" si="3"/>
        <v>06</v>
      </c>
      <c r="F543" s="7" t="str">
        <f t="shared" si="4"/>
        <v>06-2016</v>
      </c>
      <c r="G543" s="7">
        <f>VLOOKUP(F543,Oferta_PS!$B$2:$C$62,2)</f>
        <v>1377</v>
      </c>
      <c r="H543" s="7">
        <f>VLOOKUP(C543,Guias_PS!$B$2:$C$7,2)</f>
        <v>239</v>
      </c>
      <c r="I543" s="7" t="str">
        <f>VLOOKUP(C543,Pib_PS!$B$2:$C$7,2)</f>
        <v>R$ 2.551.779,22</v>
      </c>
      <c r="J543" s="7" t="str">
        <f>VLOOKUP(F543,Base_PS!$G$1:$R$751,12,FALSE())</f>
        <v>Alta temporada</v>
      </c>
    </row>
    <row r="544">
      <c r="A544" s="6">
        <v>42547.0</v>
      </c>
      <c r="B544" s="7">
        <f>SUMIF(Base_PS!F:F,A544,Base_PS!I:I)</f>
        <v>0</v>
      </c>
      <c r="C544" s="7">
        <f t="shared" si="1"/>
        <v>2016</v>
      </c>
      <c r="D544" s="7">
        <f t="shared" si="2"/>
        <v>6</v>
      </c>
      <c r="E544" s="7" t="str">
        <f t="shared" si="3"/>
        <v>06</v>
      </c>
      <c r="F544" s="7" t="str">
        <f t="shared" si="4"/>
        <v>06-2016</v>
      </c>
      <c r="G544" s="7">
        <f>VLOOKUP(F544,Oferta_PS!$B$2:$C$62,2)</f>
        <v>1377</v>
      </c>
      <c r="H544" s="7">
        <f>VLOOKUP(C544,Guias_PS!$B$2:$C$7,2)</f>
        <v>239</v>
      </c>
      <c r="I544" s="7" t="str">
        <f>VLOOKUP(C544,Pib_PS!$B$2:$C$7,2)</f>
        <v>R$ 2.551.779,22</v>
      </c>
      <c r="J544" s="7" t="str">
        <f>VLOOKUP(F544,Base_PS!$G$1:$R$751,12,FALSE())</f>
        <v>Alta temporada</v>
      </c>
    </row>
    <row r="545">
      <c r="A545" s="6">
        <v>42548.0</v>
      </c>
      <c r="B545" s="7">
        <f>SUMIF(Base_PS!F:F,A545,Base_PS!I:I)</f>
        <v>0</v>
      </c>
      <c r="C545" s="7">
        <f t="shared" si="1"/>
        <v>2016</v>
      </c>
      <c r="D545" s="7">
        <f t="shared" si="2"/>
        <v>6</v>
      </c>
      <c r="E545" s="7" t="str">
        <f t="shared" si="3"/>
        <v>06</v>
      </c>
      <c r="F545" s="7" t="str">
        <f t="shared" si="4"/>
        <v>06-2016</v>
      </c>
      <c r="G545" s="7">
        <f>VLOOKUP(F545,Oferta_PS!$B$2:$C$62,2)</f>
        <v>1377</v>
      </c>
      <c r="H545" s="7">
        <f>VLOOKUP(C545,Guias_PS!$B$2:$C$7,2)</f>
        <v>239</v>
      </c>
      <c r="I545" s="7" t="str">
        <f>VLOOKUP(C545,Pib_PS!$B$2:$C$7,2)</f>
        <v>R$ 2.551.779,22</v>
      </c>
      <c r="J545" s="7" t="str">
        <f>VLOOKUP(F545,Base_PS!$G$1:$R$751,12,FALSE())</f>
        <v>Alta temporada</v>
      </c>
    </row>
    <row r="546">
      <c r="A546" s="6">
        <v>42549.0</v>
      </c>
      <c r="B546" s="7">
        <f>SUMIF(Base_PS!F:F,A546,Base_PS!I:I)</f>
        <v>0</v>
      </c>
      <c r="C546" s="7">
        <f t="shared" si="1"/>
        <v>2016</v>
      </c>
      <c r="D546" s="7">
        <f t="shared" si="2"/>
        <v>6</v>
      </c>
      <c r="E546" s="7" t="str">
        <f t="shared" si="3"/>
        <v>06</v>
      </c>
      <c r="F546" s="7" t="str">
        <f t="shared" si="4"/>
        <v>06-2016</v>
      </c>
      <c r="G546" s="7">
        <f>VLOOKUP(F546,Oferta_PS!$B$2:$C$62,2)</f>
        <v>1377</v>
      </c>
      <c r="H546" s="7">
        <f>VLOOKUP(C546,Guias_PS!$B$2:$C$7,2)</f>
        <v>239</v>
      </c>
      <c r="I546" s="7" t="str">
        <f>VLOOKUP(C546,Pib_PS!$B$2:$C$7,2)</f>
        <v>R$ 2.551.779,22</v>
      </c>
      <c r="J546" s="7" t="str">
        <f>VLOOKUP(F546,Base_PS!$G$1:$R$751,12,FALSE())</f>
        <v>Alta temporada</v>
      </c>
    </row>
    <row r="547">
      <c r="A547" s="6">
        <v>42550.0</v>
      </c>
      <c r="B547" s="7">
        <f>SUMIF(Base_PS!F:F,A547,Base_PS!I:I)</f>
        <v>0</v>
      </c>
      <c r="C547" s="7">
        <f t="shared" si="1"/>
        <v>2016</v>
      </c>
      <c r="D547" s="7">
        <f t="shared" si="2"/>
        <v>6</v>
      </c>
      <c r="E547" s="7" t="str">
        <f t="shared" si="3"/>
        <v>06</v>
      </c>
      <c r="F547" s="7" t="str">
        <f t="shared" si="4"/>
        <v>06-2016</v>
      </c>
      <c r="G547" s="7">
        <f>VLOOKUP(F547,Oferta_PS!$B$2:$C$62,2)</f>
        <v>1377</v>
      </c>
      <c r="H547" s="7">
        <f>VLOOKUP(C547,Guias_PS!$B$2:$C$7,2)</f>
        <v>239</v>
      </c>
      <c r="I547" s="7" t="str">
        <f>VLOOKUP(C547,Pib_PS!$B$2:$C$7,2)</f>
        <v>R$ 2.551.779,22</v>
      </c>
      <c r="J547" s="7" t="str">
        <f>VLOOKUP(F547,Base_PS!$G$1:$R$751,12,FALSE())</f>
        <v>Alta temporada</v>
      </c>
    </row>
    <row r="548">
      <c r="A548" s="6">
        <v>42551.0</v>
      </c>
      <c r="B548" s="7">
        <f>SUMIF(Base_PS!F:F,A548,Base_PS!I:I)</f>
        <v>0</v>
      </c>
      <c r="C548" s="7">
        <f t="shared" si="1"/>
        <v>2016</v>
      </c>
      <c r="D548" s="7">
        <f t="shared" si="2"/>
        <v>6</v>
      </c>
      <c r="E548" s="7" t="str">
        <f t="shared" si="3"/>
        <v>06</v>
      </c>
      <c r="F548" s="7" t="str">
        <f t="shared" si="4"/>
        <v>06-2016</v>
      </c>
      <c r="G548" s="7">
        <f>VLOOKUP(F548,Oferta_PS!$B$2:$C$62,2)</f>
        <v>1377</v>
      </c>
      <c r="H548" s="7">
        <f>VLOOKUP(C548,Guias_PS!$B$2:$C$7,2)</f>
        <v>239</v>
      </c>
      <c r="I548" s="7" t="str">
        <f>VLOOKUP(C548,Pib_PS!$B$2:$C$7,2)</f>
        <v>R$ 2.551.779,22</v>
      </c>
      <c r="J548" s="7" t="str">
        <f>VLOOKUP(F548,Base_PS!$G$1:$R$751,12,FALSE())</f>
        <v>Alta temporada</v>
      </c>
    </row>
    <row r="549">
      <c r="A549" s="6">
        <v>42552.0</v>
      </c>
      <c r="B549" s="7">
        <f>SUMIF(Base_PS!F:F,A549,Base_PS!I:I)</f>
        <v>0</v>
      </c>
      <c r="C549" s="7">
        <f t="shared" si="1"/>
        <v>2016</v>
      </c>
      <c r="D549" s="7">
        <f t="shared" si="2"/>
        <v>7</v>
      </c>
      <c r="E549" s="7" t="str">
        <f t="shared" si="3"/>
        <v>07</v>
      </c>
      <c r="F549" s="7" t="str">
        <f t="shared" si="4"/>
        <v>07-2016</v>
      </c>
      <c r="G549" s="7">
        <f>VLOOKUP(F549,Oferta_PS!$B$2:$C$62,2)</f>
        <v>930</v>
      </c>
      <c r="H549" s="7">
        <f>VLOOKUP(C549,Guias_PS!$B$2:$C$7,2)</f>
        <v>239</v>
      </c>
      <c r="I549" s="7" t="str">
        <f>VLOOKUP(C549,Pib_PS!$B$2:$C$7,2)</f>
        <v>R$ 2.551.779,22</v>
      </c>
      <c r="J549" s="7" t="str">
        <f>VLOOKUP(F549,Base_PS!$G$1:$R$751,12,FALSE())</f>
        <v>Alta temporada</v>
      </c>
    </row>
    <row r="550">
      <c r="A550" s="6">
        <v>42553.0</v>
      </c>
      <c r="B550" s="7">
        <f>SUMIF(Base_PS!F:F,A550,Base_PS!I:I)</f>
        <v>194</v>
      </c>
      <c r="C550" s="7">
        <f t="shared" si="1"/>
        <v>2016</v>
      </c>
      <c r="D550" s="7">
        <f t="shared" si="2"/>
        <v>7</v>
      </c>
      <c r="E550" s="7" t="str">
        <f t="shared" si="3"/>
        <v>07</v>
      </c>
      <c r="F550" s="7" t="str">
        <f t="shared" si="4"/>
        <v>07-2016</v>
      </c>
      <c r="G550" s="7">
        <f>VLOOKUP(F550,Oferta_PS!$B$2:$C$62,2)</f>
        <v>930</v>
      </c>
      <c r="H550" s="7">
        <f>VLOOKUP(C550,Guias_PS!$B$2:$C$7,2)</f>
        <v>239</v>
      </c>
      <c r="I550" s="7" t="str">
        <f>VLOOKUP(C550,Pib_PS!$B$2:$C$7,2)</f>
        <v>R$ 2.551.779,22</v>
      </c>
      <c r="J550" s="7" t="str">
        <f>VLOOKUP(F550,Base_PS!$G$1:$R$751,12,FALSE())</f>
        <v>Alta temporada</v>
      </c>
    </row>
    <row r="551">
      <c r="A551" s="6">
        <v>42554.0</v>
      </c>
      <c r="B551" s="7">
        <f>SUMIF(Base_PS!F:F,A551,Base_PS!I:I)</f>
        <v>0</v>
      </c>
      <c r="C551" s="7">
        <f t="shared" si="1"/>
        <v>2016</v>
      </c>
      <c r="D551" s="7">
        <f t="shared" si="2"/>
        <v>7</v>
      </c>
      <c r="E551" s="7" t="str">
        <f t="shared" si="3"/>
        <v>07</v>
      </c>
      <c r="F551" s="7" t="str">
        <f t="shared" si="4"/>
        <v>07-2016</v>
      </c>
      <c r="G551" s="7">
        <f>VLOOKUP(F551,Oferta_PS!$B$2:$C$62,2)</f>
        <v>930</v>
      </c>
      <c r="H551" s="7">
        <f>VLOOKUP(C551,Guias_PS!$B$2:$C$7,2)</f>
        <v>239</v>
      </c>
      <c r="I551" s="7" t="str">
        <f>VLOOKUP(C551,Pib_PS!$B$2:$C$7,2)</f>
        <v>R$ 2.551.779,22</v>
      </c>
      <c r="J551" s="7" t="str">
        <f>VLOOKUP(F551,Base_PS!$G$1:$R$751,12,FALSE())</f>
        <v>Alta temporada</v>
      </c>
    </row>
    <row r="552">
      <c r="A552" s="6">
        <v>42555.0</v>
      </c>
      <c r="B552" s="7">
        <f>SUMIF(Base_PS!F:F,A552,Base_PS!I:I)</f>
        <v>0</v>
      </c>
      <c r="C552" s="7">
        <f t="shared" si="1"/>
        <v>2016</v>
      </c>
      <c r="D552" s="7">
        <f t="shared" si="2"/>
        <v>7</v>
      </c>
      <c r="E552" s="7" t="str">
        <f t="shared" si="3"/>
        <v>07</v>
      </c>
      <c r="F552" s="7" t="str">
        <f t="shared" si="4"/>
        <v>07-2016</v>
      </c>
      <c r="G552" s="7">
        <f>VLOOKUP(F552,Oferta_PS!$B$2:$C$62,2)</f>
        <v>930</v>
      </c>
      <c r="H552" s="7">
        <f>VLOOKUP(C552,Guias_PS!$B$2:$C$7,2)</f>
        <v>239</v>
      </c>
      <c r="I552" s="7" t="str">
        <f>VLOOKUP(C552,Pib_PS!$B$2:$C$7,2)</f>
        <v>R$ 2.551.779,22</v>
      </c>
      <c r="J552" s="7" t="str">
        <f>VLOOKUP(F552,Base_PS!$G$1:$R$751,12,FALSE())</f>
        <v>Alta temporada</v>
      </c>
    </row>
    <row r="553">
      <c r="A553" s="6">
        <v>42556.0</v>
      </c>
      <c r="B553" s="7">
        <f>SUMIF(Base_PS!F:F,A553,Base_PS!I:I)</f>
        <v>0</v>
      </c>
      <c r="C553" s="7">
        <f t="shared" si="1"/>
        <v>2016</v>
      </c>
      <c r="D553" s="7">
        <f t="shared" si="2"/>
        <v>7</v>
      </c>
      <c r="E553" s="7" t="str">
        <f t="shared" si="3"/>
        <v>07</v>
      </c>
      <c r="F553" s="7" t="str">
        <f t="shared" si="4"/>
        <v>07-2016</v>
      </c>
      <c r="G553" s="7">
        <f>VLOOKUP(F553,Oferta_PS!$B$2:$C$62,2)</f>
        <v>930</v>
      </c>
      <c r="H553" s="7">
        <f>VLOOKUP(C553,Guias_PS!$B$2:$C$7,2)</f>
        <v>239</v>
      </c>
      <c r="I553" s="7" t="str">
        <f>VLOOKUP(C553,Pib_PS!$B$2:$C$7,2)</f>
        <v>R$ 2.551.779,22</v>
      </c>
      <c r="J553" s="7" t="str">
        <f>VLOOKUP(F553,Base_PS!$G$1:$R$751,12,FALSE())</f>
        <v>Alta temporada</v>
      </c>
    </row>
    <row r="554">
      <c r="A554" s="6">
        <v>42557.0</v>
      </c>
      <c r="B554" s="7">
        <f>SUMIF(Base_PS!F:F,A554,Base_PS!I:I)</f>
        <v>0</v>
      </c>
      <c r="C554" s="7">
        <f t="shared" si="1"/>
        <v>2016</v>
      </c>
      <c r="D554" s="7">
        <f t="shared" si="2"/>
        <v>7</v>
      </c>
      <c r="E554" s="7" t="str">
        <f t="shared" si="3"/>
        <v>07</v>
      </c>
      <c r="F554" s="7" t="str">
        <f t="shared" si="4"/>
        <v>07-2016</v>
      </c>
      <c r="G554" s="7">
        <f>VLOOKUP(F554,Oferta_PS!$B$2:$C$62,2)</f>
        <v>930</v>
      </c>
      <c r="H554" s="7">
        <f>VLOOKUP(C554,Guias_PS!$B$2:$C$7,2)</f>
        <v>239</v>
      </c>
      <c r="I554" s="7" t="str">
        <f>VLOOKUP(C554,Pib_PS!$B$2:$C$7,2)</f>
        <v>R$ 2.551.779,22</v>
      </c>
      <c r="J554" s="7" t="str">
        <f>VLOOKUP(F554,Base_PS!$G$1:$R$751,12,FALSE())</f>
        <v>Alta temporada</v>
      </c>
    </row>
    <row r="555">
      <c r="A555" s="6">
        <v>42558.0</v>
      </c>
      <c r="B555" s="7">
        <f>SUMIF(Base_PS!F:F,A555,Base_PS!I:I)</f>
        <v>0</v>
      </c>
      <c r="C555" s="7">
        <f t="shared" si="1"/>
        <v>2016</v>
      </c>
      <c r="D555" s="7">
        <f t="shared" si="2"/>
        <v>7</v>
      </c>
      <c r="E555" s="7" t="str">
        <f t="shared" si="3"/>
        <v>07</v>
      </c>
      <c r="F555" s="7" t="str">
        <f t="shared" si="4"/>
        <v>07-2016</v>
      </c>
      <c r="G555" s="7">
        <f>VLOOKUP(F555,Oferta_PS!$B$2:$C$62,2)</f>
        <v>930</v>
      </c>
      <c r="H555" s="7">
        <f>VLOOKUP(C555,Guias_PS!$B$2:$C$7,2)</f>
        <v>239</v>
      </c>
      <c r="I555" s="7" t="str">
        <f>VLOOKUP(C555,Pib_PS!$B$2:$C$7,2)</f>
        <v>R$ 2.551.779,22</v>
      </c>
      <c r="J555" s="7" t="str">
        <f>VLOOKUP(F555,Base_PS!$G$1:$R$751,12,FALSE())</f>
        <v>Alta temporada</v>
      </c>
    </row>
    <row r="556">
      <c r="A556" s="6">
        <v>42559.0</v>
      </c>
      <c r="B556" s="7">
        <f>SUMIF(Base_PS!F:F,A556,Base_PS!I:I)</f>
        <v>0</v>
      </c>
      <c r="C556" s="7">
        <f t="shared" si="1"/>
        <v>2016</v>
      </c>
      <c r="D556" s="7">
        <f t="shared" si="2"/>
        <v>7</v>
      </c>
      <c r="E556" s="7" t="str">
        <f t="shared" si="3"/>
        <v>07</v>
      </c>
      <c r="F556" s="7" t="str">
        <f t="shared" si="4"/>
        <v>07-2016</v>
      </c>
      <c r="G556" s="7">
        <f>VLOOKUP(F556,Oferta_PS!$B$2:$C$62,2)</f>
        <v>930</v>
      </c>
      <c r="H556" s="7">
        <f>VLOOKUP(C556,Guias_PS!$B$2:$C$7,2)</f>
        <v>239</v>
      </c>
      <c r="I556" s="7" t="str">
        <f>VLOOKUP(C556,Pib_PS!$B$2:$C$7,2)</f>
        <v>R$ 2.551.779,22</v>
      </c>
      <c r="J556" s="7" t="str">
        <f>VLOOKUP(F556,Base_PS!$G$1:$R$751,12,FALSE())</f>
        <v>Alta temporada</v>
      </c>
    </row>
    <row r="557">
      <c r="A557" s="6">
        <v>42560.0</v>
      </c>
      <c r="B557" s="7">
        <f>SUMIF(Base_PS!F:F,A557,Base_PS!I:I)</f>
        <v>170</v>
      </c>
      <c r="C557" s="7">
        <f t="shared" si="1"/>
        <v>2016</v>
      </c>
      <c r="D557" s="7">
        <f t="shared" si="2"/>
        <v>7</v>
      </c>
      <c r="E557" s="7" t="str">
        <f t="shared" si="3"/>
        <v>07</v>
      </c>
      <c r="F557" s="7" t="str">
        <f t="shared" si="4"/>
        <v>07-2016</v>
      </c>
      <c r="G557" s="7">
        <f>VLOOKUP(F557,Oferta_PS!$B$2:$C$62,2)</f>
        <v>930</v>
      </c>
      <c r="H557" s="7">
        <f>VLOOKUP(C557,Guias_PS!$B$2:$C$7,2)</f>
        <v>239</v>
      </c>
      <c r="I557" s="7" t="str">
        <f>VLOOKUP(C557,Pib_PS!$B$2:$C$7,2)</f>
        <v>R$ 2.551.779,22</v>
      </c>
      <c r="J557" s="7" t="str">
        <f>VLOOKUP(F557,Base_PS!$G$1:$R$751,12,FALSE())</f>
        <v>Alta temporada</v>
      </c>
    </row>
    <row r="558">
      <c r="A558" s="6">
        <v>42561.0</v>
      </c>
      <c r="B558" s="7">
        <f>SUMIF(Base_PS!F:F,A558,Base_PS!I:I)</f>
        <v>0</v>
      </c>
      <c r="C558" s="7">
        <f t="shared" si="1"/>
        <v>2016</v>
      </c>
      <c r="D558" s="7">
        <f t="shared" si="2"/>
        <v>7</v>
      </c>
      <c r="E558" s="7" t="str">
        <f t="shared" si="3"/>
        <v>07</v>
      </c>
      <c r="F558" s="7" t="str">
        <f t="shared" si="4"/>
        <v>07-2016</v>
      </c>
      <c r="G558" s="7">
        <f>VLOOKUP(F558,Oferta_PS!$B$2:$C$62,2)</f>
        <v>930</v>
      </c>
      <c r="H558" s="7">
        <f>VLOOKUP(C558,Guias_PS!$B$2:$C$7,2)</f>
        <v>239</v>
      </c>
      <c r="I558" s="7" t="str">
        <f>VLOOKUP(C558,Pib_PS!$B$2:$C$7,2)</f>
        <v>R$ 2.551.779,22</v>
      </c>
      <c r="J558" s="7" t="str">
        <f>VLOOKUP(F558,Base_PS!$G$1:$R$751,12,FALSE())</f>
        <v>Alta temporada</v>
      </c>
    </row>
    <row r="559">
      <c r="A559" s="6">
        <v>42562.0</v>
      </c>
      <c r="B559" s="7">
        <f>SUMIF(Base_PS!F:F,A559,Base_PS!I:I)</f>
        <v>0</v>
      </c>
      <c r="C559" s="7">
        <f t="shared" si="1"/>
        <v>2016</v>
      </c>
      <c r="D559" s="7">
        <f t="shared" si="2"/>
        <v>7</v>
      </c>
      <c r="E559" s="7" t="str">
        <f t="shared" si="3"/>
        <v>07</v>
      </c>
      <c r="F559" s="7" t="str">
        <f t="shared" si="4"/>
        <v>07-2016</v>
      </c>
      <c r="G559" s="7">
        <f>VLOOKUP(F559,Oferta_PS!$B$2:$C$62,2)</f>
        <v>930</v>
      </c>
      <c r="H559" s="7">
        <f>VLOOKUP(C559,Guias_PS!$B$2:$C$7,2)</f>
        <v>239</v>
      </c>
      <c r="I559" s="7" t="str">
        <f>VLOOKUP(C559,Pib_PS!$B$2:$C$7,2)</f>
        <v>R$ 2.551.779,22</v>
      </c>
      <c r="J559" s="7" t="str">
        <f>VLOOKUP(F559,Base_PS!$G$1:$R$751,12,FALSE())</f>
        <v>Alta temporada</v>
      </c>
    </row>
    <row r="560">
      <c r="A560" s="6">
        <v>42563.0</v>
      </c>
      <c r="B560" s="7">
        <f>SUMIF(Base_PS!F:F,A560,Base_PS!I:I)</f>
        <v>0</v>
      </c>
      <c r="C560" s="7">
        <f t="shared" si="1"/>
        <v>2016</v>
      </c>
      <c r="D560" s="7">
        <f t="shared" si="2"/>
        <v>7</v>
      </c>
      <c r="E560" s="7" t="str">
        <f t="shared" si="3"/>
        <v>07</v>
      </c>
      <c r="F560" s="7" t="str">
        <f t="shared" si="4"/>
        <v>07-2016</v>
      </c>
      <c r="G560" s="7">
        <f>VLOOKUP(F560,Oferta_PS!$B$2:$C$62,2)</f>
        <v>930</v>
      </c>
      <c r="H560" s="7">
        <f>VLOOKUP(C560,Guias_PS!$B$2:$C$7,2)</f>
        <v>239</v>
      </c>
      <c r="I560" s="7" t="str">
        <f>VLOOKUP(C560,Pib_PS!$B$2:$C$7,2)</f>
        <v>R$ 2.551.779,22</v>
      </c>
      <c r="J560" s="7" t="str">
        <f>VLOOKUP(F560,Base_PS!$G$1:$R$751,12,FALSE())</f>
        <v>Alta temporada</v>
      </c>
    </row>
    <row r="561">
      <c r="A561" s="6">
        <v>42564.0</v>
      </c>
      <c r="B561" s="7">
        <f>SUMIF(Base_PS!F:F,A561,Base_PS!I:I)</f>
        <v>0</v>
      </c>
      <c r="C561" s="7">
        <f t="shared" si="1"/>
        <v>2016</v>
      </c>
      <c r="D561" s="7">
        <f t="shared" si="2"/>
        <v>7</v>
      </c>
      <c r="E561" s="7" t="str">
        <f t="shared" si="3"/>
        <v>07</v>
      </c>
      <c r="F561" s="7" t="str">
        <f t="shared" si="4"/>
        <v>07-2016</v>
      </c>
      <c r="G561" s="7">
        <f>VLOOKUP(F561,Oferta_PS!$B$2:$C$62,2)</f>
        <v>930</v>
      </c>
      <c r="H561" s="7">
        <f>VLOOKUP(C561,Guias_PS!$B$2:$C$7,2)</f>
        <v>239</v>
      </c>
      <c r="I561" s="7" t="str">
        <f>VLOOKUP(C561,Pib_PS!$B$2:$C$7,2)</f>
        <v>R$ 2.551.779,22</v>
      </c>
      <c r="J561" s="7" t="str">
        <f>VLOOKUP(F561,Base_PS!$G$1:$R$751,12,FALSE())</f>
        <v>Alta temporada</v>
      </c>
    </row>
    <row r="562">
      <c r="A562" s="6">
        <v>42565.0</v>
      </c>
      <c r="B562" s="7">
        <f>SUMIF(Base_PS!F:F,A562,Base_PS!I:I)</f>
        <v>0</v>
      </c>
      <c r="C562" s="7">
        <f t="shared" si="1"/>
        <v>2016</v>
      </c>
      <c r="D562" s="7">
        <f t="shared" si="2"/>
        <v>7</v>
      </c>
      <c r="E562" s="7" t="str">
        <f t="shared" si="3"/>
        <v>07</v>
      </c>
      <c r="F562" s="7" t="str">
        <f t="shared" si="4"/>
        <v>07-2016</v>
      </c>
      <c r="G562" s="7">
        <f>VLOOKUP(F562,Oferta_PS!$B$2:$C$62,2)</f>
        <v>930</v>
      </c>
      <c r="H562" s="7">
        <f>VLOOKUP(C562,Guias_PS!$B$2:$C$7,2)</f>
        <v>239</v>
      </c>
      <c r="I562" s="7" t="str">
        <f>VLOOKUP(C562,Pib_PS!$B$2:$C$7,2)</f>
        <v>R$ 2.551.779,22</v>
      </c>
      <c r="J562" s="7" t="str">
        <f>VLOOKUP(F562,Base_PS!$G$1:$R$751,12,FALSE())</f>
        <v>Alta temporada</v>
      </c>
    </row>
    <row r="563">
      <c r="A563" s="6">
        <v>42566.0</v>
      </c>
      <c r="B563" s="7">
        <f>SUMIF(Base_PS!F:F,A563,Base_PS!I:I)</f>
        <v>0</v>
      </c>
      <c r="C563" s="7">
        <f t="shared" si="1"/>
        <v>2016</v>
      </c>
      <c r="D563" s="7">
        <f t="shared" si="2"/>
        <v>7</v>
      </c>
      <c r="E563" s="7" t="str">
        <f t="shared" si="3"/>
        <v>07</v>
      </c>
      <c r="F563" s="7" t="str">
        <f t="shared" si="4"/>
        <v>07-2016</v>
      </c>
      <c r="G563" s="7">
        <f>VLOOKUP(F563,Oferta_PS!$B$2:$C$62,2)</f>
        <v>930</v>
      </c>
      <c r="H563" s="7">
        <f>VLOOKUP(C563,Guias_PS!$B$2:$C$7,2)</f>
        <v>239</v>
      </c>
      <c r="I563" s="7" t="str">
        <f>VLOOKUP(C563,Pib_PS!$B$2:$C$7,2)</f>
        <v>R$ 2.551.779,22</v>
      </c>
      <c r="J563" s="7" t="str">
        <f>VLOOKUP(F563,Base_PS!$G$1:$R$751,12,FALSE())</f>
        <v>Alta temporada</v>
      </c>
    </row>
    <row r="564">
      <c r="A564" s="6">
        <v>42567.0</v>
      </c>
      <c r="B564" s="7">
        <f>SUMIF(Base_PS!F:F,A564,Base_PS!I:I)</f>
        <v>362</v>
      </c>
      <c r="C564" s="7">
        <f t="shared" si="1"/>
        <v>2016</v>
      </c>
      <c r="D564" s="7">
        <f t="shared" si="2"/>
        <v>7</v>
      </c>
      <c r="E564" s="7" t="str">
        <f t="shared" si="3"/>
        <v>07</v>
      </c>
      <c r="F564" s="7" t="str">
        <f t="shared" si="4"/>
        <v>07-2016</v>
      </c>
      <c r="G564" s="7">
        <f>VLOOKUP(F564,Oferta_PS!$B$2:$C$62,2)</f>
        <v>930</v>
      </c>
      <c r="H564" s="7">
        <f>VLOOKUP(C564,Guias_PS!$B$2:$C$7,2)</f>
        <v>239</v>
      </c>
      <c r="I564" s="7" t="str">
        <f>VLOOKUP(C564,Pib_PS!$B$2:$C$7,2)</f>
        <v>R$ 2.551.779,22</v>
      </c>
      <c r="J564" s="7" t="str">
        <f>VLOOKUP(F564,Base_PS!$G$1:$R$751,12,FALSE())</f>
        <v>Alta temporada</v>
      </c>
    </row>
    <row r="565">
      <c r="A565" s="6">
        <v>42568.0</v>
      </c>
      <c r="B565" s="7">
        <f>SUMIF(Base_PS!F:F,A565,Base_PS!I:I)</f>
        <v>0</v>
      </c>
      <c r="C565" s="7">
        <f t="shared" si="1"/>
        <v>2016</v>
      </c>
      <c r="D565" s="7">
        <f t="shared" si="2"/>
        <v>7</v>
      </c>
      <c r="E565" s="7" t="str">
        <f t="shared" si="3"/>
        <v>07</v>
      </c>
      <c r="F565" s="7" t="str">
        <f t="shared" si="4"/>
        <v>07-2016</v>
      </c>
      <c r="G565" s="7">
        <f>VLOOKUP(F565,Oferta_PS!$B$2:$C$62,2)</f>
        <v>930</v>
      </c>
      <c r="H565" s="7">
        <f>VLOOKUP(C565,Guias_PS!$B$2:$C$7,2)</f>
        <v>239</v>
      </c>
      <c r="I565" s="7" t="str">
        <f>VLOOKUP(C565,Pib_PS!$B$2:$C$7,2)</f>
        <v>R$ 2.551.779,22</v>
      </c>
      <c r="J565" s="7" t="str">
        <f>VLOOKUP(F565,Base_PS!$G$1:$R$751,12,FALSE())</f>
        <v>Alta temporada</v>
      </c>
    </row>
    <row r="566">
      <c r="A566" s="6">
        <v>42569.0</v>
      </c>
      <c r="B566" s="7">
        <f>SUMIF(Base_PS!F:F,A566,Base_PS!I:I)</f>
        <v>22</v>
      </c>
      <c r="C566" s="7">
        <f t="shared" si="1"/>
        <v>2016</v>
      </c>
      <c r="D566" s="7">
        <f t="shared" si="2"/>
        <v>7</v>
      </c>
      <c r="E566" s="7" t="str">
        <f t="shared" si="3"/>
        <v>07</v>
      </c>
      <c r="F566" s="7" t="str">
        <f t="shared" si="4"/>
        <v>07-2016</v>
      </c>
      <c r="G566" s="7">
        <f>VLOOKUP(F566,Oferta_PS!$B$2:$C$62,2)</f>
        <v>930</v>
      </c>
      <c r="H566" s="7">
        <f>VLOOKUP(C566,Guias_PS!$B$2:$C$7,2)</f>
        <v>239</v>
      </c>
      <c r="I566" s="7" t="str">
        <f>VLOOKUP(C566,Pib_PS!$B$2:$C$7,2)</f>
        <v>R$ 2.551.779,22</v>
      </c>
      <c r="J566" s="7" t="str">
        <f>VLOOKUP(F566,Base_PS!$G$1:$R$751,12,FALSE())</f>
        <v>Alta temporada</v>
      </c>
    </row>
    <row r="567">
      <c r="A567" s="6">
        <v>42570.0</v>
      </c>
      <c r="B567" s="7">
        <f>SUMIF(Base_PS!F:F,A567,Base_PS!I:I)</f>
        <v>0</v>
      </c>
      <c r="C567" s="7">
        <f t="shared" si="1"/>
        <v>2016</v>
      </c>
      <c r="D567" s="7">
        <f t="shared" si="2"/>
        <v>7</v>
      </c>
      <c r="E567" s="7" t="str">
        <f t="shared" si="3"/>
        <v>07</v>
      </c>
      <c r="F567" s="7" t="str">
        <f t="shared" si="4"/>
        <v>07-2016</v>
      </c>
      <c r="G567" s="7">
        <f>VLOOKUP(F567,Oferta_PS!$B$2:$C$62,2)</f>
        <v>930</v>
      </c>
      <c r="H567" s="7">
        <f>VLOOKUP(C567,Guias_PS!$B$2:$C$7,2)</f>
        <v>239</v>
      </c>
      <c r="I567" s="7" t="str">
        <f>VLOOKUP(C567,Pib_PS!$B$2:$C$7,2)</f>
        <v>R$ 2.551.779,22</v>
      </c>
      <c r="J567" s="7" t="str">
        <f>VLOOKUP(F567,Base_PS!$G$1:$R$751,12,FALSE())</f>
        <v>Alta temporada</v>
      </c>
    </row>
    <row r="568">
      <c r="A568" s="6">
        <v>42571.0</v>
      </c>
      <c r="B568" s="7">
        <f>SUMIF(Base_PS!F:F,A568,Base_PS!I:I)</f>
        <v>0</v>
      </c>
      <c r="C568" s="7">
        <f t="shared" si="1"/>
        <v>2016</v>
      </c>
      <c r="D568" s="7">
        <f t="shared" si="2"/>
        <v>7</v>
      </c>
      <c r="E568" s="7" t="str">
        <f t="shared" si="3"/>
        <v>07</v>
      </c>
      <c r="F568" s="7" t="str">
        <f t="shared" si="4"/>
        <v>07-2016</v>
      </c>
      <c r="G568" s="7">
        <f>VLOOKUP(F568,Oferta_PS!$B$2:$C$62,2)</f>
        <v>930</v>
      </c>
      <c r="H568" s="7">
        <f>VLOOKUP(C568,Guias_PS!$B$2:$C$7,2)</f>
        <v>239</v>
      </c>
      <c r="I568" s="7" t="str">
        <f>VLOOKUP(C568,Pib_PS!$B$2:$C$7,2)</f>
        <v>R$ 2.551.779,22</v>
      </c>
      <c r="J568" s="7" t="str">
        <f>VLOOKUP(F568,Base_PS!$G$1:$R$751,12,FALSE())</f>
        <v>Alta temporada</v>
      </c>
    </row>
    <row r="569">
      <c r="A569" s="6">
        <v>42572.0</v>
      </c>
      <c r="B569" s="7">
        <f>SUMIF(Base_PS!F:F,A569,Base_PS!I:I)</f>
        <v>0</v>
      </c>
      <c r="C569" s="7">
        <f t="shared" si="1"/>
        <v>2016</v>
      </c>
      <c r="D569" s="7">
        <f t="shared" si="2"/>
        <v>7</v>
      </c>
      <c r="E569" s="7" t="str">
        <f t="shared" si="3"/>
        <v>07</v>
      </c>
      <c r="F569" s="7" t="str">
        <f t="shared" si="4"/>
        <v>07-2016</v>
      </c>
      <c r="G569" s="7">
        <f>VLOOKUP(F569,Oferta_PS!$B$2:$C$62,2)</f>
        <v>930</v>
      </c>
      <c r="H569" s="7">
        <f>VLOOKUP(C569,Guias_PS!$B$2:$C$7,2)</f>
        <v>239</v>
      </c>
      <c r="I569" s="7" t="str">
        <f>VLOOKUP(C569,Pib_PS!$B$2:$C$7,2)</f>
        <v>R$ 2.551.779,22</v>
      </c>
      <c r="J569" s="7" t="str">
        <f>VLOOKUP(F569,Base_PS!$G$1:$R$751,12,FALSE())</f>
        <v>Alta temporada</v>
      </c>
    </row>
    <row r="570">
      <c r="A570" s="6">
        <v>42573.0</v>
      </c>
      <c r="B570" s="7">
        <f>SUMIF(Base_PS!F:F,A570,Base_PS!I:I)</f>
        <v>0</v>
      </c>
      <c r="C570" s="7">
        <f t="shared" si="1"/>
        <v>2016</v>
      </c>
      <c r="D570" s="7">
        <f t="shared" si="2"/>
        <v>7</v>
      </c>
      <c r="E570" s="7" t="str">
        <f t="shared" si="3"/>
        <v>07</v>
      </c>
      <c r="F570" s="7" t="str">
        <f t="shared" si="4"/>
        <v>07-2016</v>
      </c>
      <c r="G570" s="7">
        <f>VLOOKUP(F570,Oferta_PS!$B$2:$C$62,2)</f>
        <v>930</v>
      </c>
      <c r="H570" s="7">
        <f>VLOOKUP(C570,Guias_PS!$B$2:$C$7,2)</f>
        <v>239</v>
      </c>
      <c r="I570" s="7" t="str">
        <f>VLOOKUP(C570,Pib_PS!$B$2:$C$7,2)</f>
        <v>R$ 2.551.779,22</v>
      </c>
      <c r="J570" s="7" t="str">
        <f>VLOOKUP(F570,Base_PS!$G$1:$R$751,12,FALSE())</f>
        <v>Alta temporada</v>
      </c>
    </row>
    <row r="571">
      <c r="A571" s="6">
        <v>42574.0</v>
      </c>
      <c r="B571" s="7">
        <f>SUMIF(Base_PS!F:F,A571,Base_PS!I:I)</f>
        <v>444</v>
      </c>
      <c r="C571" s="7">
        <f t="shared" si="1"/>
        <v>2016</v>
      </c>
      <c r="D571" s="7">
        <f t="shared" si="2"/>
        <v>7</v>
      </c>
      <c r="E571" s="7" t="str">
        <f t="shared" si="3"/>
        <v>07</v>
      </c>
      <c r="F571" s="7" t="str">
        <f t="shared" si="4"/>
        <v>07-2016</v>
      </c>
      <c r="G571" s="7">
        <f>VLOOKUP(F571,Oferta_PS!$B$2:$C$62,2)</f>
        <v>930</v>
      </c>
      <c r="H571" s="7">
        <f>VLOOKUP(C571,Guias_PS!$B$2:$C$7,2)</f>
        <v>239</v>
      </c>
      <c r="I571" s="7" t="str">
        <f>VLOOKUP(C571,Pib_PS!$B$2:$C$7,2)</f>
        <v>R$ 2.551.779,22</v>
      </c>
      <c r="J571" s="7" t="str">
        <f>VLOOKUP(F571,Base_PS!$G$1:$R$751,12,FALSE())</f>
        <v>Alta temporada</v>
      </c>
    </row>
    <row r="572">
      <c r="A572" s="6">
        <v>42575.0</v>
      </c>
      <c r="B572" s="7">
        <f>SUMIF(Base_PS!F:F,A572,Base_PS!I:I)</f>
        <v>0</v>
      </c>
      <c r="C572" s="7">
        <f t="shared" si="1"/>
        <v>2016</v>
      </c>
      <c r="D572" s="7">
        <f t="shared" si="2"/>
        <v>7</v>
      </c>
      <c r="E572" s="7" t="str">
        <f t="shared" si="3"/>
        <v>07</v>
      </c>
      <c r="F572" s="7" t="str">
        <f t="shared" si="4"/>
        <v>07-2016</v>
      </c>
      <c r="G572" s="7">
        <f>VLOOKUP(F572,Oferta_PS!$B$2:$C$62,2)</f>
        <v>930</v>
      </c>
      <c r="H572" s="7">
        <f>VLOOKUP(C572,Guias_PS!$B$2:$C$7,2)</f>
        <v>239</v>
      </c>
      <c r="I572" s="7" t="str">
        <f>VLOOKUP(C572,Pib_PS!$B$2:$C$7,2)</f>
        <v>R$ 2.551.779,22</v>
      </c>
      <c r="J572" s="7" t="str">
        <f>VLOOKUP(F572,Base_PS!$G$1:$R$751,12,FALSE())</f>
        <v>Alta temporada</v>
      </c>
    </row>
    <row r="573">
      <c r="A573" s="6">
        <v>42576.0</v>
      </c>
      <c r="B573" s="7">
        <f>SUMIF(Base_PS!F:F,A573,Base_PS!I:I)</f>
        <v>0</v>
      </c>
      <c r="C573" s="7">
        <f t="shared" si="1"/>
        <v>2016</v>
      </c>
      <c r="D573" s="7">
        <f t="shared" si="2"/>
        <v>7</v>
      </c>
      <c r="E573" s="7" t="str">
        <f t="shared" si="3"/>
        <v>07</v>
      </c>
      <c r="F573" s="7" t="str">
        <f t="shared" si="4"/>
        <v>07-2016</v>
      </c>
      <c r="G573" s="7">
        <f>VLOOKUP(F573,Oferta_PS!$B$2:$C$62,2)</f>
        <v>930</v>
      </c>
      <c r="H573" s="7">
        <f>VLOOKUP(C573,Guias_PS!$B$2:$C$7,2)</f>
        <v>239</v>
      </c>
      <c r="I573" s="7" t="str">
        <f>VLOOKUP(C573,Pib_PS!$B$2:$C$7,2)</f>
        <v>R$ 2.551.779,22</v>
      </c>
      <c r="J573" s="7" t="str">
        <f>VLOOKUP(F573,Base_PS!$G$1:$R$751,12,FALSE())</f>
        <v>Alta temporada</v>
      </c>
    </row>
    <row r="574">
      <c r="A574" s="6">
        <v>42577.0</v>
      </c>
      <c r="B574" s="7">
        <f>SUMIF(Base_PS!F:F,A574,Base_PS!I:I)</f>
        <v>0</v>
      </c>
      <c r="C574" s="7">
        <f t="shared" si="1"/>
        <v>2016</v>
      </c>
      <c r="D574" s="7">
        <f t="shared" si="2"/>
        <v>7</v>
      </c>
      <c r="E574" s="7" t="str">
        <f t="shared" si="3"/>
        <v>07</v>
      </c>
      <c r="F574" s="7" t="str">
        <f t="shared" si="4"/>
        <v>07-2016</v>
      </c>
      <c r="G574" s="7">
        <f>VLOOKUP(F574,Oferta_PS!$B$2:$C$62,2)</f>
        <v>930</v>
      </c>
      <c r="H574" s="7">
        <f>VLOOKUP(C574,Guias_PS!$B$2:$C$7,2)</f>
        <v>239</v>
      </c>
      <c r="I574" s="7" t="str">
        <f>VLOOKUP(C574,Pib_PS!$B$2:$C$7,2)</f>
        <v>R$ 2.551.779,22</v>
      </c>
      <c r="J574" s="7" t="str">
        <f>VLOOKUP(F574,Base_PS!$G$1:$R$751,12,FALSE())</f>
        <v>Alta temporada</v>
      </c>
    </row>
    <row r="575">
      <c r="A575" s="6">
        <v>42578.0</v>
      </c>
      <c r="B575" s="7">
        <f>SUMIF(Base_PS!F:F,A575,Base_PS!I:I)</f>
        <v>0</v>
      </c>
      <c r="C575" s="7">
        <f t="shared" si="1"/>
        <v>2016</v>
      </c>
      <c r="D575" s="7">
        <f t="shared" si="2"/>
        <v>7</v>
      </c>
      <c r="E575" s="7" t="str">
        <f t="shared" si="3"/>
        <v>07</v>
      </c>
      <c r="F575" s="7" t="str">
        <f t="shared" si="4"/>
        <v>07-2016</v>
      </c>
      <c r="G575" s="7">
        <f>VLOOKUP(F575,Oferta_PS!$B$2:$C$62,2)</f>
        <v>930</v>
      </c>
      <c r="H575" s="7">
        <f>VLOOKUP(C575,Guias_PS!$B$2:$C$7,2)</f>
        <v>239</v>
      </c>
      <c r="I575" s="7" t="str">
        <f>VLOOKUP(C575,Pib_PS!$B$2:$C$7,2)</f>
        <v>R$ 2.551.779,22</v>
      </c>
      <c r="J575" s="7" t="str">
        <f>VLOOKUP(F575,Base_PS!$G$1:$R$751,12,FALSE())</f>
        <v>Alta temporada</v>
      </c>
    </row>
    <row r="576">
      <c r="A576" s="6">
        <v>42579.0</v>
      </c>
      <c r="B576" s="7">
        <f>SUMIF(Base_PS!F:F,A576,Base_PS!I:I)</f>
        <v>0</v>
      </c>
      <c r="C576" s="7">
        <f t="shared" si="1"/>
        <v>2016</v>
      </c>
      <c r="D576" s="7">
        <f t="shared" si="2"/>
        <v>7</v>
      </c>
      <c r="E576" s="7" t="str">
        <f t="shared" si="3"/>
        <v>07</v>
      </c>
      <c r="F576" s="7" t="str">
        <f t="shared" si="4"/>
        <v>07-2016</v>
      </c>
      <c r="G576" s="7">
        <f>VLOOKUP(F576,Oferta_PS!$B$2:$C$62,2)</f>
        <v>930</v>
      </c>
      <c r="H576" s="7">
        <f>VLOOKUP(C576,Guias_PS!$B$2:$C$7,2)</f>
        <v>239</v>
      </c>
      <c r="I576" s="7" t="str">
        <f>VLOOKUP(C576,Pib_PS!$B$2:$C$7,2)</f>
        <v>R$ 2.551.779,22</v>
      </c>
      <c r="J576" s="7" t="str">
        <f>VLOOKUP(F576,Base_PS!$G$1:$R$751,12,FALSE())</f>
        <v>Alta temporada</v>
      </c>
    </row>
    <row r="577">
      <c r="A577" s="6">
        <v>42580.0</v>
      </c>
      <c r="B577" s="7">
        <f>SUMIF(Base_PS!F:F,A577,Base_PS!I:I)</f>
        <v>0</v>
      </c>
      <c r="C577" s="7">
        <f t="shared" si="1"/>
        <v>2016</v>
      </c>
      <c r="D577" s="7">
        <f t="shared" si="2"/>
        <v>7</v>
      </c>
      <c r="E577" s="7" t="str">
        <f t="shared" si="3"/>
        <v>07</v>
      </c>
      <c r="F577" s="7" t="str">
        <f t="shared" si="4"/>
        <v>07-2016</v>
      </c>
      <c r="G577" s="7">
        <f>VLOOKUP(F577,Oferta_PS!$B$2:$C$62,2)</f>
        <v>930</v>
      </c>
      <c r="H577" s="7">
        <f>VLOOKUP(C577,Guias_PS!$B$2:$C$7,2)</f>
        <v>239</v>
      </c>
      <c r="I577" s="7" t="str">
        <f>VLOOKUP(C577,Pib_PS!$B$2:$C$7,2)</f>
        <v>R$ 2.551.779,22</v>
      </c>
      <c r="J577" s="7" t="str">
        <f>VLOOKUP(F577,Base_PS!$G$1:$R$751,12,FALSE())</f>
        <v>Alta temporada</v>
      </c>
    </row>
    <row r="578">
      <c r="A578" s="6">
        <v>42581.0</v>
      </c>
      <c r="B578" s="7">
        <f>SUMIF(Base_PS!F:F,A578,Base_PS!I:I)</f>
        <v>199</v>
      </c>
      <c r="C578" s="7">
        <f t="shared" si="1"/>
        <v>2016</v>
      </c>
      <c r="D578" s="7">
        <f t="shared" si="2"/>
        <v>7</v>
      </c>
      <c r="E578" s="7" t="str">
        <f t="shared" si="3"/>
        <v>07</v>
      </c>
      <c r="F578" s="7" t="str">
        <f t="shared" si="4"/>
        <v>07-2016</v>
      </c>
      <c r="G578" s="7">
        <f>VLOOKUP(F578,Oferta_PS!$B$2:$C$62,2)</f>
        <v>930</v>
      </c>
      <c r="H578" s="7">
        <f>VLOOKUP(C578,Guias_PS!$B$2:$C$7,2)</f>
        <v>239</v>
      </c>
      <c r="I578" s="7" t="str">
        <f>VLOOKUP(C578,Pib_PS!$B$2:$C$7,2)</f>
        <v>R$ 2.551.779,22</v>
      </c>
      <c r="J578" s="7" t="str">
        <f>VLOOKUP(F578,Base_PS!$G$1:$R$751,12,FALSE())</f>
        <v>Alta temporada</v>
      </c>
    </row>
    <row r="579">
      <c r="A579" s="6">
        <v>42582.0</v>
      </c>
      <c r="B579" s="7">
        <f>SUMIF(Base_PS!F:F,A579,Base_PS!I:I)</f>
        <v>0</v>
      </c>
      <c r="C579" s="7">
        <f t="shared" si="1"/>
        <v>2016</v>
      </c>
      <c r="D579" s="7">
        <f t="shared" si="2"/>
        <v>7</v>
      </c>
      <c r="E579" s="7" t="str">
        <f t="shared" si="3"/>
        <v>07</v>
      </c>
      <c r="F579" s="7" t="str">
        <f t="shared" si="4"/>
        <v>07-2016</v>
      </c>
      <c r="G579" s="7">
        <f>VLOOKUP(F579,Oferta_PS!$B$2:$C$62,2)</f>
        <v>930</v>
      </c>
      <c r="H579" s="7">
        <f>VLOOKUP(C579,Guias_PS!$B$2:$C$7,2)</f>
        <v>239</v>
      </c>
      <c r="I579" s="7" t="str">
        <f>VLOOKUP(C579,Pib_PS!$B$2:$C$7,2)</f>
        <v>R$ 2.551.779,22</v>
      </c>
      <c r="J579" s="7" t="str">
        <f>VLOOKUP(F579,Base_PS!$G$1:$R$751,12,FALSE())</f>
        <v>Alta temporada</v>
      </c>
    </row>
    <row r="580">
      <c r="A580" s="6">
        <v>42583.0</v>
      </c>
      <c r="B580" s="7">
        <f>SUMIF(Base_PS!F:F,A580,Base_PS!I:I)</f>
        <v>0</v>
      </c>
      <c r="C580" s="7">
        <f t="shared" si="1"/>
        <v>2016</v>
      </c>
      <c r="D580" s="7">
        <f t="shared" si="2"/>
        <v>8</v>
      </c>
      <c r="E580" s="7" t="str">
        <f t="shared" si="3"/>
        <v>08</v>
      </c>
      <c r="F580" s="7" t="str">
        <f t="shared" si="4"/>
        <v>08-2016</v>
      </c>
      <c r="G580" s="7">
        <f>VLOOKUP(F580,Oferta_PS!$B$2:$C$62,2)</f>
        <v>2568</v>
      </c>
      <c r="H580" s="7">
        <f>VLOOKUP(C580,Guias_PS!$B$2:$C$7,2)</f>
        <v>239</v>
      </c>
      <c r="I580" s="7" t="str">
        <f>VLOOKUP(C580,Pib_PS!$B$2:$C$7,2)</f>
        <v>R$ 2.551.779,22</v>
      </c>
      <c r="J580" s="7" t="str">
        <f>VLOOKUP(F580,Base_PS!$G$1:$R$751,12,FALSE())</f>
        <v>Alta temporada</v>
      </c>
    </row>
    <row r="581">
      <c r="A581" s="6">
        <v>42584.0</v>
      </c>
      <c r="B581" s="7">
        <f>SUMIF(Base_PS!F:F,A581,Base_PS!I:I)</f>
        <v>0</v>
      </c>
      <c r="C581" s="7">
        <f t="shared" si="1"/>
        <v>2016</v>
      </c>
      <c r="D581" s="7">
        <f t="shared" si="2"/>
        <v>8</v>
      </c>
      <c r="E581" s="7" t="str">
        <f t="shared" si="3"/>
        <v>08</v>
      </c>
      <c r="F581" s="7" t="str">
        <f t="shared" si="4"/>
        <v>08-2016</v>
      </c>
      <c r="G581" s="7">
        <f>VLOOKUP(F581,Oferta_PS!$B$2:$C$62,2)</f>
        <v>2568</v>
      </c>
      <c r="H581" s="7">
        <f>VLOOKUP(C581,Guias_PS!$B$2:$C$7,2)</f>
        <v>239</v>
      </c>
      <c r="I581" s="7" t="str">
        <f>VLOOKUP(C581,Pib_PS!$B$2:$C$7,2)</f>
        <v>R$ 2.551.779,22</v>
      </c>
      <c r="J581" s="7" t="str">
        <f>VLOOKUP(F581,Base_PS!$G$1:$R$751,12,FALSE())</f>
        <v>Alta temporada</v>
      </c>
    </row>
    <row r="582">
      <c r="A582" s="6">
        <v>42585.0</v>
      </c>
      <c r="B582" s="7">
        <f>SUMIF(Base_PS!F:F,A582,Base_PS!I:I)</f>
        <v>0</v>
      </c>
      <c r="C582" s="7">
        <f t="shared" si="1"/>
        <v>2016</v>
      </c>
      <c r="D582" s="7">
        <f t="shared" si="2"/>
        <v>8</v>
      </c>
      <c r="E582" s="7" t="str">
        <f t="shared" si="3"/>
        <v>08</v>
      </c>
      <c r="F582" s="7" t="str">
        <f t="shared" si="4"/>
        <v>08-2016</v>
      </c>
      <c r="G582" s="7">
        <f>VLOOKUP(F582,Oferta_PS!$B$2:$C$62,2)</f>
        <v>2568</v>
      </c>
      <c r="H582" s="7">
        <f>VLOOKUP(C582,Guias_PS!$B$2:$C$7,2)</f>
        <v>239</v>
      </c>
      <c r="I582" s="7" t="str">
        <f>VLOOKUP(C582,Pib_PS!$B$2:$C$7,2)</f>
        <v>R$ 2.551.779,22</v>
      </c>
      <c r="J582" s="7" t="str">
        <f>VLOOKUP(F582,Base_PS!$G$1:$R$751,12,FALSE())</f>
        <v>Alta temporada</v>
      </c>
    </row>
    <row r="583">
      <c r="A583" s="6">
        <v>42586.0</v>
      </c>
      <c r="B583" s="7">
        <f>SUMIF(Base_PS!F:F,A583,Base_PS!I:I)</f>
        <v>0</v>
      </c>
      <c r="C583" s="7">
        <f t="shared" si="1"/>
        <v>2016</v>
      </c>
      <c r="D583" s="7">
        <f t="shared" si="2"/>
        <v>8</v>
      </c>
      <c r="E583" s="7" t="str">
        <f t="shared" si="3"/>
        <v>08</v>
      </c>
      <c r="F583" s="7" t="str">
        <f t="shared" si="4"/>
        <v>08-2016</v>
      </c>
      <c r="G583" s="7">
        <f>VLOOKUP(F583,Oferta_PS!$B$2:$C$62,2)</f>
        <v>2568</v>
      </c>
      <c r="H583" s="7">
        <f>VLOOKUP(C583,Guias_PS!$B$2:$C$7,2)</f>
        <v>239</v>
      </c>
      <c r="I583" s="7" t="str">
        <f>VLOOKUP(C583,Pib_PS!$B$2:$C$7,2)</f>
        <v>R$ 2.551.779,22</v>
      </c>
      <c r="J583" s="7" t="str">
        <f>VLOOKUP(F583,Base_PS!$G$1:$R$751,12,FALSE())</f>
        <v>Alta temporada</v>
      </c>
    </row>
    <row r="584">
      <c r="A584" s="6">
        <v>42587.0</v>
      </c>
      <c r="B584" s="7">
        <f>SUMIF(Base_PS!F:F,A584,Base_PS!I:I)</f>
        <v>0</v>
      </c>
      <c r="C584" s="7">
        <f t="shared" si="1"/>
        <v>2016</v>
      </c>
      <c r="D584" s="7">
        <f t="shared" si="2"/>
        <v>8</v>
      </c>
      <c r="E584" s="7" t="str">
        <f t="shared" si="3"/>
        <v>08</v>
      </c>
      <c r="F584" s="7" t="str">
        <f t="shared" si="4"/>
        <v>08-2016</v>
      </c>
      <c r="G584" s="7">
        <f>VLOOKUP(F584,Oferta_PS!$B$2:$C$62,2)</f>
        <v>2568</v>
      </c>
      <c r="H584" s="7">
        <f>VLOOKUP(C584,Guias_PS!$B$2:$C$7,2)</f>
        <v>239</v>
      </c>
      <c r="I584" s="7" t="str">
        <f>VLOOKUP(C584,Pib_PS!$B$2:$C$7,2)</f>
        <v>R$ 2.551.779,22</v>
      </c>
      <c r="J584" s="7" t="str">
        <f>VLOOKUP(F584,Base_PS!$G$1:$R$751,12,FALSE())</f>
        <v>Alta temporada</v>
      </c>
    </row>
    <row r="585">
      <c r="A585" s="6">
        <v>42588.0</v>
      </c>
      <c r="B585" s="7">
        <f>SUMIF(Base_PS!F:F,A585,Base_PS!I:I)</f>
        <v>167</v>
      </c>
      <c r="C585" s="7">
        <f t="shared" si="1"/>
        <v>2016</v>
      </c>
      <c r="D585" s="7">
        <f t="shared" si="2"/>
        <v>8</v>
      </c>
      <c r="E585" s="7" t="str">
        <f t="shared" si="3"/>
        <v>08</v>
      </c>
      <c r="F585" s="7" t="str">
        <f t="shared" si="4"/>
        <v>08-2016</v>
      </c>
      <c r="G585" s="7">
        <f>VLOOKUP(F585,Oferta_PS!$B$2:$C$62,2)</f>
        <v>2568</v>
      </c>
      <c r="H585" s="7">
        <f>VLOOKUP(C585,Guias_PS!$B$2:$C$7,2)</f>
        <v>239</v>
      </c>
      <c r="I585" s="7" t="str">
        <f>VLOOKUP(C585,Pib_PS!$B$2:$C$7,2)</f>
        <v>R$ 2.551.779,22</v>
      </c>
      <c r="J585" s="7" t="str">
        <f>VLOOKUP(F585,Base_PS!$G$1:$R$751,12,FALSE())</f>
        <v>Alta temporada</v>
      </c>
    </row>
    <row r="586">
      <c r="A586" s="6">
        <v>42589.0</v>
      </c>
      <c r="B586" s="7">
        <f>SUMIF(Base_PS!F:F,A586,Base_PS!I:I)</f>
        <v>0</v>
      </c>
      <c r="C586" s="7">
        <f t="shared" si="1"/>
        <v>2016</v>
      </c>
      <c r="D586" s="7">
        <f t="shared" si="2"/>
        <v>8</v>
      </c>
      <c r="E586" s="7" t="str">
        <f t="shared" si="3"/>
        <v>08</v>
      </c>
      <c r="F586" s="7" t="str">
        <f t="shared" si="4"/>
        <v>08-2016</v>
      </c>
      <c r="G586" s="7">
        <f>VLOOKUP(F586,Oferta_PS!$B$2:$C$62,2)</f>
        <v>2568</v>
      </c>
      <c r="H586" s="7">
        <f>VLOOKUP(C586,Guias_PS!$B$2:$C$7,2)</f>
        <v>239</v>
      </c>
      <c r="I586" s="7" t="str">
        <f>VLOOKUP(C586,Pib_PS!$B$2:$C$7,2)</f>
        <v>R$ 2.551.779,22</v>
      </c>
      <c r="J586" s="7" t="str">
        <f>VLOOKUP(F586,Base_PS!$G$1:$R$751,12,FALSE())</f>
        <v>Alta temporada</v>
      </c>
    </row>
    <row r="587">
      <c r="A587" s="6">
        <v>42590.0</v>
      </c>
      <c r="B587" s="7">
        <f>SUMIF(Base_PS!F:F,A587,Base_PS!I:I)</f>
        <v>0</v>
      </c>
      <c r="C587" s="7">
        <f t="shared" si="1"/>
        <v>2016</v>
      </c>
      <c r="D587" s="7">
        <f t="shared" si="2"/>
        <v>8</v>
      </c>
      <c r="E587" s="7" t="str">
        <f t="shared" si="3"/>
        <v>08</v>
      </c>
      <c r="F587" s="7" t="str">
        <f t="shared" si="4"/>
        <v>08-2016</v>
      </c>
      <c r="G587" s="7">
        <f>VLOOKUP(F587,Oferta_PS!$B$2:$C$62,2)</f>
        <v>2568</v>
      </c>
      <c r="H587" s="7">
        <f>VLOOKUP(C587,Guias_PS!$B$2:$C$7,2)</f>
        <v>239</v>
      </c>
      <c r="I587" s="7" t="str">
        <f>VLOOKUP(C587,Pib_PS!$B$2:$C$7,2)</f>
        <v>R$ 2.551.779,22</v>
      </c>
      <c r="J587" s="7" t="str">
        <f>VLOOKUP(F587,Base_PS!$G$1:$R$751,12,FALSE())</f>
        <v>Alta temporada</v>
      </c>
    </row>
    <row r="588">
      <c r="A588" s="6">
        <v>42591.0</v>
      </c>
      <c r="B588" s="7">
        <f>SUMIF(Base_PS!F:F,A588,Base_PS!I:I)</f>
        <v>0</v>
      </c>
      <c r="C588" s="7">
        <f t="shared" si="1"/>
        <v>2016</v>
      </c>
      <c r="D588" s="7">
        <f t="shared" si="2"/>
        <v>8</v>
      </c>
      <c r="E588" s="7" t="str">
        <f t="shared" si="3"/>
        <v>08</v>
      </c>
      <c r="F588" s="7" t="str">
        <f t="shared" si="4"/>
        <v>08-2016</v>
      </c>
      <c r="G588" s="7">
        <f>VLOOKUP(F588,Oferta_PS!$B$2:$C$62,2)</f>
        <v>2568</v>
      </c>
      <c r="H588" s="7">
        <f>VLOOKUP(C588,Guias_PS!$B$2:$C$7,2)</f>
        <v>239</v>
      </c>
      <c r="I588" s="7" t="str">
        <f>VLOOKUP(C588,Pib_PS!$B$2:$C$7,2)</f>
        <v>R$ 2.551.779,22</v>
      </c>
      <c r="J588" s="7" t="str">
        <f>VLOOKUP(F588,Base_PS!$G$1:$R$751,12,FALSE())</f>
        <v>Alta temporada</v>
      </c>
    </row>
    <row r="589">
      <c r="A589" s="6">
        <v>42592.0</v>
      </c>
      <c r="B589" s="7">
        <f>SUMIF(Base_PS!F:F,A589,Base_PS!I:I)</f>
        <v>0</v>
      </c>
      <c r="C589" s="7">
        <f t="shared" si="1"/>
        <v>2016</v>
      </c>
      <c r="D589" s="7">
        <f t="shared" si="2"/>
        <v>8</v>
      </c>
      <c r="E589" s="7" t="str">
        <f t="shared" si="3"/>
        <v>08</v>
      </c>
      <c r="F589" s="7" t="str">
        <f t="shared" si="4"/>
        <v>08-2016</v>
      </c>
      <c r="G589" s="7">
        <f>VLOOKUP(F589,Oferta_PS!$B$2:$C$62,2)</f>
        <v>2568</v>
      </c>
      <c r="H589" s="7">
        <f>VLOOKUP(C589,Guias_PS!$B$2:$C$7,2)</f>
        <v>239</v>
      </c>
      <c r="I589" s="7" t="str">
        <f>VLOOKUP(C589,Pib_PS!$B$2:$C$7,2)</f>
        <v>R$ 2.551.779,22</v>
      </c>
      <c r="J589" s="7" t="str">
        <f>VLOOKUP(F589,Base_PS!$G$1:$R$751,12,FALSE())</f>
        <v>Alta temporada</v>
      </c>
    </row>
    <row r="590">
      <c r="A590" s="6">
        <v>42593.0</v>
      </c>
      <c r="B590" s="7">
        <f>SUMIF(Base_PS!F:F,A590,Base_PS!I:I)</f>
        <v>0</v>
      </c>
      <c r="C590" s="7">
        <f t="shared" si="1"/>
        <v>2016</v>
      </c>
      <c r="D590" s="7">
        <f t="shared" si="2"/>
        <v>8</v>
      </c>
      <c r="E590" s="7" t="str">
        <f t="shared" si="3"/>
        <v>08</v>
      </c>
      <c r="F590" s="7" t="str">
        <f t="shared" si="4"/>
        <v>08-2016</v>
      </c>
      <c r="G590" s="7">
        <f>VLOOKUP(F590,Oferta_PS!$B$2:$C$62,2)</f>
        <v>2568</v>
      </c>
      <c r="H590" s="7">
        <f>VLOOKUP(C590,Guias_PS!$B$2:$C$7,2)</f>
        <v>239</v>
      </c>
      <c r="I590" s="7" t="str">
        <f>VLOOKUP(C590,Pib_PS!$B$2:$C$7,2)</f>
        <v>R$ 2.551.779,22</v>
      </c>
      <c r="J590" s="7" t="str">
        <f>VLOOKUP(F590,Base_PS!$G$1:$R$751,12,FALSE())</f>
        <v>Alta temporada</v>
      </c>
    </row>
    <row r="591">
      <c r="A591" s="6">
        <v>42594.0</v>
      </c>
      <c r="B591" s="7">
        <f>SUMIF(Base_PS!F:F,A591,Base_PS!I:I)</f>
        <v>0</v>
      </c>
      <c r="C591" s="7">
        <f t="shared" si="1"/>
        <v>2016</v>
      </c>
      <c r="D591" s="7">
        <f t="shared" si="2"/>
        <v>8</v>
      </c>
      <c r="E591" s="7" t="str">
        <f t="shared" si="3"/>
        <v>08</v>
      </c>
      <c r="F591" s="7" t="str">
        <f t="shared" si="4"/>
        <v>08-2016</v>
      </c>
      <c r="G591" s="7">
        <f>VLOOKUP(F591,Oferta_PS!$B$2:$C$62,2)</f>
        <v>2568</v>
      </c>
      <c r="H591" s="7">
        <f>VLOOKUP(C591,Guias_PS!$B$2:$C$7,2)</f>
        <v>239</v>
      </c>
      <c r="I591" s="7" t="str">
        <f>VLOOKUP(C591,Pib_PS!$B$2:$C$7,2)</f>
        <v>R$ 2.551.779,22</v>
      </c>
      <c r="J591" s="7" t="str">
        <f>VLOOKUP(F591,Base_PS!$G$1:$R$751,12,FALSE())</f>
        <v>Alta temporada</v>
      </c>
    </row>
    <row r="592">
      <c r="A592" s="6">
        <v>42595.0</v>
      </c>
      <c r="B592" s="7">
        <f>SUMIF(Base_PS!F:F,A592,Base_PS!I:I)</f>
        <v>173</v>
      </c>
      <c r="C592" s="7">
        <f t="shared" si="1"/>
        <v>2016</v>
      </c>
      <c r="D592" s="7">
        <f t="shared" si="2"/>
        <v>8</v>
      </c>
      <c r="E592" s="7" t="str">
        <f t="shared" si="3"/>
        <v>08</v>
      </c>
      <c r="F592" s="7" t="str">
        <f t="shared" si="4"/>
        <v>08-2016</v>
      </c>
      <c r="G592" s="7">
        <f>VLOOKUP(F592,Oferta_PS!$B$2:$C$62,2)</f>
        <v>2568</v>
      </c>
      <c r="H592" s="7">
        <f>VLOOKUP(C592,Guias_PS!$B$2:$C$7,2)</f>
        <v>239</v>
      </c>
      <c r="I592" s="7" t="str">
        <f>VLOOKUP(C592,Pib_PS!$B$2:$C$7,2)</f>
        <v>R$ 2.551.779,22</v>
      </c>
      <c r="J592" s="7" t="str">
        <f>VLOOKUP(F592,Base_PS!$G$1:$R$751,12,FALSE())</f>
        <v>Alta temporada</v>
      </c>
    </row>
    <row r="593">
      <c r="A593" s="6">
        <v>42596.0</v>
      </c>
      <c r="B593" s="7">
        <f>SUMIF(Base_PS!F:F,A593,Base_PS!I:I)</f>
        <v>0</v>
      </c>
      <c r="C593" s="7">
        <f t="shared" si="1"/>
        <v>2016</v>
      </c>
      <c r="D593" s="7">
        <f t="shared" si="2"/>
        <v>8</v>
      </c>
      <c r="E593" s="7" t="str">
        <f t="shared" si="3"/>
        <v>08</v>
      </c>
      <c r="F593" s="7" t="str">
        <f t="shared" si="4"/>
        <v>08-2016</v>
      </c>
      <c r="G593" s="7">
        <f>VLOOKUP(F593,Oferta_PS!$B$2:$C$62,2)</f>
        <v>2568</v>
      </c>
      <c r="H593" s="7">
        <f>VLOOKUP(C593,Guias_PS!$B$2:$C$7,2)</f>
        <v>239</v>
      </c>
      <c r="I593" s="7" t="str">
        <f>VLOOKUP(C593,Pib_PS!$B$2:$C$7,2)</f>
        <v>R$ 2.551.779,22</v>
      </c>
      <c r="J593" s="7" t="str">
        <f>VLOOKUP(F593,Base_PS!$G$1:$R$751,12,FALSE())</f>
        <v>Alta temporada</v>
      </c>
    </row>
    <row r="594">
      <c r="A594" s="6">
        <v>42597.0</v>
      </c>
      <c r="B594" s="7">
        <f>SUMIF(Base_PS!F:F,A594,Base_PS!I:I)</f>
        <v>0</v>
      </c>
      <c r="C594" s="7">
        <f t="shared" si="1"/>
        <v>2016</v>
      </c>
      <c r="D594" s="7">
        <f t="shared" si="2"/>
        <v>8</v>
      </c>
      <c r="E594" s="7" t="str">
        <f t="shared" si="3"/>
        <v>08</v>
      </c>
      <c r="F594" s="7" t="str">
        <f t="shared" si="4"/>
        <v>08-2016</v>
      </c>
      <c r="G594" s="7">
        <f>VLOOKUP(F594,Oferta_PS!$B$2:$C$62,2)</f>
        <v>2568</v>
      </c>
      <c r="H594" s="7">
        <f>VLOOKUP(C594,Guias_PS!$B$2:$C$7,2)</f>
        <v>239</v>
      </c>
      <c r="I594" s="7" t="str">
        <f>VLOOKUP(C594,Pib_PS!$B$2:$C$7,2)</f>
        <v>R$ 2.551.779,22</v>
      </c>
      <c r="J594" s="7" t="str">
        <f>VLOOKUP(F594,Base_PS!$G$1:$R$751,12,FALSE())</f>
        <v>Alta temporada</v>
      </c>
    </row>
    <row r="595">
      <c r="A595" s="6">
        <v>42598.0</v>
      </c>
      <c r="B595" s="7">
        <f>SUMIF(Base_PS!F:F,A595,Base_PS!I:I)</f>
        <v>0</v>
      </c>
      <c r="C595" s="7">
        <f t="shared" si="1"/>
        <v>2016</v>
      </c>
      <c r="D595" s="7">
        <f t="shared" si="2"/>
        <v>8</v>
      </c>
      <c r="E595" s="7" t="str">
        <f t="shared" si="3"/>
        <v>08</v>
      </c>
      <c r="F595" s="7" t="str">
        <f t="shared" si="4"/>
        <v>08-2016</v>
      </c>
      <c r="G595" s="7">
        <f>VLOOKUP(F595,Oferta_PS!$B$2:$C$62,2)</f>
        <v>2568</v>
      </c>
      <c r="H595" s="7">
        <f>VLOOKUP(C595,Guias_PS!$B$2:$C$7,2)</f>
        <v>239</v>
      </c>
      <c r="I595" s="7" t="str">
        <f>VLOOKUP(C595,Pib_PS!$B$2:$C$7,2)</f>
        <v>R$ 2.551.779,22</v>
      </c>
      <c r="J595" s="7" t="str">
        <f>VLOOKUP(F595,Base_PS!$G$1:$R$751,12,FALSE())</f>
        <v>Alta temporada</v>
      </c>
    </row>
    <row r="596">
      <c r="A596" s="6">
        <v>42599.0</v>
      </c>
      <c r="B596" s="7">
        <f>SUMIF(Base_PS!F:F,A596,Base_PS!I:I)</f>
        <v>0</v>
      </c>
      <c r="C596" s="7">
        <f t="shared" si="1"/>
        <v>2016</v>
      </c>
      <c r="D596" s="7">
        <f t="shared" si="2"/>
        <v>8</v>
      </c>
      <c r="E596" s="7" t="str">
        <f t="shared" si="3"/>
        <v>08</v>
      </c>
      <c r="F596" s="7" t="str">
        <f t="shared" si="4"/>
        <v>08-2016</v>
      </c>
      <c r="G596" s="7">
        <f>VLOOKUP(F596,Oferta_PS!$B$2:$C$62,2)</f>
        <v>2568</v>
      </c>
      <c r="H596" s="7">
        <f>VLOOKUP(C596,Guias_PS!$B$2:$C$7,2)</f>
        <v>239</v>
      </c>
      <c r="I596" s="7" t="str">
        <f>VLOOKUP(C596,Pib_PS!$B$2:$C$7,2)</f>
        <v>R$ 2.551.779,22</v>
      </c>
      <c r="J596" s="7" t="str">
        <f>VLOOKUP(F596,Base_PS!$G$1:$R$751,12,FALSE())</f>
        <v>Alta temporada</v>
      </c>
    </row>
    <row r="597">
      <c r="A597" s="6">
        <v>42600.0</v>
      </c>
      <c r="B597" s="7">
        <f>SUMIF(Base_PS!F:F,A597,Base_PS!I:I)</f>
        <v>0</v>
      </c>
      <c r="C597" s="7">
        <f t="shared" si="1"/>
        <v>2016</v>
      </c>
      <c r="D597" s="7">
        <f t="shared" si="2"/>
        <v>8</v>
      </c>
      <c r="E597" s="7" t="str">
        <f t="shared" si="3"/>
        <v>08</v>
      </c>
      <c r="F597" s="7" t="str">
        <f t="shared" si="4"/>
        <v>08-2016</v>
      </c>
      <c r="G597" s="7">
        <f>VLOOKUP(F597,Oferta_PS!$B$2:$C$62,2)</f>
        <v>2568</v>
      </c>
      <c r="H597" s="7">
        <f>VLOOKUP(C597,Guias_PS!$B$2:$C$7,2)</f>
        <v>239</v>
      </c>
      <c r="I597" s="7" t="str">
        <f>VLOOKUP(C597,Pib_PS!$B$2:$C$7,2)</f>
        <v>R$ 2.551.779,22</v>
      </c>
      <c r="J597" s="7" t="str">
        <f>VLOOKUP(F597,Base_PS!$G$1:$R$751,12,FALSE())</f>
        <v>Alta temporada</v>
      </c>
    </row>
    <row r="598">
      <c r="A598" s="6">
        <v>42601.0</v>
      </c>
      <c r="B598" s="7">
        <f>SUMIF(Base_PS!F:F,A598,Base_PS!I:I)</f>
        <v>0</v>
      </c>
      <c r="C598" s="7">
        <f t="shared" si="1"/>
        <v>2016</v>
      </c>
      <c r="D598" s="7">
        <f t="shared" si="2"/>
        <v>8</v>
      </c>
      <c r="E598" s="7" t="str">
        <f t="shared" si="3"/>
        <v>08</v>
      </c>
      <c r="F598" s="7" t="str">
        <f t="shared" si="4"/>
        <v>08-2016</v>
      </c>
      <c r="G598" s="7">
        <f>VLOOKUP(F598,Oferta_PS!$B$2:$C$62,2)</f>
        <v>2568</v>
      </c>
      <c r="H598" s="7">
        <f>VLOOKUP(C598,Guias_PS!$B$2:$C$7,2)</f>
        <v>239</v>
      </c>
      <c r="I598" s="7" t="str">
        <f>VLOOKUP(C598,Pib_PS!$B$2:$C$7,2)</f>
        <v>R$ 2.551.779,22</v>
      </c>
      <c r="J598" s="7" t="str">
        <f>VLOOKUP(F598,Base_PS!$G$1:$R$751,12,FALSE())</f>
        <v>Alta temporada</v>
      </c>
    </row>
    <row r="599">
      <c r="A599" s="6">
        <v>42602.0</v>
      </c>
      <c r="B599" s="7">
        <f>SUMIF(Base_PS!F:F,A599,Base_PS!I:I)</f>
        <v>228</v>
      </c>
      <c r="C599" s="7">
        <f t="shared" si="1"/>
        <v>2016</v>
      </c>
      <c r="D599" s="7">
        <f t="shared" si="2"/>
        <v>8</v>
      </c>
      <c r="E599" s="7" t="str">
        <f t="shared" si="3"/>
        <v>08</v>
      </c>
      <c r="F599" s="7" t="str">
        <f t="shared" si="4"/>
        <v>08-2016</v>
      </c>
      <c r="G599" s="7">
        <f>VLOOKUP(F599,Oferta_PS!$B$2:$C$62,2)</f>
        <v>2568</v>
      </c>
      <c r="H599" s="7">
        <f>VLOOKUP(C599,Guias_PS!$B$2:$C$7,2)</f>
        <v>239</v>
      </c>
      <c r="I599" s="7" t="str">
        <f>VLOOKUP(C599,Pib_PS!$B$2:$C$7,2)</f>
        <v>R$ 2.551.779,22</v>
      </c>
      <c r="J599" s="7" t="str">
        <f>VLOOKUP(F599,Base_PS!$G$1:$R$751,12,FALSE())</f>
        <v>Alta temporada</v>
      </c>
    </row>
    <row r="600">
      <c r="A600" s="6">
        <v>42603.0</v>
      </c>
      <c r="B600" s="7">
        <f>SUMIF(Base_PS!F:F,A600,Base_PS!I:I)</f>
        <v>0</v>
      </c>
      <c r="C600" s="7">
        <f t="shared" si="1"/>
        <v>2016</v>
      </c>
      <c r="D600" s="7">
        <f t="shared" si="2"/>
        <v>8</v>
      </c>
      <c r="E600" s="7" t="str">
        <f t="shared" si="3"/>
        <v>08</v>
      </c>
      <c r="F600" s="7" t="str">
        <f t="shared" si="4"/>
        <v>08-2016</v>
      </c>
      <c r="G600" s="7">
        <f>VLOOKUP(F600,Oferta_PS!$B$2:$C$62,2)</f>
        <v>2568</v>
      </c>
      <c r="H600" s="7">
        <f>VLOOKUP(C600,Guias_PS!$B$2:$C$7,2)</f>
        <v>239</v>
      </c>
      <c r="I600" s="7" t="str">
        <f>VLOOKUP(C600,Pib_PS!$B$2:$C$7,2)</f>
        <v>R$ 2.551.779,22</v>
      </c>
      <c r="J600" s="7" t="str">
        <f>VLOOKUP(F600,Base_PS!$G$1:$R$751,12,FALSE())</f>
        <v>Alta temporada</v>
      </c>
    </row>
    <row r="601">
      <c r="A601" s="6">
        <v>42604.0</v>
      </c>
      <c r="B601" s="7">
        <f>SUMIF(Base_PS!F:F,A601,Base_PS!I:I)</f>
        <v>0</v>
      </c>
      <c r="C601" s="7">
        <f t="shared" si="1"/>
        <v>2016</v>
      </c>
      <c r="D601" s="7">
        <f t="shared" si="2"/>
        <v>8</v>
      </c>
      <c r="E601" s="7" t="str">
        <f t="shared" si="3"/>
        <v>08</v>
      </c>
      <c r="F601" s="7" t="str">
        <f t="shared" si="4"/>
        <v>08-2016</v>
      </c>
      <c r="G601" s="7">
        <f>VLOOKUP(F601,Oferta_PS!$B$2:$C$62,2)</f>
        <v>2568</v>
      </c>
      <c r="H601" s="7">
        <f>VLOOKUP(C601,Guias_PS!$B$2:$C$7,2)</f>
        <v>239</v>
      </c>
      <c r="I601" s="7" t="str">
        <f>VLOOKUP(C601,Pib_PS!$B$2:$C$7,2)</f>
        <v>R$ 2.551.779,22</v>
      </c>
      <c r="J601" s="7" t="str">
        <f>VLOOKUP(F601,Base_PS!$G$1:$R$751,12,FALSE())</f>
        <v>Alta temporada</v>
      </c>
    </row>
    <row r="602">
      <c r="A602" s="6">
        <v>42605.0</v>
      </c>
      <c r="B602" s="7">
        <f>SUMIF(Base_PS!F:F,A602,Base_PS!I:I)</f>
        <v>0</v>
      </c>
      <c r="C602" s="7">
        <f t="shared" si="1"/>
        <v>2016</v>
      </c>
      <c r="D602" s="7">
        <f t="shared" si="2"/>
        <v>8</v>
      </c>
      <c r="E602" s="7" t="str">
        <f t="shared" si="3"/>
        <v>08</v>
      </c>
      <c r="F602" s="7" t="str">
        <f t="shared" si="4"/>
        <v>08-2016</v>
      </c>
      <c r="G602" s="7">
        <f>VLOOKUP(F602,Oferta_PS!$B$2:$C$62,2)</f>
        <v>2568</v>
      </c>
      <c r="H602" s="7">
        <f>VLOOKUP(C602,Guias_PS!$B$2:$C$7,2)</f>
        <v>239</v>
      </c>
      <c r="I602" s="7" t="str">
        <f>VLOOKUP(C602,Pib_PS!$B$2:$C$7,2)</f>
        <v>R$ 2.551.779,22</v>
      </c>
      <c r="J602" s="7" t="str">
        <f>VLOOKUP(F602,Base_PS!$G$1:$R$751,12,FALSE())</f>
        <v>Alta temporada</v>
      </c>
    </row>
    <row r="603">
      <c r="A603" s="6">
        <v>42606.0</v>
      </c>
      <c r="B603" s="7">
        <f>SUMIF(Base_PS!F:F,A603,Base_PS!I:I)</f>
        <v>0</v>
      </c>
      <c r="C603" s="7">
        <f t="shared" si="1"/>
        <v>2016</v>
      </c>
      <c r="D603" s="7">
        <f t="shared" si="2"/>
        <v>8</v>
      </c>
      <c r="E603" s="7" t="str">
        <f t="shared" si="3"/>
        <v>08</v>
      </c>
      <c r="F603" s="7" t="str">
        <f t="shared" si="4"/>
        <v>08-2016</v>
      </c>
      <c r="G603" s="7">
        <f>VLOOKUP(F603,Oferta_PS!$B$2:$C$62,2)</f>
        <v>2568</v>
      </c>
      <c r="H603" s="7">
        <f>VLOOKUP(C603,Guias_PS!$B$2:$C$7,2)</f>
        <v>239</v>
      </c>
      <c r="I603" s="7" t="str">
        <f>VLOOKUP(C603,Pib_PS!$B$2:$C$7,2)</f>
        <v>R$ 2.551.779,22</v>
      </c>
      <c r="J603" s="7" t="str">
        <f>VLOOKUP(F603,Base_PS!$G$1:$R$751,12,FALSE())</f>
        <v>Alta temporada</v>
      </c>
    </row>
    <row r="604">
      <c r="A604" s="6">
        <v>42607.0</v>
      </c>
      <c r="B604" s="7">
        <f>SUMIF(Base_PS!F:F,A604,Base_PS!I:I)</f>
        <v>0</v>
      </c>
      <c r="C604" s="7">
        <f t="shared" si="1"/>
        <v>2016</v>
      </c>
      <c r="D604" s="7">
        <f t="shared" si="2"/>
        <v>8</v>
      </c>
      <c r="E604" s="7" t="str">
        <f t="shared" si="3"/>
        <v>08</v>
      </c>
      <c r="F604" s="7" t="str">
        <f t="shared" si="4"/>
        <v>08-2016</v>
      </c>
      <c r="G604" s="7">
        <f>VLOOKUP(F604,Oferta_PS!$B$2:$C$62,2)</f>
        <v>2568</v>
      </c>
      <c r="H604" s="7">
        <f>VLOOKUP(C604,Guias_PS!$B$2:$C$7,2)</f>
        <v>239</v>
      </c>
      <c r="I604" s="7" t="str">
        <f>VLOOKUP(C604,Pib_PS!$B$2:$C$7,2)</f>
        <v>R$ 2.551.779,22</v>
      </c>
      <c r="J604" s="7" t="str">
        <f>VLOOKUP(F604,Base_PS!$G$1:$R$751,12,FALSE())</f>
        <v>Alta temporada</v>
      </c>
    </row>
    <row r="605">
      <c r="A605" s="6">
        <v>42608.0</v>
      </c>
      <c r="B605" s="7">
        <f>SUMIF(Base_PS!F:F,A605,Base_PS!I:I)</f>
        <v>0</v>
      </c>
      <c r="C605" s="7">
        <f t="shared" si="1"/>
        <v>2016</v>
      </c>
      <c r="D605" s="7">
        <f t="shared" si="2"/>
        <v>8</v>
      </c>
      <c r="E605" s="7" t="str">
        <f t="shared" si="3"/>
        <v>08</v>
      </c>
      <c r="F605" s="7" t="str">
        <f t="shared" si="4"/>
        <v>08-2016</v>
      </c>
      <c r="G605" s="7">
        <f>VLOOKUP(F605,Oferta_PS!$B$2:$C$62,2)</f>
        <v>2568</v>
      </c>
      <c r="H605" s="7">
        <f>VLOOKUP(C605,Guias_PS!$B$2:$C$7,2)</f>
        <v>239</v>
      </c>
      <c r="I605" s="7" t="str">
        <f>VLOOKUP(C605,Pib_PS!$B$2:$C$7,2)</f>
        <v>R$ 2.551.779,22</v>
      </c>
      <c r="J605" s="7" t="str">
        <f>VLOOKUP(F605,Base_PS!$G$1:$R$751,12,FALSE())</f>
        <v>Alta temporada</v>
      </c>
    </row>
    <row r="606">
      <c r="A606" s="6">
        <v>42609.0</v>
      </c>
      <c r="B606" s="7">
        <f>SUMIF(Base_PS!F:F,A606,Base_PS!I:I)</f>
        <v>174</v>
      </c>
      <c r="C606" s="7">
        <f t="shared" si="1"/>
        <v>2016</v>
      </c>
      <c r="D606" s="7">
        <f t="shared" si="2"/>
        <v>8</v>
      </c>
      <c r="E606" s="7" t="str">
        <f t="shared" si="3"/>
        <v>08</v>
      </c>
      <c r="F606" s="7" t="str">
        <f t="shared" si="4"/>
        <v>08-2016</v>
      </c>
      <c r="G606" s="7">
        <f>VLOOKUP(F606,Oferta_PS!$B$2:$C$62,2)</f>
        <v>2568</v>
      </c>
      <c r="H606" s="7">
        <f>VLOOKUP(C606,Guias_PS!$B$2:$C$7,2)</f>
        <v>239</v>
      </c>
      <c r="I606" s="7" t="str">
        <f>VLOOKUP(C606,Pib_PS!$B$2:$C$7,2)</f>
        <v>R$ 2.551.779,22</v>
      </c>
      <c r="J606" s="7" t="str">
        <f>VLOOKUP(F606,Base_PS!$G$1:$R$751,12,FALSE())</f>
        <v>Alta temporada</v>
      </c>
    </row>
    <row r="607">
      <c r="A607" s="6">
        <v>42610.0</v>
      </c>
      <c r="B607" s="7">
        <f>SUMIF(Base_PS!F:F,A607,Base_PS!I:I)</f>
        <v>0</v>
      </c>
      <c r="C607" s="7">
        <f t="shared" si="1"/>
        <v>2016</v>
      </c>
      <c r="D607" s="7">
        <f t="shared" si="2"/>
        <v>8</v>
      </c>
      <c r="E607" s="7" t="str">
        <f t="shared" si="3"/>
        <v>08</v>
      </c>
      <c r="F607" s="7" t="str">
        <f t="shared" si="4"/>
        <v>08-2016</v>
      </c>
      <c r="G607" s="7">
        <f>VLOOKUP(F607,Oferta_PS!$B$2:$C$62,2)</f>
        <v>2568</v>
      </c>
      <c r="H607" s="7">
        <f>VLOOKUP(C607,Guias_PS!$B$2:$C$7,2)</f>
        <v>239</v>
      </c>
      <c r="I607" s="7" t="str">
        <f>VLOOKUP(C607,Pib_PS!$B$2:$C$7,2)</f>
        <v>R$ 2.551.779,22</v>
      </c>
      <c r="J607" s="7" t="str">
        <f>VLOOKUP(F607,Base_PS!$G$1:$R$751,12,FALSE())</f>
        <v>Alta temporada</v>
      </c>
    </row>
    <row r="608">
      <c r="A608" s="6">
        <v>42611.0</v>
      </c>
      <c r="B608" s="7">
        <f>SUMIF(Base_PS!F:F,A608,Base_PS!I:I)</f>
        <v>0</v>
      </c>
      <c r="C608" s="7">
        <f t="shared" si="1"/>
        <v>2016</v>
      </c>
      <c r="D608" s="7">
        <f t="shared" si="2"/>
        <v>8</v>
      </c>
      <c r="E608" s="7" t="str">
        <f t="shared" si="3"/>
        <v>08</v>
      </c>
      <c r="F608" s="7" t="str">
        <f t="shared" si="4"/>
        <v>08-2016</v>
      </c>
      <c r="G608" s="7">
        <f>VLOOKUP(F608,Oferta_PS!$B$2:$C$62,2)</f>
        <v>2568</v>
      </c>
      <c r="H608" s="7">
        <f>VLOOKUP(C608,Guias_PS!$B$2:$C$7,2)</f>
        <v>239</v>
      </c>
      <c r="I608" s="7" t="str">
        <f>VLOOKUP(C608,Pib_PS!$B$2:$C$7,2)</f>
        <v>R$ 2.551.779,22</v>
      </c>
      <c r="J608" s="7" t="str">
        <f>VLOOKUP(F608,Base_PS!$G$1:$R$751,12,FALSE())</f>
        <v>Alta temporada</v>
      </c>
    </row>
    <row r="609">
      <c r="A609" s="6">
        <v>42612.0</v>
      </c>
      <c r="B609" s="7">
        <f>SUMIF(Base_PS!F:F,A609,Base_PS!I:I)</f>
        <v>0</v>
      </c>
      <c r="C609" s="7">
        <f t="shared" si="1"/>
        <v>2016</v>
      </c>
      <c r="D609" s="7">
        <f t="shared" si="2"/>
        <v>8</v>
      </c>
      <c r="E609" s="7" t="str">
        <f t="shared" si="3"/>
        <v>08</v>
      </c>
      <c r="F609" s="7" t="str">
        <f t="shared" si="4"/>
        <v>08-2016</v>
      </c>
      <c r="G609" s="7">
        <f>VLOOKUP(F609,Oferta_PS!$B$2:$C$62,2)</f>
        <v>2568</v>
      </c>
      <c r="H609" s="7">
        <f>VLOOKUP(C609,Guias_PS!$B$2:$C$7,2)</f>
        <v>239</v>
      </c>
      <c r="I609" s="7" t="str">
        <f>VLOOKUP(C609,Pib_PS!$B$2:$C$7,2)</f>
        <v>R$ 2.551.779,22</v>
      </c>
      <c r="J609" s="7" t="str">
        <f>VLOOKUP(F609,Base_PS!$G$1:$R$751,12,FALSE())</f>
        <v>Alta temporada</v>
      </c>
    </row>
    <row r="610">
      <c r="A610" s="6">
        <v>42613.0</v>
      </c>
      <c r="B610" s="7">
        <f>SUMIF(Base_PS!F:F,A610,Base_PS!I:I)</f>
        <v>0</v>
      </c>
      <c r="C610" s="7">
        <f t="shared" si="1"/>
        <v>2016</v>
      </c>
      <c r="D610" s="7">
        <f t="shared" si="2"/>
        <v>8</v>
      </c>
      <c r="E610" s="7" t="str">
        <f t="shared" si="3"/>
        <v>08</v>
      </c>
      <c r="F610" s="7" t="str">
        <f t="shared" si="4"/>
        <v>08-2016</v>
      </c>
      <c r="G610" s="7">
        <f>VLOOKUP(F610,Oferta_PS!$B$2:$C$62,2)</f>
        <v>2568</v>
      </c>
      <c r="H610" s="7">
        <f>VLOOKUP(C610,Guias_PS!$B$2:$C$7,2)</f>
        <v>239</v>
      </c>
      <c r="I610" s="7" t="str">
        <f>VLOOKUP(C610,Pib_PS!$B$2:$C$7,2)</f>
        <v>R$ 2.551.779,22</v>
      </c>
      <c r="J610" s="7" t="str">
        <f>VLOOKUP(F610,Base_PS!$G$1:$R$751,12,FALSE())</f>
        <v>Alta temporada</v>
      </c>
    </row>
    <row r="611">
      <c r="A611" s="6">
        <v>42614.0</v>
      </c>
      <c r="B611" s="7">
        <f>SUMIF(Base_PS!F:F,A611,Base_PS!I:I)</f>
        <v>0</v>
      </c>
      <c r="C611" s="7">
        <f t="shared" si="1"/>
        <v>2016</v>
      </c>
      <c r="D611" s="7">
        <f t="shared" si="2"/>
        <v>9</v>
      </c>
      <c r="E611" s="7" t="str">
        <f t="shared" si="3"/>
        <v>09</v>
      </c>
      <c r="F611" s="7" t="str">
        <f t="shared" si="4"/>
        <v>09-2016</v>
      </c>
      <c r="G611" s="7">
        <f>VLOOKUP(F611,Oferta_PS!$B$2:$C$62,2)</f>
        <v>1440</v>
      </c>
      <c r="H611" s="7">
        <f>VLOOKUP(C611,Guias_PS!$B$2:$C$7,2)</f>
        <v>239</v>
      </c>
      <c r="I611" s="7" t="str">
        <f>VLOOKUP(C611,Pib_PS!$B$2:$C$7,2)</f>
        <v>R$ 2.551.779,22</v>
      </c>
      <c r="J611" s="7" t="str">
        <f>VLOOKUP(F611,Base_PS!$G$1:$R$751,12,FALSE())</f>
        <v>Baixa temporada</v>
      </c>
    </row>
    <row r="612">
      <c r="A612" s="6">
        <v>42615.0</v>
      </c>
      <c r="B612" s="7">
        <f>SUMIF(Base_PS!F:F,A612,Base_PS!I:I)</f>
        <v>0</v>
      </c>
      <c r="C612" s="7">
        <f t="shared" si="1"/>
        <v>2016</v>
      </c>
      <c r="D612" s="7">
        <f t="shared" si="2"/>
        <v>9</v>
      </c>
      <c r="E612" s="7" t="str">
        <f t="shared" si="3"/>
        <v>09</v>
      </c>
      <c r="F612" s="7" t="str">
        <f t="shared" si="4"/>
        <v>09-2016</v>
      </c>
      <c r="G612" s="7">
        <f>VLOOKUP(F612,Oferta_PS!$B$2:$C$62,2)</f>
        <v>1440</v>
      </c>
      <c r="H612" s="7">
        <f>VLOOKUP(C612,Guias_PS!$B$2:$C$7,2)</f>
        <v>239</v>
      </c>
      <c r="I612" s="7" t="str">
        <f>VLOOKUP(C612,Pib_PS!$B$2:$C$7,2)</f>
        <v>R$ 2.551.779,22</v>
      </c>
      <c r="J612" s="7" t="str">
        <f>VLOOKUP(F612,Base_PS!$G$1:$R$751,12,FALSE())</f>
        <v>Baixa temporada</v>
      </c>
    </row>
    <row r="613">
      <c r="A613" s="6">
        <v>42616.0</v>
      </c>
      <c r="B613" s="7">
        <f>SUMIF(Base_PS!F:F,A613,Base_PS!I:I)</f>
        <v>181</v>
      </c>
      <c r="C613" s="7">
        <f t="shared" si="1"/>
        <v>2016</v>
      </c>
      <c r="D613" s="7">
        <f t="shared" si="2"/>
        <v>9</v>
      </c>
      <c r="E613" s="7" t="str">
        <f t="shared" si="3"/>
        <v>09</v>
      </c>
      <c r="F613" s="7" t="str">
        <f t="shared" si="4"/>
        <v>09-2016</v>
      </c>
      <c r="G613" s="7">
        <f>VLOOKUP(F613,Oferta_PS!$B$2:$C$62,2)</f>
        <v>1440</v>
      </c>
      <c r="H613" s="7">
        <f>VLOOKUP(C613,Guias_PS!$B$2:$C$7,2)</f>
        <v>239</v>
      </c>
      <c r="I613" s="7" t="str">
        <f>VLOOKUP(C613,Pib_PS!$B$2:$C$7,2)</f>
        <v>R$ 2.551.779,22</v>
      </c>
      <c r="J613" s="7" t="str">
        <f>VLOOKUP(F613,Base_PS!$G$1:$R$751,12,FALSE())</f>
        <v>Baixa temporada</v>
      </c>
    </row>
    <row r="614">
      <c r="A614" s="6">
        <v>42617.0</v>
      </c>
      <c r="B614" s="7">
        <f>SUMIF(Base_PS!F:F,A614,Base_PS!I:I)</f>
        <v>0</v>
      </c>
      <c r="C614" s="7">
        <f t="shared" si="1"/>
        <v>2016</v>
      </c>
      <c r="D614" s="7">
        <f t="shared" si="2"/>
        <v>9</v>
      </c>
      <c r="E614" s="7" t="str">
        <f t="shared" si="3"/>
        <v>09</v>
      </c>
      <c r="F614" s="7" t="str">
        <f t="shared" si="4"/>
        <v>09-2016</v>
      </c>
      <c r="G614" s="7">
        <f>VLOOKUP(F614,Oferta_PS!$B$2:$C$62,2)</f>
        <v>1440</v>
      </c>
      <c r="H614" s="7">
        <f>VLOOKUP(C614,Guias_PS!$B$2:$C$7,2)</f>
        <v>239</v>
      </c>
      <c r="I614" s="7" t="str">
        <f>VLOOKUP(C614,Pib_PS!$B$2:$C$7,2)</f>
        <v>R$ 2.551.779,22</v>
      </c>
      <c r="J614" s="7" t="str">
        <f>VLOOKUP(F614,Base_PS!$G$1:$R$751,12,FALSE())</f>
        <v>Baixa temporada</v>
      </c>
    </row>
    <row r="615">
      <c r="A615" s="6">
        <v>42618.0</v>
      </c>
      <c r="B615" s="7">
        <f>SUMIF(Base_PS!F:F,A615,Base_PS!I:I)</f>
        <v>0</v>
      </c>
      <c r="C615" s="7">
        <f t="shared" si="1"/>
        <v>2016</v>
      </c>
      <c r="D615" s="7">
        <f t="shared" si="2"/>
        <v>9</v>
      </c>
      <c r="E615" s="7" t="str">
        <f t="shared" si="3"/>
        <v>09</v>
      </c>
      <c r="F615" s="7" t="str">
        <f t="shared" si="4"/>
        <v>09-2016</v>
      </c>
      <c r="G615" s="7">
        <f>VLOOKUP(F615,Oferta_PS!$B$2:$C$62,2)</f>
        <v>1440</v>
      </c>
      <c r="H615" s="7">
        <f>VLOOKUP(C615,Guias_PS!$B$2:$C$7,2)</f>
        <v>239</v>
      </c>
      <c r="I615" s="7" t="str">
        <f>VLOOKUP(C615,Pib_PS!$B$2:$C$7,2)</f>
        <v>R$ 2.551.779,22</v>
      </c>
      <c r="J615" s="7" t="str">
        <f>VLOOKUP(F615,Base_PS!$G$1:$R$751,12,FALSE())</f>
        <v>Baixa temporada</v>
      </c>
    </row>
    <row r="616">
      <c r="A616" s="6">
        <v>42619.0</v>
      </c>
      <c r="B616" s="7">
        <f>SUMIF(Base_PS!F:F,A616,Base_PS!I:I)</f>
        <v>52</v>
      </c>
      <c r="C616" s="7">
        <f t="shared" si="1"/>
        <v>2016</v>
      </c>
      <c r="D616" s="7">
        <f t="shared" si="2"/>
        <v>9</v>
      </c>
      <c r="E616" s="7" t="str">
        <f t="shared" si="3"/>
        <v>09</v>
      </c>
      <c r="F616" s="7" t="str">
        <f t="shared" si="4"/>
        <v>09-2016</v>
      </c>
      <c r="G616" s="7">
        <f>VLOOKUP(F616,Oferta_PS!$B$2:$C$62,2)</f>
        <v>1440</v>
      </c>
      <c r="H616" s="7">
        <f>VLOOKUP(C616,Guias_PS!$B$2:$C$7,2)</f>
        <v>239</v>
      </c>
      <c r="I616" s="7" t="str">
        <f>VLOOKUP(C616,Pib_PS!$B$2:$C$7,2)</f>
        <v>R$ 2.551.779,22</v>
      </c>
      <c r="J616" s="7" t="str">
        <f>VLOOKUP(F616,Base_PS!$G$1:$R$751,12,FALSE())</f>
        <v>Baixa temporada</v>
      </c>
    </row>
    <row r="617">
      <c r="A617" s="6">
        <v>42620.0</v>
      </c>
      <c r="B617" s="7">
        <f>SUMIF(Base_PS!F:F,A617,Base_PS!I:I)</f>
        <v>0</v>
      </c>
      <c r="C617" s="7">
        <f t="shared" si="1"/>
        <v>2016</v>
      </c>
      <c r="D617" s="7">
        <f t="shared" si="2"/>
        <v>9</v>
      </c>
      <c r="E617" s="7" t="str">
        <f t="shared" si="3"/>
        <v>09</v>
      </c>
      <c r="F617" s="7" t="str">
        <f t="shared" si="4"/>
        <v>09-2016</v>
      </c>
      <c r="G617" s="7">
        <f>VLOOKUP(F617,Oferta_PS!$B$2:$C$62,2)</f>
        <v>1440</v>
      </c>
      <c r="H617" s="7">
        <f>VLOOKUP(C617,Guias_PS!$B$2:$C$7,2)</f>
        <v>239</v>
      </c>
      <c r="I617" s="7" t="str">
        <f>VLOOKUP(C617,Pib_PS!$B$2:$C$7,2)</f>
        <v>R$ 2.551.779,22</v>
      </c>
      <c r="J617" s="7" t="str">
        <f>VLOOKUP(F617,Base_PS!$G$1:$R$751,12,FALSE())</f>
        <v>Baixa temporada</v>
      </c>
    </row>
    <row r="618">
      <c r="A618" s="6">
        <v>42621.0</v>
      </c>
      <c r="B618" s="7">
        <f>SUMIF(Base_PS!F:F,A618,Base_PS!I:I)</f>
        <v>0</v>
      </c>
      <c r="C618" s="7">
        <f t="shared" si="1"/>
        <v>2016</v>
      </c>
      <c r="D618" s="7">
        <f t="shared" si="2"/>
        <v>9</v>
      </c>
      <c r="E618" s="7" t="str">
        <f t="shared" si="3"/>
        <v>09</v>
      </c>
      <c r="F618" s="7" t="str">
        <f t="shared" si="4"/>
        <v>09-2016</v>
      </c>
      <c r="G618" s="7">
        <f>VLOOKUP(F618,Oferta_PS!$B$2:$C$62,2)</f>
        <v>1440</v>
      </c>
      <c r="H618" s="7">
        <f>VLOOKUP(C618,Guias_PS!$B$2:$C$7,2)</f>
        <v>239</v>
      </c>
      <c r="I618" s="7" t="str">
        <f>VLOOKUP(C618,Pib_PS!$B$2:$C$7,2)</f>
        <v>R$ 2.551.779,22</v>
      </c>
      <c r="J618" s="7" t="str">
        <f>VLOOKUP(F618,Base_PS!$G$1:$R$751,12,FALSE())</f>
        <v>Baixa temporada</v>
      </c>
    </row>
    <row r="619">
      <c r="A619" s="6">
        <v>42622.0</v>
      </c>
      <c r="B619" s="7">
        <f>SUMIF(Base_PS!F:F,A619,Base_PS!I:I)</f>
        <v>0</v>
      </c>
      <c r="C619" s="7">
        <f t="shared" si="1"/>
        <v>2016</v>
      </c>
      <c r="D619" s="7">
        <f t="shared" si="2"/>
        <v>9</v>
      </c>
      <c r="E619" s="7" t="str">
        <f t="shared" si="3"/>
        <v>09</v>
      </c>
      <c r="F619" s="7" t="str">
        <f t="shared" si="4"/>
        <v>09-2016</v>
      </c>
      <c r="G619" s="7">
        <f>VLOOKUP(F619,Oferta_PS!$B$2:$C$62,2)</f>
        <v>1440</v>
      </c>
      <c r="H619" s="7">
        <f>VLOOKUP(C619,Guias_PS!$B$2:$C$7,2)</f>
        <v>239</v>
      </c>
      <c r="I619" s="7" t="str">
        <f>VLOOKUP(C619,Pib_PS!$B$2:$C$7,2)</f>
        <v>R$ 2.551.779,22</v>
      </c>
      <c r="J619" s="7" t="str">
        <f>VLOOKUP(F619,Base_PS!$G$1:$R$751,12,FALSE())</f>
        <v>Baixa temporada</v>
      </c>
    </row>
    <row r="620">
      <c r="A620" s="6">
        <v>42623.0</v>
      </c>
      <c r="B620" s="7">
        <f>SUMIF(Base_PS!F:F,A620,Base_PS!I:I)</f>
        <v>171</v>
      </c>
      <c r="C620" s="7">
        <f t="shared" si="1"/>
        <v>2016</v>
      </c>
      <c r="D620" s="7">
        <f t="shared" si="2"/>
        <v>9</v>
      </c>
      <c r="E620" s="7" t="str">
        <f t="shared" si="3"/>
        <v>09</v>
      </c>
      <c r="F620" s="7" t="str">
        <f t="shared" si="4"/>
        <v>09-2016</v>
      </c>
      <c r="G620" s="7">
        <f>VLOOKUP(F620,Oferta_PS!$B$2:$C$62,2)</f>
        <v>1440</v>
      </c>
      <c r="H620" s="7">
        <f>VLOOKUP(C620,Guias_PS!$B$2:$C$7,2)</f>
        <v>239</v>
      </c>
      <c r="I620" s="7" t="str">
        <f>VLOOKUP(C620,Pib_PS!$B$2:$C$7,2)</f>
        <v>R$ 2.551.779,22</v>
      </c>
      <c r="J620" s="7" t="str">
        <f>VLOOKUP(F620,Base_PS!$G$1:$R$751,12,FALSE())</f>
        <v>Baixa temporada</v>
      </c>
    </row>
    <row r="621">
      <c r="A621" s="6">
        <v>42624.0</v>
      </c>
      <c r="B621" s="7">
        <f>SUMIF(Base_PS!F:F,A621,Base_PS!I:I)</f>
        <v>0</v>
      </c>
      <c r="C621" s="7">
        <f t="shared" si="1"/>
        <v>2016</v>
      </c>
      <c r="D621" s="7">
        <f t="shared" si="2"/>
        <v>9</v>
      </c>
      <c r="E621" s="7" t="str">
        <f t="shared" si="3"/>
        <v>09</v>
      </c>
      <c r="F621" s="7" t="str">
        <f t="shared" si="4"/>
        <v>09-2016</v>
      </c>
      <c r="G621" s="7">
        <f>VLOOKUP(F621,Oferta_PS!$B$2:$C$62,2)</f>
        <v>1440</v>
      </c>
      <c r="H621" s="7">
        <f>VLOOKUP(C621,Guias_PS!$B$2:$C$7,2)</f>
        <v>239</v>
      </c>
      <c r="I621" s="7" t="str">
        <f>VLOOKUP(C621,Pib_PS!$B$2:$C$7,2)</f>
        <v>R$ 2.551.779,22</v>
      </c>
      <c r="J621" s="7" t="str">
        <f>VLOOKUP(F621,Base_PS!$G$1:$R$751,12,FALSE())</f>
        <v>Baixa temporada</v>
      </c>
    </row>
    <row r="622">
      <c r="A622" s="6">
        <v>42625.0</v>
      </c>
      <c r="B622" s="7">
        <f>SUMIF(Base_PS!F:F,A622,Base_PS!I:I)</f>
        <v>0</v>
      </c>
      <c r="C622" s="7">
        <f t="shared" si="1"/>
        <v>2016</v>
      </c>
      <c r="D622" s="7">
        <f t="shared" si="2"/>
        <v>9</v>
      </c>
      <c r="E622" s="7" t="str">
        <f t="shared" si="3"/>
        <v>09</v>
      </c>
      <c r="F622" s="7" t="str">
        <f t="shared" si="4"/>
        <v>09-2016</v>
      </c>
      <c r="G622" s="7">
        <f>VLOOKUP(F622,Oferta_PS!$B$2:$C$62,2)</f>
        <v>1440</v>
      </c>
      <c r="H622" s="7">
        <f>VLOOKUP(C622,Guias_PS!$B$2:$C$7,2)</f>
        <v>239</v>
      </c>
      <c r="I622" s="7" t="str">
        <f>VLOOKUP(C622,Pib_PS!$B$2:$C$7,2)</f>
        <v>R$ 2.551.779,22</v>
      </c>
      <c r="J622" s="7" t="str">
        <f>VLOOKUP(F622,Base_PS!$G$1:$R$751,12,FALSE())</f>
        <v>Baixa temporada</v>
      </c>
    </row>
    <row r="623">
      <c r="A623" s="6">
        <v>42626.0</v>
      </c>
      <c r="B623" s="7">
        <f>SUMIF(Base_PS!F:F,A623,Base_PS!I:I)</f>
        <v>0</v>
      </c>
      <c r="C623" s="7">
        <f t="shared" si="1"/>
        <v>2016</v>
      </c>
      <c r="D623" s="7">
        <f t="shared" si="2"/>
        <v>9</v>
      </c>
      <c r="E623" s="7" t="str">
        <f t="shared" si="3"/>
        <v>09</v>
      </c>
      <c r="F623" s="7" t="str">
        <f t="shared" si="4"/>
        <v>09-2016</v>
      </c>
      <c r="G623" s="7">
        <f>VLOOKUP(F623,Oferta_PS!$B$2:$C$62,2)</f>
        <v>1440</v>
      </c>
      <c r="H623" s="7">
        <f>VLOOKUP(C623,Guias_PS!$B$2:$C$7,2)</f>
        <v>239</v>
      </c>
      <c r="I623" s="7" t="str">
        <f>VLOOKUP(C623,Pib_PS!$B$2:$C$7,2)</f>
        <v>R$ 2.551.779,22</v>
      </c>
      <c r="J623" s="7" t="str">
        <f>VLOOKUP(F623,Base_PS!$G$1:$R$751,12,FALSE())</f>
        <v>Baixa temporada</v>
      </c>
    </row>
    <row r="624">
      <c r="A624" s="6">
        <v>42627.0</v>
      </c>
      <c r="B624" s="7">
        <f>SUMIF(Base_PS!F:F,A624,Base_PS!I:I)</f>
        <v>70</v>
      </c>
      <c r="C624" s="7">
        <f t="shared" si="1"/>
        <v>2016</v>
      </c>
      <c r="D624" s="7">
        <f t="shared" si="2"/>
        <v>9</v>
      </c>
      <c r="E624" s="7" t="str">
        <f t="shared" si="3"/>
        <v>09</v>
      </c>
      <c r="F624" s="7" t="str">
        <f t="shared" si="4"/>
        <v>09-2016</v>
      </c>
      <c r="G624" s="7">
        <f>VLOOKUP(F624,Oferta_PS!$B$2:$C$62,2)</f>
        <v>1440</v>
      </c>
      <c r="H624" s="7">
        <f>VLOOKUP(C624,Guias_PS!$B$2:$C$7,2)</f>
        <v>239</v>
      </c>
      <c r="I624" s="7" t="str">
        <f>VLOOKUP(C624,Pib_PS!$B$2:$C$7,2)</f>
        <v>R$ 2.551.779,22</v>
      </c>
      <c r="J624" s="7" t="str">
        <f>VLOOKUP(F624,Base_PS!$G$1:$R$751,12,FALSE())</f>
        <v>Baixa temporada</v>
      </c>
    </row>
    <row r="625">
      <c r="A625" s="6">
        <v>42628.0</v>
      </c>
      <c r="B625" s="7">
        <f>SUMIF(Base_PS!F:F,A625,Base_PS!I:I)</f>
        <v>0</v>
      </c>
      <c r="C625" s="7">
        <f t="shared" si="1"/>
        <v>2016</v>
      </c>
      <c r="D625" s="7">
        <f t="shared" si="2"/>
        <v>9</v>
      </c>
      <c r="E625" s="7" t="str">
        <f t="shared" si="3"/>
        <v>09</v>
      </c>
      <c r="F625" s="7" t="str">
        <f t="shared" si="4"/>
        <v>09-2016</v>
      </c>
      <c r="G625" s="7">
        <f>VLOOKUP(F625,Oferta_PS!$B$2:$C$62,2)</f>
        <v>1440</v>
      </c>
      <c r="H625" s="7">
        <f>VLOOKUP(C625,Guias_PS!$B$2:$C$7,2)</f>
        <v>239</v>
      </c>
      <c r="I625" s="7" t="str">
        <f>VLOOKUP(C625,Pib_PS!$B$2:$C$7,2)</f>
        <v>R$ 2.551.779,22</v>
      </c>
      <c r="J625" s="7" t="str">
        <f>VLOOKUP(F625,Base_PS!$G$1:$R$751,12,FALSE())</f>
        <v>Baixa temporada</v>
      </c>
    </row>
    <row r="626">
      <c r="A626" s="6">
        <v>42629.0</v>
      </c>
      <c r="B626" s="7">
        <f>SUMIF(Base_PS!F:F,A626,Base_PS!I:I)</f>
        <v>0</v>
      </c>
      <c r="C626" s="7">
        <f t="shared" si="1"/>
        <v>2016</v>
      </c>
      <c r="D626" s="7">
        <f t="shared" si="2"/>
        <v>9</v>
      </c>
      <c r="E626" s="7" t="str">
        <f t="shared" si="3"/>
        <v>09</v>
      </c>
      <c r="F626" s="7" t="str">
        <f t="shared" si="4"/>
        <v>09-2016</v>
      </c>
      <c r="G626" s="7">
        <f>VLOOKUP(F626,Oferta_PS!$B$2:$C$62,2)</f>
        <v>1440</v>
      </c>
      <c r="H626" s="7">
        <f>VLOOKUP(C626,Guias_PS!$B$2:$C$7,2)</f>
        <v>239</v>
      </c>
      <c r="I626" s="7" t="str">
        <f>VLOOKUP(C626,Pib_PS!$B$2:$C$7,2)</f>
        <v>R$ 2.551.779,22</v>
      </c>
      <c r="J626" s="7" t="str">
        <f>VLOOKUP(F626,Base_PS!$G$1:$R$751,12,FALSE())</f>
        <v>Baixa temporada</v>
      </c>
    </row>
    <row r="627">
      <c r="A627" s="6">
        <v>42630.0</v>
      </c>
      <c r="B627" s="7">
        <f>SUMIF(Base_PS!F:F,A627,Base_PS!I:I)</f>
        <v>176</v>
      </c>
      <c r="C627" s="7">
        <f t="shared" si="1"/>
        <v>2016</v>
      </c>
      <c r="D627" s="7">
        <f t="shared" si="2"/>
        <v>9</v>
      </c>
      <c r="E627" s="7" t="str">
        <f t="shared" si="3"/>
        <v>09</v>
      </c>
      <c r="F627" s="7" t="str">
        <f t="shared" si="4"/>
        <v>09-2016</v>
      </c>
      <c r="G627" s="7">
        <f>VLOOKUP(F627,Oferta_PS!$B$2:$C$62,2)</f>
        <v>1440</v>
      </c>
      <c r="H627" s="7">
        <f>VLOOKUP(C627,Guias_PS!$B$2:$C$7,2)</f>
        <v>239</v>
      </c>
      <c r="I627" s="7" t="str">
        <f>VLOOKUP(C627,Pib_PS!$B$2:$C$7,2)</f>
        <v>R$ 2.551.779,22</v>
      </c>
      <c r="J627" s="7" t="str">
        <f>VLOOKUP(F627,Base_PS!$G$1:$R$751,12,FALSE())</f>
        <v>Baixa temporada</v>
      </c>
    </row>
    <row r="628">
      <c r="A628" s="6">
        <v>42631.0</v>
      </c>
      <c r="B628" s="7">
        <f>SUMIF(Base_PS!F:F,A628,Base_PS!I:I)</f>
        <v>0</v>
      </c>
      <c r="C628" s="7">
        <f t="shared" si="1"/>
        <v>2016</v>
      </c>
      <c r="D628" s="7">
        <f t="shared" si="2"/>
        <v>9</v>
      </c>
      <c r="E628" s="7" t="str">
        <f t="shared" si="3"/>
        <v>09</v>
      </c>
      <c r="F628" s="7" t="str">
        <f t="shared" si="4"/>
        <v>09-2016</v>
      </c>
      <c r="G628" s="7">
        <f>VLOOKUP(F628,Oferta_PS!$B$2:$C$62,2)</f>
        <v>1440</v>
      </c>
      <c r="H628" s="7">
        <f>VLOOKUP(C628,Guias_PS!$B$2:$C$7,2)</f>
        <v>239</v>
      </c>
      <c r="I628" s="7" t="str">
        <f>VLOOKUP(C628,Pib_PS!$B$2:$C$7,2)</f>
        <v>R$ 2.551.779,22</v>
      </c>
      <c r="J628" s="7" t="str">
        <f>VLOOKUP(F628,Base_PS!$G$1:$R$751,12,FALSE())</f>
        <v>Baixa temporada</v>
      </c>
    </row>
    <row r="629">
      <c r="A629" s="6">
        <v>42632.0</v>
      </c>
      <c r="B629" s="7">
        <f>SUMIF(Base_PS!F:F,A629,Base_PS!I:I)</f>
        <v>0</v>
      </c>
      <c r="C629" s="7">
        <f t="shared" si="1"/>
        <v>2016</v>
      </c>
      <c r="D629" s="7">
        <f t="shared" si="2"/>
        <v>9</v>
      </c>
      <c r="E629" s="7" t="str">
        <f t="shared" si="3"/>
        <v>09</v>
      </c>
      <c r="F629" s="7" t="str">
        <f t="shared" si="4"/>
        <v>09-2016</v>
      </c>
      <c r="G629" s="7">
        <f>VLOOKUP(F629,Oferta_PS!$B$2:$C$62,2)</f>
        <v>1440</v>
      </c>
      <c r="H629" s="7">
        <f>VLOOKUP(C629,Guias_PS!$B$2:$C$7,2)</f>
        <v>239</v>
      </c>
      <c r="I629" s="7" t="str">
        <f>VLOOKUP(C629,Pib_PS!$B$2:$C$7,2)</f>
        <v>R$ 2.551.779,22</v>
      </c>
      <c r="J629" s="7" t="str">
        <f>VLOOKUP(F629,Base_PS!$G$1:$R$751,12,FALSE())</f>
        <v>Baixa temporada</v>
      </c>
    </row>
    <row r="630">
      <c r="A630" s="6">
        <v>42633.0</v>
      </c>
      <c r="B630" s="7">
        <f>SUMIF(Base_PS!F:F,A630,Base_PS!I:I)</f>
        <v>0</v>
      </c>
      <c r="C630" s="7">
        <f t="shared" si="1"/>
        <v>2016</v>
      </c>
      <c r="D630" s="7">
        <f t="shared" si="2"/>
        <v>9</v>
      </c>
      <c r="E630" s="7" t="str">
        <f t="shared" si="3"/>
        <v>09</v>
      </c>
      <c r="F630" s="7" t="str">
        <f t="shared" si="4"/>
        <v>09-2016</v>
      </c>
      <c r="G630" s="7">
        <f>VLOOKUP(F630,Oferta_PS!$B$2:$C$62,2)</f>
        <v>1440</v>
      </c>
      <c r="H630" s="7">
        <f>VLOOKUP(C630,Guias_PS!$B$2:$C$7,2)</f>
        <v>239</v>
      </c>
      <c r="I630" s="7" t="str">
        <f>VLOOKUP(C630,Pib_PS!$B$2:$C$7,2)</f>
        <v>R$ 2.551.779,22</v>
      </c>
      <c r="J630" s="7" t="str">
        <f>VLOOKUP(F630,Base_PS!$G$1:$R$751,12,FALSE())</f>
        <v>Baixa temporada</v>
      </c>
    </row>
    <row r="631">
      <c r="A631" s="6">
        <v>42634.0</v>
      </c>
      <c r="B631" s="7">
        <f>SUMIF(Base_PS!F:F,A631,Base_PS!I:I)</f>
        <v>0</v>
      </c>
      <c r="C631" s="7">
        <f t="shared" si="1"/>
        <v>2016</v>
      </c>
      <c r="D631" s="7">
        <f t="shared" si="2"/>
        <v>9</v>
      </c>
      <c r="E631" s="7" t="str">
        <f t="shared" si="3"/>
        <v>09</v>
      </c>
      <c r="F631" s="7" t="str">
        <f t="shared" si="4"/>
        <v>09-2016</v>
      </c>
      <c r="G631" s="7">
        <f>VLOOKUP(F631,Oferta_PS!$B$2:$C$62,2)</f>
        <v>1440</v>
      </c>
      <c r="H631" s="7">
        <f>VLOOKUP(C631,Guias_PS!$B$2:$C$7,2)</f>
        <v>239</v>
      </c>
      <c r="I631" s="7" t="str">
        <f>VLOOKUP(C631,Pib_PS!$B$2:$C$7,2)</f>
        <v>R$ 2.551.779,22</v>
      </c>
      <c r="J631" s="7" t="str">
        <f>VLOOKUP(F631,Base_PS!$G$1:$R$751,12,FALSE())</f>
        <v>Baixa temporada</v>
      </c>
    </row>
    <row r="632">
      <c r="A632" s="6">
        <v>42635.0</v>
      </c>
      <c r="B632" s="7">
        <f>SUMIF(Base_PS!F:F,A632,Base_PS!I:I)</f>
        <v>0</v>
      </c>
      <c r="C632" s="7">
        <f t="shared" si="1"/>
        <v>2016</v>
      </c>
      <c r="D632" s="7">
        <f t="shared" si="2"/>
        <v>9</v>
      </c>
      <c r="E632" s="7" t="str">
        <f t="shared" si="3"/>
        <v>09</v>
      </c>
      <c r="F632" s="7" t="str">
        <f t="shared" si="4"/>
        <v>09-2016</v>
      </c>
      <c r="G632" s="7">
        <f>VLOOKUP(F632,Oferta_PS!$B$2:$C$62,2)</f>
        <v>1440</v>
      </c>
      <c r="H632" s="7">
        <f>VLOOKUP(C632,Guias_PS!$B$2:$C$7,2)</f>
        <v>239</v>
      </c>
      <c r="I632" s="7" t="str">
        <f>VLOOKUP(C632,Pib_PS!$B$2:$C$7,2)</f>
        <v>R$ 2.551.779,22</v>
      </c>
      <c r="J632" s="7" t="str">
        <f>VLOOKUP(F632,Base_PS!$G$1:$R$751,12,FALSE())</f>
        <v>Baixa temporada</v>
      </c>
    </row>
    <row r="633">
      <c r="A633" s="6">
        <v>42636.0</v>
      </c>
      <c r="B633" s="7">
        <f>SUMIF(Base_PS!F:F,A633,Base_PS!I:I)</f>
        <v>0</v>
      </c>
      <c r="C633" s="7">
        <f t="shared" si="1"/>
        <v>2016</v>
      </c>
      <c r="D633" s="7">
        <f t="shared" si="2"/>
        <v>9</v>
      </c>
      <c r="E633" s="7" t="str">
        <f t="shared" si="3"/>
        <v>09</v>
      </c>
      <c r="F633" s="7" t="str">
        <f t="shared" si="4"/>
        <v>09-2016</v>
      </c>
      <c r="G633" s="7">
        <f>VLOOKUP(F633,Oferta_PS!$B$2:$C$62,2)</f>
        <v>1440</v>
      </c>
      <c r="H633" s="7">
        <f>VLOOKUP(C633,Guias_PS!$B$2:$C$7,2)</f>
        <v>239</v>
      </c>
      <c r="I633" s="7" t="str">
        <f>VLOOKUP(C633,Pib_PS!$B$2:$C$7,2)</f>
        <v>R$ 2.551.779,22</v>
      </c>
      <c r="J633" s="7" t="str">
        <f>VLOOKUP(F633,Base_PS!$G$1:$R$751,12,FALSE())</f>
        <v>Baixa temporada</v>
      </c>
    </row>
    <row r="634">
      <c r="A634" s="6">
        <v>42637.0</v>
      </c>
      <c r="B634" s="7">
        <f>SUMIF(Base_PS!F:F,A634,Base_PS!I:I)</f>
        <v>172</v>
      </c>
      <c r="C634" s="7">
        <f t="shared" si="1"/>
        <v>2016</v>
      </c>
      <c r="D634" s="7">
        <f t="shared" si="2"/>
        <v>9</v>
      </c>
      <c r="E634" s="7" t="str">
        <f t="shared" si="3"/>
        <v>09</v>
      </c>
      <c r="F634" s="7" t="str">
        <f t="shared" si="4"/>
        <v>09-2016</v>
      </c>
      <c r="G634" s="7">
        <f>VLOOKUP(F634,Oferta_PS!$B$2:$C$62,2)</f>
        <v>1440</v>
      </c>
      <c r="H634" s="7">
        <f>VLOOKUP(C634,Guias_PS!$B$2:$C$7,2)</f>
        <v>239</v>
      </c>
      <c r="I634" s="7" t="str">
        <f>VLOOKUP(C634,Pib_PS!$B$2:$C$7,2)</f>
        <v>R$ 2.551.779,22</v>
      </c>
      <c r="J634" s="7" t="str">
        <f>VLOOKUP(F634,Base_PS!$G$1:$R$751,12,FALSE())</f>
        <v>Baixa temporada</v>
      </c>
    </row>
    <row r="635">
      <c r="A635" s="6">
        <v>42638.0</v>
      </c>
      <c r="B635" s="7">
        <f>SUMIF(Base_PS!F:F,A635,Base_PS!I:I)</f>
        <v>0</v>
      </c>
      <c r="C635" s="7">
        <f t="shared" si="1"/>
        <v>2016</v>
      </c>
      <c r="D635" s="7">
        <f t="shared" si="2"/>
        <v>9</v>
      </c>
      <c r="E635" s="7" t="str">
        <f t="shared" si="3"/>
        <v>09</v>
      </c>
      <c r="F635" s="7" t="str">
        <f t="shared" si="4"/>
        <v>09-2016</v>
      </c>
      <c r="G635" s="7">
        <f>VLOOKUP(F635,Oferta_PS!$B$2:$C$62,2)</f>
        <v>1440</v>
      </c>
      <c r="H635" s="7">
        <f>VLOOKUP(C635,Guias_PS!$B$2:$C$7,2)</f>
        <v>239</v>
      </c>
      <c r="I635" s="7" t="str">
        <f>VLOOKUP(C635,Pib_PS!$B$2:$C$7,2)</f>
        <v>R$ 2.551.779,22</v>
      </c>
      <c r="J635" s="7" t="str">
        <f>VLOOKUP(F635,Base_PS!$G$1:$R$751,12,FALSE())</f>
        <v>Baixa temporada</v>
      </c>
    </row>
    <row r="636">
      <c r="A636" s="6">
        <v>42639.0</v>
      </c>
      <c r="B636" s="7">
        <f>SUMIF(Base_PS!F:F,A636,Base_PS!I:I)</f>
        <v>0</v>
      </c>
      <c r="C636" s="7">
        <f t="shared" si="1"/>
        <v>2016</v>
      </c>
      <c r="D636" s="7">
        <f t="shared" si="2"/>
        <v>9</v>
      </c>
      <c r="E636" s="7" t="str">
        <f t="shared" si="3"/>
        <v>09</v>
      </c>
      <c r="F636" s="7" t="str">
        <f t="shared" si="4"/>
        <v>09-2016</v>
      </c>
      <c r="G636" s="7">
        <f>VLOOKUP(F636,Oferta_PS!$B$2:$C$62,2)</f>
        <v>1440</v>
      </c>
      <c r="H636" s="7">
        <f>VLOOKUP(C636,Guias_PS!$B$2:$C$7,2)</f>
        <v>239</v>
      </c>
      <c r="I636" s="7" t="str">
        <f>VLOOKUP(C636,Pib_PS!$B$2:$C$7,2)</f>
        <v>R$ 2.551.779,22</v>
      </c>
      <c r="J636" s="7" t="str">
        <f>VLOOKUP(F636,Base_PS!$G$1:$R$751,12,FALSE())</f>
        <v>Baixa temporada</v>
      </c>
    </row>
    <row r="637">
      <c r="A637" s="6">
        <v>42640.0</v>
      </c>
      <c r="B637" s="7">
        <f>SUMIF(Base_PS!F:F,A637,Base_PS!I:I)</f>
        <v>0</v>
      </c>
      <c r="C637" s="7">
        <f t="shared" si="1"/>
        <v>2016</v>
      </c>
      <c r="D637" s="7">
        <f t="shared" si="2"/>
        <v>9</v>
      </c>
      <c r="E637" s="7" t="str">
        <f t="shared" si="3"/>
        <v>09</v>
      </c>
      <c r="F637" s="7" t="str">
        <f t="shared" si="4"/>
        <v>09-2016</v>
      </c>
      <c r="G637" s="7">
        <f>VLOOKUP(F637,Oferta_PS!$B$2:$C$62,2)</f>
        <v>1440</v>
      </c>
      <c r="H637" s="7">
        <f>VLOOKUP(C637,Guias_PS!$B$2:$C$7,2)</f>
        <v>239</v>
      </c>
      <c r="I637" s="7" t="str">
        <f>VLOOKUP(C637,Pib_PS!$B$2:$C$7,2)</f>
        <v>R$ 2.551.779,22</v>
      </c>
      <c r="J637" s="7" t="str">
        <f>VLOOKUP(F637,Base_PS!$G$1:$R$751,12,FALSE())</f>
        <v>Baixa temporada</v>
      </c>
    </row>
    <row r="638">
      <c r="A638" s="6">
        <v>42641.0</v>
      </c>
      <c r="B638" s="7">
        <f>SUMIF(Base_PS!F:F,A638,Base_PS!I:I)</f>
        <v>0</v>
      </c>
      <c r="C638" s="7">
        <f t="shared" si="1"/>
        <v>2016</v>
      </c>
      <c r="D638" s="7">
        <f t="shared" si="2"/>
        <v>9</v>
      </c>
      <c r="E638" s="7" t="str">
        <f t="shared" si="3"/>
        <v>09</v>
      </c>
      <c r="F638" s="7" t="str">
        <f t="shared" si="4"/>
        <v>09-2016</v>
      </c>
      <c r="G638" s="7">
        <f>VLOOKUP(F638,Oferta_PS!$B$2:$C$62,2)</f>
        <v>1440</v>
      </c>
      <c r="H638" s="7">
        <f>VLOOKUP(C638,Guias_PS!$B$2:$C$7,2)</f>
        <v>239</v>
      </c>
      <c r="I638" s="7" t="str">
        <f>VLOOKUP(C638,Pib_PS!$B$2:$C$7,2)</f>
        <v>R$ 2.551.779,22</v>
      </c>
      <c r="J638" s="7" t="str">
        <f>VLOOKUP(F638,Base_PS!$G$1:$R$751,12,FALSE())</f>
        <v>Baixa temporada</v>
      </c>
    </row>
    <row r="639">
      <c r="A639" s="6">
        <v>42642.0</v>
      </c>
      <c r="B639" s="7">
        <f>SUMIF(Base_PS!F:F,A639,Base_PS!I:I)</f>
        <v>0</v>
      </c>
      <c r="C639" s="7">
        <f t="shared" si="1"/>
        <v>2016</v>
      </c>
      <c r="D639" s="7">
        <f t="shared" si="2"/>
        <v>9</v>
      </c>
      <c r="E639" s="7" t="str">
        <f t="shared" si="3"/>
        <v>09</v>
      </c>
      <c r="F639" s="7" t="str">
        <f t="shared" si="4"/>
        <v>09-2016</v>
      </c>
      <c r="G639" s="7">
        <f>VLOOKUP(F639,Oferta_PS!$B$2:$C$62,2)</f>
        <v>1440</v>
      </c>
      <c r="H639" s="7">
        <f>VLOOKUP(C639,Guias_PS!$B$2:$C$7,2)</f>
        <v>239</v>
      </c>
      <c r="I639" s="7" t="str">
        <f>VLOOKUP(C639,Pib_PS!$B$2:$C$7,2)</f>
        <v>R$ 2.551.779,22</v>
      </c>
      <c r="J639" s="7" t="str">
        <f>VLOOKUP(F639,Base_PS!$G$1:$R$751,12,FALSE())</f>
        <v>Baixa temporada</v>
      </c>
    </row>
    <row r="640">
      <c r="A640" s="6">
        <v>42643.0</v>
      </c>
      <c r="B640" s="7">
        <f>SUMIF(Base_PS!F:F,A640,Base_PS!I:I)</f>
        <v>0</v>
      </c>
      <c r="C640" s="7">
        <f t="shared" si="1"/>
        <v>2016</v>
      </c>
      <c r="D640" s="7">
        <f t="shared" si="2"/>
        <v>9</v>
      </c>
      <c r="E640" s="7" t="str">
        <f t="shared" si="3"/>
        <v>09</v>
      </c>
      <c r="F640" s="7" t="str">
        <f t="shared" si="4"/>
        <v>09-2016</v>
      </c>
      <c r="G640" s="7">
        <f>VLOOKUP(F640,Oferta_PS!$B$2:$C$62,2)</f>
        <v>1440</v>
      </c>
      <c r="H640" s="7">
        <f>VLOOKUP(C640,Guias_PS!$B$2:$C$7,2)</f>
        <v>239</v>
      </c>
      <c r="I640" s="7" t="str">
        <f>VLOOKUP(C640,Pib_PS!$B$2:$C$7,2)</f>
        <v>R$ 2.551.779,22</v>
      </c>
      <c r="J640" s="7" t="str">
        <f>VLOOKUP(F640,Base_PS!$G$1:$R$751,12,FALSE())</f>
        <v>Baixa temporada</v>
      </c>
    </row>
    <row r="641">
      <c r="A641" s="6">
        <v>42644.0</v>
      </c>
      <c r="B641" s="7">
        <f>SUMIF(Base_PS!F:F,A641,Base_PS!I:I)</f>
        <v>195</v>
      </c>
      <c r="C641" s="7">
        <f t="shared" si="1"/>
        <v>2016</v>
      </c>
      <c r="D641" s="7">
        <f t="shared" si="2"/>
        <v>10</v>
      </c>
      <c r="E641" s="7">
        <f t="shared" si="3"/>
        <v>10</v>
      </c>
      <c r="F641" s="7" t="str">
        <f t="shared" si="4"/>
        <v>10-2016</v>
      </c>
      <c r="G641" s="7">
        <f>VLOOKUP(F641,Oferta_PS!$B$2:$C$62,2)</f>
        <v>1624</v>
      </c>
      <c r="H641" s="7">
        <f>VLOOKUP(C641,Guias_PS!$B$2:$C$7,2)</f>
        <v>239</v>
      </c>
      <c r="I641" s="7" t="str">
        <f>VLOOKUP(C641,Pib_PS!$B$2:$C$7,2)</f>
        <v>R$ 2.551.779,22</v>
      </c>
      <c r="J641" s="7" t="str">
        <f>VLOOKUP(F641,Base_PS!$G$1:$R$751,12,FALSE())</f>
        <v>Baixa temporada</v>
      </c>
    </row>
    <row r="642">
      <c r="A642" s="6">
        <v>42645.0</v>
      </c>
      <c r="B642" s="7">
        <f>SUMIF(Base_PS!F:F,A642,Base_PS!I:I)</f>
        <v>0</v>
      </c>
      <c r="C642" s="7">
        <f t="shared" si="1"/>
        <v>2016</v>
      </c>
      <c r="D642" s="7">
        <f t="shared" si="2"/>
        <v>10</v>
      </c>
      <c r="E642" s="7">
        <f t="shared" si="3"/>
        <v>10</v>
      </c>
      <c r="F642" s="7" t="str">
        <f t="shared" si="4"/>
        <v>10-2016</v>
      </c>
      <c r="G642" s="7">
        <f>VLOOKUP(F642,Oferta_PS!$B$2:$C$62,2)</f>
        <v>1624</v>
      </c>
      <c r="H642" s="7">
        <f>VLOOKUP(C642,Guias_PS!$B$2:$C$7,2)</f>
        <v>239</v>
      </c>
      <c r="I642" s="7" t="str">
        <f>VLOOKUP(C642,Pib_PS!$B$2:$C$7,2)</f>
        <v>R$ 2.551.779,22</v>
      </c>
      <c r="J642" s="7" t="str">
        <f>VLOOKUP(F642,Base_PS!$G$1:$R$751,12,FALSE())</f>
        <v>Baixa temporada</v>
      </c>
    </row>
    <row r="643">
      <c r="A643" s="6">
        <v>42646.0</v>
      </c>
      <c r="B643" s="7">
        <f>SUMIF(Base_PS!F:F,A643,Base_PS!I:I)</f>
        <v>0</v>
      </c>
      <c r="C643" s="7">
        <f t="shared" si="1"/>
        <v>2016</v>
      </c>
      <c r="D643" s="7">
        <f t="shared" si="2"/>
        <v>10</v>
      </c>
      <c r="E643" s="7">
        <f t="shared" si="3"/>
        <v>10</v>
      </c>
      <c r="F643" s="7" t="str">
        <f t="shared" si="4"/>
        <v>10-2016</v>
      </c>
      <c r="G643" s="7">
        <f>VLOOKUP(F643,Oferta_PS!$B$2:$C$62,2)</f>
        <v>1624</v>
      </c>
      <c r="H643" s="7">
        <f>VLOOKUP(C643,Guias_PS!$B$2:$C$7,2)</f>
        <v>239</v>
      </c>
      <c r="I643" s="7" t="str">
        <f>VLOOKUP(C643,Pib_PS!$B$2:$C$7,2)</f>
        <v>R$ 2.551.779,22</v>
      </c>
      <c r="J643" s="7" t="str">
        <f>VLOOKUP(F643,Base_PS!$G$1:$R$751,12,FALSE())</f>
        <v>Baixa temporada</v>
      </c>
    </row>
    <row r="644">
      <c r="A644" s="6">
        <v>42647.0</v>
      </c>
      <c r="B644" s="7">
        <f>SUMIF(Base_PS!F:F,A644,Base_PS!I:I)</f>
        <v>0</v>
      </c>
      <c r="C644" s="7">
        <f t="shared" si="1"/>
        <v>2016</v>
      </c>
      <c r="D644" s="7">
        <f t="shared" si="2"/>
        <v>10</v>
      </c>
      <c r="E644" s="7">
        <f t="shared" si="3"/>
        <v>10</v>
      </c>
      <c r="F644" s="7" t="str">
        <f t="shared" si="4"/>
        <v>10-2016</v>
      </c>
      <c r="G644" s="7">
        <f>VLOOKUP(F644,Oferta_PS!$B$2:$C$62,2)</f>
        <v>1624</v>
      </c>
      <c r="H644" s="7">
        <f>VLOOKUP(C644,Guias_PS!$B$2:$C$7,2)</f>
        <v>239</v>
      </c>
      <c r="I644" s="7" t="str">
        <f>VLOOKUP(C644,Pib_PS!$B$2:$C$7,2)</f>
        <v>R$ 2.551.779,22</v>
      </c>
      <c r="J644" s="7" t="str">
        <f>VLOOKUP(F644,Base_PS!$G$1:$R$751,12,FALSE())</f>
        <v>Baixa temporada</v>
      </c>
    </row>
    <row r="645">
      <c r="A645" s="6">
        <v>42648.0</v>
      </c>
      <c r="B645" s="7">
        <f>SUMIF(Base_PS!F:F,A645,Base_PS!I:I)</f>
        <v>0</v>
      </c>
      <c r="C645" s="7">
        <f t="shared" si="1"/>
        <v>2016</v>
      </c>
      <c r="D645" s="7">
        <f t="shared" si="2"/>
        <v>10</v>
      </c>
      <c r="E645" s="7">
        <f t="shared" si="3"/>
        <v>10</v>
      </c>
      <c r="F645" s="7" t="str">
        <f t="shared" si="4"/>
        <v>10-2016</v>
      </c>
      <c r="G645" s="7">
        <f>VLOOKUP(F645,Oferta_PS!$B$2:$C$62,2)</f>
        <v>1624</v>
      </c>
      <c r="H645" s="7">
        <f>VLOOKUP(C645,Guias_PS!$B$2:$C$7,2)</f>
        <v>239</v>
      </c>
      <c r="I645" s="7" t="str">
        <f>VLOOKUP(C645,Pib_PS!$B$2:$C$7,2)</f>
        <v>R$ 2.551.779,22</v>
      </c>
      <c r="J645" s="7" t="str">
        <f>VLOOKUP(F645,Base_PS!$G$1:$R$751,12,FALSE())</f>
        <v>Baixa temporada</v>
      </c>
    </row>
    <row r="646">
      <c r="A646" s="6">
        <v>42649.0</v>
      </c>
      <c r="B646" s="7">
        <f>SUMIF(Base_PS!F:F,A646,Base_PS!I:I)</f>
        <v>0</v>
      </c>
      <c r="C646" s="7">
        <f t="shared" si="1"/>
        <v>2016</v>
      </c>
      <c r="D646" s="7">
        <f t="shared" si="2"/>
        <v>10</v>
      </c>
      <c r="E646" s="7">
        <f t="shared" si="3"/>
        <v>10</v>
      </c>
      <c r="F646" s="7" t="str">
        <f t="shared" si="4"/>
        <v>10-2016</v>
      </c>
      <c r="G646" s="7">
        <f>VLOOKUP(F646,Oferta_PS!$B$2:$C$62,2)</f>
        <v>1624</v>
      </c>
      <c r="H646" s="7">
        <f>VLOOKUP(C646,Guias_PS!$B$2:$C$7,2)</f>
        <v>239</v>
      </c>
      <c r="I646" s="7" t="str">
        <f>VLOOKUP(C646,Pib_PS!$B$2:$C$7,2)</f>
        <v>R$ 2.551.779,22</v>
      </c>
      <c r="J646" s="7" t="str">
        <f>VLOOKUP(F646,Base_PS!$G$1:$R$751,12,FALSE())</f>
        <v>Baixa temporada</v>
      </c>
    </row>
    <row r="647">
      <c r="A647" s="6">
        <v>42650.0</v>
      </c>
      <c r="B647" s="7">
        <f>SUMIF(Base_PS!F:F,A647,Base_PS!I:I)</f>
        <v>0</v>
      </c>
      <c r="C647" s="7">
        <f t="shared" si="1"/>
        <v>2016</v>
      </c>
      <c r="D647" s="7">
        <f t="shared" si="2"/>
        <v>10</v>
      </c>
      <c r="E647" s="7">
        <f t="shared" si="3"/>
        <v>10</v>
      </c>
      <c r="F647" s="7" t="str">
        <f t="shared" si="4"/>
        <v>10-2016</v>
      </c>
      <c r="G647" s="7">
        <f>VLOOKUP(F647,Oferta_PS!$B$2:$C$62,2)</f>
        <v>1624</v>
      </c>
      <c r="H647" s="7">
        <f>VLOOKUP(C647,Guias_PS!$B$2:$C$7,2)</f>
        <v>239</v>
      </c>
      <c r="I647" s="7" t="str">
        <f>VLOOKUP(C647,Pib_PS!$B$2:$C$7,2)</f>
        <v>R$ 2.551.779,22</v>
      </c>
      <c r="J647" s="7" t="str">
        <f>VLOOKUP(F647,Base_PS!$G$1:$R$751,12,FALSE())</f>
        <v>Baixa temporada</v>
      </c>
    </row>
    <row r="648">
      <c r="A648" s="6">
        <v>42651.0</v>
      </c>
      <c r="B648" s="7">
        <f>SUMIF(Base_PS!F:F,A648,Base_PS!I:I)</f>
        <v>129</v>
      </c>
      <c r="C648" s="7">
        <f t="shared" si="1"/>
        <v>2016</v>
      </c>
      <c r="D648" s="7">
        <f t="shared" si="2"/>
        <v>10</v>
      </c>
      <c r="E648" s="7">
        <f t="shared" si="3"/>
        <v>10</v>
      </c>
      <c r="F648" s="7" t="str">
        <f t="shared" si="4"/>
        <v>10-2016</v>
      </c>
      <c r="G648" s="7">
        <f>VLOOKUP(F648,Oferta_PS!$B$2:$C$62,2)</f>
        <v>1624</v>
      </c>
      <c r="H648" s="7">
        <f>VLOOKUP(C648,Guias_PS!$B$2:$C$7,2)</f>
        <v>239</v>
      </c>
      <c r="I648" s="7" t="str">
        <f>VLOOKUP(C648,Pib_PS!$B$2:$C$7,2)</f>
        <v>R$ 2.551.779,22</v>
      </c>
      <c r="J648" s="7" t="str">
        <f>VLOOKUP(F648,Base_PS!$G$1:$R$751,12,FALSE())</f>
        <v>Baixa temporada</v>
      </c>
    </row>
    <row r="649">
      <c r="A649" s="6">
        <v>42652.0</v>
      </c>
      <c r="B649" s="7">
        <f>SUMIF(Base_PS!F:F,A649,Base_PS!I:I)</f>
        <v>0</v>
      </c>
      <c r="C649" s="7">
        <f t="shared" si="1"/>
        <v>2016</v>
      </c>
      <c r="D649" s="7">
        <f t="shared" si="2"/>
        <v>10</v>
      </c>
      <c r="E649" s="7">
        <f t="shared" si="3"/>
        <v>10</v>
      </c>
      <c r="F649" s="7" t="str">
        <f t="shared" si="4"/>
        <v>10-2016</v>
      </c>
      <c r="G649" s="7">
        <f>VLOOKUP(F649,Oferta_PS!$B$2:$C$62,2)</f>
        <v>1624</v>
      </c>
      <c r="H649" s="7">
        <f>VLOOKUP(C649,Guias_PS!$B$2:$C$7,2)</f>
        <v>239</v>
      </c>
      <c r="I649" s="7" t="str">
        <f>VLOOKUP(C649,Pib_PS!$B$2:$C$7,2)</f>
        <v>R$ 2.551.779,22</v>
      </c>
      <c r="J649" s="7" t="str">
        <f>VLOOKUP(F649,Base_PS!$G$1:$R$751,12,FALSE())</f>
        <v>Baixa temporada</v>
      </c>
    </row>
    <row r="650">
      <c r="A650" s="8">
        <v>42653.0</v>
      </c>
      <c r="B650" s="7">
        <f>SUMIF(Base_PS!F:F,A650,Base_PS!I:I)</f>
        <v>0</v>
      </c>
      <c r="C650" s="7">
        <f t="shared" si="1"/>
        <v>2016</v>
      </c>
      <c r="D650" s="7">
        <f t="shared" si="2"/>
        <v>10</v>
      </c>
      <c r="E650" s="7">
        <f t="shared" si="3"/>
        <v>10</v>
      </c>
      <c r="F650" s="7" t="str">
        <f t="shared" si="4"/>
        <v>10-2016</v>
      </c>
      <c r="G650" s="7">
        <f>VLOOKUP(F650,Oferta_PS!$B$2:$C$62,2)</f>
        <v>1624</v>
      </c>
      <c r="H650" s="7">
        <f>VLOOKUP(C650,Guias_PS!$B$2:$C$7,2)</f>
        <v>239</v>
      </c>
      <c r="I650" s="7" t="str">
        <f>VLOOKUP(C650,Pib_PS!$B$2:$C$7,2)</f>
        <v>R$ 2.551.779,22</v>
      </c>
      <c r="J650" s="7" t="str">
        <f>VLOOKUP(F650,Base_PS!$G$1:$R$751,12,FALSE())</f>
        <v>Baixa temporada</v>
      </c>
    </row>
    <row r="651">
      <c r="A651" s="8">
        <v>42654.0</v>
      </c>
      <c r="B651" s="7">
        <f>SUMIF(Base_PS!F:F,A651,Base_PS!I:I)</f>
        <v>0</v>
      </c>
      <c r="C651" s="7">
        <f t="shared" si="1"/>
        <v>2016</v>
      </c>
      <c r="D651" s="7">
        <f t="shared" si="2"/>
        <v>10</v>
      </c>
      <c r="E651" s="7">
        <f t="shared" si="3"/>
        <v>10</v>
      </c>
      <c r="F651" s="7" t="str">
        <f t="shared" si="4"/>
        <v>10-2016</v>
      </c>
      <c r="G651" s="7">
        <f>VLOOKUP(F651,Oferta_PS!$B$2:$C$62,2)</f>
        <v>1624</v>
      </c>
      <c r="H651" s="7">
        <f>VLOOKUP(C651,Guias_PS!$B$2:$C$7,2)</f>
        <v>239</v>
      </c>
      <c r="I651" s="7" t="str">
        <f>VLOOKUP(C651,Pib_PS!$B$2:$C$7,2)</f>
        <v>R$ 2.551.779,22</v>
      </c>
      <c r="J651" s="7" t="str">
        <f>VLOOKUP(F651,Base_PS!$G$1:$R$751,12,FALSE())</f>
        <v>Baixa temporada</v>
      </c>
    </row>
    <row r="652">
      <c r="A652" s="8">
        <v>42655.0</v>
      </c>
      <c r="B652" s="7">
        <f>SUMIF(Base_PS!F:F,A652,Base_PS!I:I)</f>
        <v>0</v>
      </c>
      <c r="C652" s="7">
        <f t="shared" si="1"/>
        <v>2016</v>
      </c>
      <c r="D652" s="7">
        <f t="shared" si="2"/>
        <v>10</v>
      </c>
      <c r="E652" s="7">
        <f t="shared" si="3"/>
        <v>10</v>
      </c>
      <c r="F652" s="7" t="str">
        <f t="shared" si="4"/>
        <v>10-2016</v>
      </c>
      <c r="G652" s="7">
        <f>VLOOKUP(F652,Oferta_PS!$B$2:$C$62,2)</f>
        <v>1624</v>
      </c>
      <c r="H652" s="7">
        <f>VLOOKUP(C652,Guias_PS!$B$2:$C$7,2)</f>
        <v>239</v>
      </c>
      <c r="I652" s="7" t="str">
        <f>VLOOKUP(C652,Pib_PS!$B$2:$C$7,2)</f>
        <v>R$ 2.551.779,22</v>
      </c>
      <c r="J652" s="7" t="str">
        <f>VLOOKUP(F652,Base_PS!$G$1:$R$751,12,FALSE())</f>
        <v>Baixa temporada</v>
      </c>
    </row>
    <row r="653">
      <c r="A653" s="8">
        <v>42656.0</v>
      </c>
      <c r="B653" s="7">
        <f>SUMIF(Base_PS!F:F,A653,Base_PS!I:I)</f>
        <v>0</v>
      </c>
      <c r="C653" s="7">
        <f t="shared" si="1"/>
        <v>2016</v>
      </c>
      <c r="D653" s="7">
        <f t="shared" si="2"/>
        <v>10</v>
      </c>
      <c r="E653" s="7">
        <f t="shared" si="3"/>
        <v>10</v>
      </c>
      <c r="F653" s="7" t="str">
        <f t="shared" si="4"/>
        <v>10-2016</v>
      </c>
      <c r="G653" s="7">
        <f>VLOOKUP(F653,Oferta_PS!$B$2:$C$62,2)</f>
        <v>1624</v>
      </c>
      <c r="H653" s="7">
        <f>VLOOKUP(C653,Guias_PS!$B$2:$C$7,2)</f>
        <v>239</v>
      </c>
      <c r="I653" s="7" t="str">
        <f>VLOOKUP(C653,Pib_PS!$B$2:$C$7,2)</f>
        <v>R$ 2.551.779,22</v>
      </c>
      <c r="J653" s="7" t="str">
        <f>VLOOKUP(F653,Base_PS!$G$1:$R$751,12,FALSE())</f>
        <v>Baixa temporada</v>
      </c>
    </row>
    <row r="654">
      <c r="A654" s="8">
        <v>42657.0</v>
      </c>
      <c r="B654" s="7">
        <f>SUMIF(Base_PS!F:F,A654,Base_PS!I:I)</f>
        <v>0</v>
      </c>
      <c r="C654" s="7">
        <f t="shared" si="1"/>
        <v>2016</v>
      </c>
      <c r="D654" s="7">
        <f t="shared" si="2"/>
        <v>10</v>
      </c>
      <c r="E654" s="7">
        <f t="shared" si="3"/>
        <v>10</v>
      </c>
      <c r="F654" s="7" t="str">
        <f t="shared" si="4"/>
        <v>10-2016</v>
      </c>
      <c r="G654" s="7">
        <f>VLOOKUP(F654,Oferta_PS!$B$2:$C$62,2)</f>
        <v>1624</v>
      </c>
      <c r="H654" s="7">
        <f>VLOOKUP(C654,Guias_PS!$B$2:$C$7,2)</f>
        <v>239</v>
      </c>
      <c r="I654" s="7" t="str">
        <f>VLOOKUP(C654,Pib_PS!$B$2:$C$7,2)</f>
        <v>R$ 2.551.779,22</v>
      </c>
      <c r="J654" s="7" t="str">
        <f>VLOOKUP(F654,Base_PS!$G$1:$R$751,12,FALSE())</f>
        <v>Baixa temporada</v>
      </c>
    </row>
    <row r="655">
      <c r="A655" s="8">
        <v>42658.0</v>
      </c>
      <c r="B655" s="7">
        <f>SUMIF(Base_PS!F:F,A655,Base_PS!I:I)</f>
        <v>226</v>
      </c>
      <c r="C655" s="7">
        <f t="shared" si="1"/>
        <v>2016</v>
      </c>
      <c r="D655" s="7">
        <f t="shared" si="2"/>
        <v>10</v>
      </c>
      <c r="E655" s="7">
        <f t="shared" si="3"/>
        <v>10</v>
      </c>
      <c r="F655" s="7" t="str">
        <f t="shared" si="4"/>
        <v>10-2016</v>
      </c>
      <c r="G655" s="7">
        <f>VLOOKUP(F655,Oferta_PS!$B$2:$C$62,2)</f>
        <v>1624</v>
      </c>
      <c r="H655" s="7">
        <f>VLOOKUP(C655,Guias_PS!$B$2:$C$7,2)</f>
        <v>239</v>
      </c>
      <c r="I655" s="7" t="str">
        <f>VLOOKUP(C655,Pib_PS!$B$2:$C$7,2)</f>
        <v>R$ 2.551.779,22</v>
      </c>
      <c r="J655" s="7" t="str">
        <f>VLOOKUP(F655,Base_PS!$G$1:$R$751,12,FALSE())</f>
        <v>Baixa temporada</v>
      </c>
    </row>
    <row r="656">
      <c r="A656" s="8">
        <v>42659.0</v>
      </c>
      <c r="B656" s="7">
        <f>SUMIF(Base_PS!F:F,A656,Base_PS!I:I)</f>
        <v>0</v>
      </c>
      <c r="C656" s="7">
        <f t="shared" si="1"/>
        <v>2016</v>
      </c>
      <c r="D656" s="7">
        <f t="shared" si="2"/>
        <v>10</v>
      </c>
      <c r="E656" s="7">
        <f t="shared" si="3"/>
        <v>10</v>
      </c>
      <c r="F656" s="7" t="str">
        <f t="shared" si="4"/>
        <v>10-2016</v>
      </c>
      <c r="G656" s="7">
        <f>VLOOKUP(F656,Oferta_PS!$B$2:$C$62,2)</f>
        <v>1624</v>
      </c>
      <c r="H656" s="7">
        <f>VLOOKUP(C656,Guias_PS!$B$2:$C$7,2)</f>
        <v>239</v>
      </c>
      <c r="I656" s="7" t="str">
        <f>VLOOKUP(C656,Pib_PS!$B$2:$C$7,2)</f>
        <v>R$ 2.551.779,22</v>
      </c>
      <c r="J656" s="7" t="str">
        <f>VLOOKUP(F656,Base_PS!$G$1:$R$751,12,FALSE())</f>
        <v>Baixa temporada</v>
      </c>
    </row>
    <row r="657">
      <c r="A657" s="8">
        <v>42660.0</v>
      </c>
      <c r="B657" s="7">
        <f>SUMIF(Base_PS!F:F,A657,Base_PS!I:I)</f>
        <v>0</v>
      </c>
      <c r="C657" s="7">
        <f t="shared" si="1"/>
        <v>2016</v>
      </c>
      <c r="D657" s="7">
        <f t="shared" si="2"/>
        <v>10</v>
      </c>
      <c r="E657" s="7">
        <f t="shared" si="3"/>
        <v>10</v>
      </c>
      <c r="F657" s="7" t="str">
        <f t="shared" si="4"/>
        <v>10-2016</v>
      </c>
      <c r="G657" s="7">
        <f>VLOOKUP(F657,Oferta_PS!$B$2:$C$62,2)</f>
        <v>1624</v>
      </c>
      <c r="H657" s="7">
        <f>VLOOKUP(C657,Guias_PS!$B$2:$C$7,2)</f>
        <v>239</v>
      </c>
      <c r="I657" s="7" t="str">
        <f>VLOOKUP(C657,Pib_PS!$B$2:$C$7,2)</f>
        <v>R$ 2.551.779,22</v>
      </c>
      <c r="J657" s="7" t="str">
        <f>VLOOKUP(F657,Base_PS!$G$1:$R$751,12,FALSE())</f>
        <v>Baixa temporada</v>
      </c>
    </row>
    <row r="658">
      <c r="A658" s="8">
        <v>42661.0</v>
      </c>
      <c r="B658" s="7">
        <f>SUMIF(Base_PS!F:F,A658,Base_PS!I:I)</f>
        <v>0</v>
      </c>
      <c r="C658" s="7">
        <f t="shared" si="1"/>
        <v>2016</v>
      </c>
      <c r="D658" s="7">
        <f t="shared" si="2"/>
        <v>10</v>
      </c>
      <c r="E658" s="7">
        <f t="shared" si="3"/>
        <v>10</v>
      </c>
      <c r="F658" s="7" t="str">
        <f t="shared" si="4"/>
        <v>10-2016</v>
      </c>
      <c r="G658" s="7">
        <f>VLOOKUP(F658,Oferta_PS!$B$2:$C$62,2)</f>
        <v>1624</v>
      </c>
      <c r="H658" s="7">
        <f>VLOOKUP(C658,Guias_PS!$B$2:$C$7,2)</f>
        <v>239</v>
      </c>
      <c r="I658" s="7" t="str">
        <f>VLOOKUP(C658,Pib_PS!$B$2:$C$7,2)</f>
        <v>R$ 2.551.779,22</v>
      </c>
      <c r="J658" s="7" t="str">
        <f>VLOOKUP(F658,Base_PS!$G$1:$R$751,12,FALSE())</f>
        <v>Baixa temporada</v>
      </c>
    </row>
    <row r="659">
      <c r="A659" s="8">
        <v>42662.0</v>
      </c>
      <c r="B659" s="7">
        <f>SUMIF(Base_PS!F:F,A659,Base_PS!I:I)</f>
        <v>0</v>
      </c>
      <c r="C659" s="7">
        <f t="shared" si="1"/>
        <v>2016</v>
      </c>
      <c r="D659" s="7">
        <f t="shared" si="2"/>
        <v>10</v>
      </c>
      <c r="E659" s="7">
        <f t="shared" si="3"/>
        <v>10</v>
      </c>
      <c r="F659" s="7" t="str">
        <f t="shared" si="4"/>
        <v>10-2016</v>
      </c>
      <c r="G659" s="7">
        <f>VLOOKUP(F659,Oferta_PS!$B$2:$C$62,2)</f>
        <v>1624</v>
      </c>
      <c r="H659" s="7">
        <f>VLOOKUP(C659,Guias_PS!$B$2:$C$7,2)</f>
        <v>239</v>
      </c>
      <c r="I659" s="7" t="str">
        <f>VLOOKUP(C659,Pib_PS!$B$2:$C$7,2)</f>
        <v>R$ 2.551.779,22</v>
      </c>
      <c r="J659" s="7" t="str">
        <f>VLOOKUP(F659,Base_PS!$G$1:$R$751,12,FALSE())</f>
        <v>Baixa temporada</v>
      </c>
    </row>
    <row r="660">
      <c r="A660" s="8">
        <v>42663.0</v>
      </c>
      <c r="B660" s="7">
        <f>SUMIF(Base_PS!F:F,A660,Base_PS!I:I)</f>
        <v>0</v>
      </c>
      <c r="C660" s="7">
        <f t="shared" si="1"/>
        <v>2016</v>
      </c>
      <c r="D660" s="7">
        <f t="shared" si="2"/>
        <v>10</v>
      </c>
      <c r="E660" s="7">
        <f t="shared" si="3"/>
        <v>10</v>
      </c>
      <c r="F660" s="7" t="str">
        <f t="shared" si="4"/>
        <v>10-2016</v>
      </c>
      <c r="G660" s="7">
        <f>VLOOKUP(F660,Oferta_PS!$B$2:$C$62,2)</f>
        <v>1624</v>
      </c>
      <c r="H660" s="7">
        <f>VLOOKUP(C660,Guias_PS!$B$2:$C$7,2)</f>
        <v>239</v>
      </c>
      <c r="I660" s="7" t="str">
        <f>VLOOKUP(C660,Pib_PS!$B$2:$C$7,2)</f>
        <v>R$ 2.551.779,22</v>
      </c>
      <c r="J660" s="7" t="str">
        <f>VLOOKUP(F660,Base_PS!$G$1:$R$751,12,FALSE())</f>
        <v>Baixa temporada</v>
      </c>
    </row>
    <row r="661">
      <c r="A661" s="8">
        <v>42664.0</v>
      </c>
      <c r="B661" s="7">
        <f>SUMIF(Base_PS!F:F,A661,Base_PS!I:I)</f>
        <v>0</v>
      </c>
      <c r="C661" s="7">
        <f t="shared" si="1"/>
        <v>2016</v>
      </c>
      <c r="D661" s="7">
        <f t="shared" si="2"/>
        <v>10</v>
      </c>
      <c r="E661" s="7">
        <f t="shared" si="3"/>
        <v>10</v>
      </c>
      <c r="F661" s="7" t="str">
        <f t="shared" si="4"/>
        <v>10-2016</v>
      </c>
      <c r="G661" s="7">
        <f>VLOOKUP(F661,Oferta_PS!$B$2:$C$62,2)</f>
        <v>1624</v>
      </c>
      <c r="H661" s="7">
        <f>VLOOKUP(C661,Guias_PS!$B$2:$C$7,2)</f>
        <v>239</v>
      </c>
      <c r="I661" s="7" t="str">
        <f>VLOOKUP(C661,Pib_PS!$B$2:$C$7,2)</f>
        <v>R$ 2.551.779,22</v>
      </c>
      <c r="J661" s="7" t="str">
        <f>VLOOKUP(F661,Base_PS!$G$1:$R$751,12,FALSE())</f>
        <v>Baixa temporada</v>
      </c>
    </row>
    <row r="662">
      <c r="A662" s="8">
        <v>42665.0</v>
      </c>
      <c r="B662" s="7">
        <f>SUMIF(Base_PS!F:F,A662,Base_PS!I:I)</f>
        <v>223</v>
      </c>
      <c r="C662" s="7">
        <f t="shared" si="1"/>
        <v>2016</v>
      </c>
      <c r="D662" s="7">
        <f t="shared" si="2"/>
        <v>10</v>
      </c>
      <c r="E662" s="7">
        <f t="shared" si="3"/>
        <v>10</v>
      </c>
      <c r="F662" s="7" t="str">
        <f t="shared" si="4"/>
        <v>10-2016</v>
      </c>
      <c r="G662" s="7">
        <f>VLOOKUP(F662,Oferta_PS!$B$2:$C$62,2)</f>
        <v>1624</v>
      </c>
      <c r="H662" s="7">
        <f>VLOOKUP(C662,Guias_PS!$B$2:$C$7,2)</f>
        <v>239</v>
      </c>
      <c r="I662" s="7" t="str">
        <f>VLOOKUP(C662,Pib_PS!$B$2:$C$7,2)</f>
        <v>R$ 2.551.779,22</v>
      </c>
      <c r="J662" s="7" t="str">
        <f>VLOOKUP(F662,Base_PS!$G$1:$R$751,12,FALSE())</f>
        <v>Baixa temporada</v>
      </c>
    </row>
    <row r="663">
      <c r="A663" s="8">
        <v>42666.0</v>
      </c>
      <c r="B663" s="7">
        <f>SUMIF(Base_PS!F:F,A663,Base_PS!I:I)</f>
        <v>0</v>
      </c>
      <c r="C663" s="7">
        <f t="shared" si="1"/>
        <v>2016</v>
      </c>
      <c r="D663" s="7">
        <f t="shared" si="2"/>
        <v>10</v>
      </c>
      <c r="E663" s="7">
        <f t="shared" si="3"/>
        <v>10</v>
      </c>
      <c r="F663" s="7" t="str">
        <f t="shared" si="4"/>
        <v>10-2016</v>
      </c>
      <c r="G663" s="7">
        <f>VLOOKUP(F663,Oferta_PS!$B$2:$C$62,2)</f>
        <v>1624</v>
      </c>
      <c r="H663" s="7">
        <f>VLOOKUP(C663,Guias_PS!$B$2:$C$7,2)</f>
        <v>239</v>
      </c>
      <c r="I663" s="7" t="str">
        <f>VLOOKUP(C663,Pib_PS!$B$2:$C$7,2)</f>
        <v>R$ 2.551.779,22</v>
      </c>
      <c r="J663" s="7" t="str">
        <f>VLOOKUP(F663,Base_PS!$G$1:$R$751,12,FALSE())</f>
        <v>Baixa temporada</v>
      </c>
    </row>
    <row r="664">
      <c r="A664" s="8">
        <v>42667.0</v>
      </c>
      <c r="B664" s="7">
        <f>SUMIF(Base_PS!F:F,A664,Base_PS!I:I)</f>
        <v>0</v>
      </c>
      <c r="C664" s="7">
        <f t="shared" si="1"/>
        <v>2016</v>
      </c>
      <c r="D664" s="7">
        <f t="shared" si="2"/>
        <v>10</v>
      </c>
      <c r="E664" s="7">
        <f t="shared" si="3"/>
        <v>10</v>
      </c>
      <c r="F664" s="7" t="str">
        <f t="shared" si="4"/>
        <v>10-2016</v>
      </c>
      <c r="G664" s="7">
        <f>VLOOKUP(F664,Oferta_PS!$B$2:$C$62,2)</f>
        <v>1624</v>
      </c>
      <c r="H664" s="7">
        <f>VLOOKUP(C664,Guias_PS!$B$2:$C$7,2)</f>
        <v>239</v>
      </c>
      <c r="I664" s="7" t="str">
        <f>VLOOKUP(C664,Pib_PS!$B$2:$C$7,2)</f>
        <v>R$ 2.551.779,22</v>
      </c>
      <c r="J664" s="7" t="str">
        <f>VLOOKUP(F664,Base_PS!$G$1:$R$751,12,FALSE())</f>
        <v>Baixa temporada</v>
      </c>
    </row>
    <row r="665">
      <c r="A665" s="8">
        <v>42668.0</v>
      </c>
      <c r="B665" s="7">
        <f>SUMIF(Base_PS!F:F,A665,Base_PS!I:I)</f>
        <v>0</v>
      </c>
      <c r="C665" s="7">
        <f t="shared" si="1"/>
        <v>2016</v>
      </c>
      <c r="D665" s="7">
        <f t="shared" si="2"/>
        <v>10</v>
      </c>
      <c r="E665" s="7">
        <f t="shared" si="3"/>
        <v>10</v>
      </c>
      <c r="F665" s="7" t="str">
        <f t="shared" si="4"/>
        <v>10-2016</v>
      </c>
      <c r="G665" s="7">
        <f>VLOOKUP(F665,Oferta_PS!$B$2:$C$62,2)</f>
        <v>1624</v>
      </c>
      <c r="H665" s="7">
        <f>VLOOKUP(C665,Guias_PS!$B$2:$C$7,2)</f>
        <v>239</v>
      </c>
      <c r="I665" s="7" t="str">
        <f>VLOOKUP(C665,Pib_PS!$B$2:$C$7,2)</f>
        <v>R$ 2.551.779,22</v>
      </c>
      <c r="J665" s="7" t="str">
        <f>VLOOKUP(F665,Base_PS!$G$1:$R$751,12,FALSE())</f>
        <v>Baixa temporada</v>
      </c>
    </row>
    <row r="666">
      <c r="A666" s="8">
        <v>42669.0</v>
      </c>
      <c r="B666" s="7">
        <f>SUMIF(Base_PS!F:F,A666,Base_PS!I:I)</f>
        <v>0</v>
      </c>
      <c r="C666" s="7">
        <f t="shared" si="1"/>
        <v>2016</v>
      </c>
      <c r="D666" s="7">
        <f t="shared" si="2"/>
        <v>10</v>
      </c>
      <c r="E666" s="7">
        <f t="shared" si="3"/>
        <v>10</v>
      </c>
      <c r="F666" s="7" t="str">
        <f t="shared" si="4"/>
        <v>10-2016</v>
      </c>
      <c r="G666" s="7">
        <f>VLOOKUP(F666,Oferta_PS!$B$2:$C$62,2)</f>
        <v>1624</v>
      </c>
      <c r="H666" s="7">
        <f>VLOOKUP(C666,Guias_PS!$B$2:$C$7,2)</f>
        <v>239</v>
      </c>
      <c r="I666" s="7" t="str">
        <f>VLOOKUP(C666,Pib_PS!$B$2:$C$7,2)</f>
        <v>R$ 2.551.779,22</v>
      </c>
      <c r="J666" s="7" t="str">
        <f>VLOOKUP(F666,Base_PS!$G$1:$R$751,12,FALSE())</f>
        <v>Baixa temporada</v>
      </c>
    </row>
    <row r="667">
      <c r="A667" s="8">
        <v>42670.0</v>
      </c>
      <c r="B667" s="7">
        <f>SUMIF(Base_PS!F:F,A667,Base_PS!I:I)</f>
        <v>0</v>
      </c>
      <c r="C667" s="7">
        <f t="shared" si="1"/>
        <v>2016</v>
      </c>
      <c r="D667" s="7">
        <f t="shared" si="2"/>
        <v>10</v>
      </c>
      <c r="E667" s="7">
        <f t="shared" si="3"/>
        <v>10</v>
      </c>
      <c r="F667" s="7" t="str">
        <f t="shared" si="4"/>
        <v>10-2016</v>
      </c>
      <c r="G667" s="7">
        <f>VLOOKUP(F667,Oferta_PS!$B$2:$C$62,2)</f>
        <v>1624</v>
      </c>
      <c r="H667" s="7">
        <f>VLOOKUP(C667,Guias_PS!$B$2:$C$7,2)</f>
        <v>239</v>
      </c>
      <c r="I667" s="7" t="str">
        <f>VLOOKUP(C667,Pib_PS!$B$2:$C$7,2)</f>
        <v>R$ 2.551.779,22</v>
      </c>
      <c r="J667" s="7" t="str">
        <f>VLOOKUP(F667,Base_PS!$G$1:$R$751,12,FALSE())</f>
        <v>Baixa temporada</v>
      </c>
    </row>
    <row r="668">
      <c r="A668" s="8">
        <v>42671.0</v>
      </c>
      <c r="B668" s="7">
        <f>SUMIF(Base_PS!F:F,A668,Base_PS!I:I)</f>
        <v>0</v>
      </c>
      <c r="C668" s="7">
        <f t="shared" si="1"/>
        <v>2016</v>
      </c>
      <c r="D668" s="7">
        <f t="shared" si="2"/>
        <v>10</v>
      </c>
      <c r="E668" s="7">
        <f t="shared" si="3"/>
        <v>10</v>
      </c>
      <c r="F668" s="7" t="str">
        <f t="shared" si="4"/>
        <v>10-2016</v>
      </c>
      <c r="G668" s="7">
        <f>VLOOKUP(F668,Oferta_PS!$B$2:$C$62,2)</f>
        <v>1624</v>
      </c>
      <c r="H668" s="7">
        <f>VLOOKUP(C668,Guias_PS!$B$2:$C$7,2)</f>
        <v>239</v>
      </c>
      <c r="I668" s="7" t="str">
        <f>VLOOKUP(C668,Pib_PS!$B$2:$C$7,2)</f>
        <v>R$ 2.551.779,22</v>
      </c>
      <c r="J668" s="7" t="str">
        <f>VLOOKUP(F668,Base_PS!$G$1:$R$751,12,FALSE())</f>
        <v>Baixa temporada</v>
      </c>
    </row>
    <row r="669">
      <c r="A669" s="8">
        <v>42672.0</v>
      </c>
      <c r="B669" s="7">
        <f>SUMIF(Base_PS!F:F,A669,Base_PS!I:I)</f>
        <v>189</v>
      </c>
      <c r="C669" s="7">
        <f t="shared" si="1"/>
        <v>2016</v>
      </c>
      <c r="D669" s="7">
        <f t="shared" si="2"/>
        <v>10</v>
      </c>
      <c r="E669" s="7">
        <f t="shared" si="3"/>
        <v>10</v>
      </c>
      <c r="F669" s="7" t="str">
        <f t="shared" si="4"/>
        <v>10-2016</v>
      </c>
      <c r="G669" s="7">
        <f>VLOOKUP(F669,Oferta_PS!$B$2:$C$62,2)</f>
        <v>1624</v>
      </c>
      <c r="H669" s="7">
        <f>VLOOKUP(C669,Guias_PS!$B$2:$C$7,2)</f>
        <v>239</v>
      </c>
      <c r="I669" s="7" t="str">
        <f>VLOOKUP(C669,Pib_PS!$B$2:$C$7,2)</f>
        <v>R$ 2.551.779,22</v>
      </c>
      <c r="J669" s="7" t="str">
        <f>VLOOKUP(F669,Base_PS!$G$1:$R$751,12,FALSE())</f>
        <v>Baixa temporada</v>
      </c>
    </row>
    <row r="670">
      <c r="A670" s="8">
        <v>42673.0</v>
      </c>
      <c r="B670" s="7">
        <f>SUMIF(Base_PS!F:F,A670,Base_PS!I:I)</f>
        <v>0</v>
      </c>
      <c r="C670" s="7">
        <f t="shared" si="1"/>
        <v>2016</v>
      </c>
      <c r="D670" s="7">
        <f t="shared" si="2"/>
        <v>10</v>
      </c>
      <c r="E670" s="7">
        <f t="shared" si="3"/>
        <v>10</v>
      </c>
      <c r="F670" s="7" t="str">
        <f t="shared" si="4"/>
        <v>10-2016</v>
      </c>
      <c r="G670" s="7">
        <f>VLOOKUP(F670,Oferta_PS!$B$2:$C$62,2)</f>
        <v>1624</v>
      </c>
      <c r="H670" s="7">
        <f>VLOOKUP(C670,Guias_PS!$B$2:$C$7,2)</f>
        <v>239</v>
      </c>
      <c r="I670" s="7" t="str">
        <f>VLOOKUP(C670,Pib_PS!$B$2:$C$7,2)</f>
        <v>R$ 2.551.779,22</v>
      </c>
      <c r="J670" s="7" t="str">
        <f>VLOOKUP(F670,Base_PS!$G$1:$R$751,12,FALSE())</f>
        <v>Baixa temporada</v>
      </c>
    </row>
    <row r="671">
      <c r="A671" s="8">
        <v>42674.0</v>
      </c>
      <c r="B671" s="7">
        <f>SUMIF(Base_PS!F:F,A671,Base_PS!I:I)</f>
        <v>0</v>
      </c>
      <c r="C671" s="7">
        <f t="shared" si="1"/>
        <v>2016</v>
      </c>
      <c r="D671" s="7">
        <f t="shared" si="2"/>
        <v>10</v>
      </c>
      <c r="E671" s="7">
        <f t="shared" si="3"/>
        <v>10</v>
      </c>
      <c r="F671" s="7" t="str">
        <f t="shared" si="4"/>
        <v>10-2016</v>
      </c>
      <c r="G671" s="7">
        <f>VLOOKUP(F671,Oferta_PS!$B$2:$C$62,2)</f>
        <v>1624</v>
      </c>
      <c r="H671" s="7">
        <f>VLOOKUP(C671,Guias_PS!$B$2:$C$7,2)</f>
        <v>239</v>
      </c>
      <c r="I671" s="7" t="str">
        <f>VLOOKUP(C671,Pib_PS!$B$2:$C$7,2)</f>
        <v>R$ 2.551.779,22</v>
      </c>
      <c r="J671" s="7" t="str">
        <f>VLOOKUP(F671,Base_PS!$G$1:$R$751,12,FALSE())</f>
        <v>Baixa temporada</v>
      </c>
    </row>
    <row r="672">
      <c r="A672" s="6">
        <v>42675.0</v>
      </c>
      <c r="B672" s="7">
        <f>SUMIF(Base_PS!F:F,A672,Base_PS!I:I)</f>
        <v>0</v>
      </c>
      <c r="C672" s="7">
        <f t="shared" si="1"/>
        <v>2016</v>
      </c>
      <c r="D672" s="7">
        <f t="shared" si="2"/>
        <v>11</v>
      </c>
      <c r="E672" s="7">
        <f t="shared" si="3"/>
        <v>11</v>
      </c>
      <c r="F672" s="7" t="str">
        <f t="shared" si="4"/>
        <v>11-2016</v>
      </c>
      <c r="G672" s="7">
        <f>VLOOKUP(F672,Oferta_PS!$B$2:$C$62,2)</f>
        <v>1584</v>
      </c>
      <c r="H672" s="7">
        <f>VLOOKUP(C672,Guias_PS!$B$2:$C$7,2)</f>
        <v>239</v>
      </c>
      <c r="I672" s="7" t="str">
        <f>VLOOKUP(C672,Pib_PS!$B$2:$C$7,2)</f>
        <v>R$ 2.551.779,22</v>
      </c>
      <c r="J672" s="7" t="str">
        <f>VLOOKUP(F672,Base_PS!$G$1:$R$751,12,FALSE())</f>
        <v>Baixa temporada</v>
      </c>
    </row>
    <row r="673">
      <c r="A673" s="6">
        <v>42676.0</v>
      </c>
      <c r="B673" s="7">
        <f>SUMIF(Base_PS!F:F,A673,Base_PS!I:I)</f>
        <v>0</v>
      </c>
      <c r="C673" s="7">
        <f t="shared" si="1"/>
        <v>2016</v>
      </c>
      <c r="D673" s="7">
        <f t="shared" si="2"/>
        <v>11</v>
      </c>
      <c r="E673" s="7">
        <f t="shared" si="3"/>
        <v>11</v>
      </c>
      <c r="F673" s="7" t="str">
        <f t="shared" si="4"/>
        <v>11-2016</v>
      </c>
      <c r="G673" s="7">
        <f>VLOOKUP(F673,Oferta_PS!$B$2:$C$62,2)</f>
        <v>1584</v>
      </c>
      <c r="H673" s="7">
        <f>VLOOKUP(C673,Guias_PS!$B$2:$C$7,2)</f>
        <v>239</v>
      </c>
      <c r="I673" s="7" t="str">
        <f>VLOOKUP(C673,Pib_PS!$B$2:$C$7,2)</f>
        <v>R$ 2.551.779,22</v>
      </c>
      <c r="J673" s="7" t="str">
        <f>VLOOKUP(F673,Base_PS!$G$1:$R$751,12,FALSE())</f>
        <v>Baixa temporada</v>
      </c>
    </row>
    <row r="674">
      <c r="A674" s="6">
        <v>42677.0</v>
      </c>
      <c r="B674" s="7">
        <f>SUMIF(Base_PS!F:F,A674,Base_PS!I:I)</f>
        <v>0</v>
      </c>
      <c r="C674" s="7">
        <f t="shared" si="1"/>
        <v>2016</v>
      </c>
      <c r="D674" s="7">
        <f t="shared" si="2"/>
        <v>11</v>
      </c>
      <c r="E674" s="7">
        <f t="shared" si="3"/>
        <v>11</v>
      </c>
      <c r="F674" s="7" t="str">
        <f t="shared" si="4"/>
        <v>11-2016</v>
      </c>
      <c r="G674" s="7">
        <f>VLOOKUP(F674,Oferta_PS!$B$2:$C$62,2)</f>
        <v>1584</v>
      </c>
      <c r="H674" s="7">
        <f>VLOOKUP(C674,Guias_PS!$B$2:$C$7,2)</f>
        <v>239</v>
      </c>
      <c r="I674" s="7" t="str">
        <f>VLOOKUP(C674,Pib_PS!$B$2:$C$7,2)</f>
        <v>R$ 2.551.779,22</v>
      </c>
      <c r="J674" s="7" t="str">
        <f>VLOOKUP(F674,Base_PS!$G$1:$R$751,12,FALSE())</f>
        <v>Baixa temporada</v>
      </c>
    </row>
    <row r="675">
      <c r="A675" s="6">
        <v>42678.0</v>
      </c>
      <c r="B675" s="7">
        <f>SUMIF(Base_PS!F:F,A675,Base_PS!I:I)</f>
        <v>0</v>
      </c>
      <c r="C675" s="7">
        <f t="shared" si="1"/>
        <v>2016</v>
      </c>
      <c r="D675" s="7">
        <f t="shared" si="2"/>
        <v>11</v>
      </c>
      <c r="E675" s="7">
        <f t="shared" si="3"/>
        <v>11</v>
      </c>
      <c r="F675" s="7" t="str">
        <f t="shared" si="4"/>
        <v>11-2016</v>
      </c>
      <c r="G675" s="7">
        <f>VLOOKUP(F675,Oferta_PS!$B$2:$C$62,2)</f>
        <v>1584</v>
      </c>
      <c r="H675" s="7">
        <f>VLOOKUP(C675,Guias_PS!$B$2:$C$7,2)</f>
        <v>239</v>
      </c>
      <c r="I675" s="7" t="str">
        <f>VLOOKUP(C675,Pib_PS!$B$2:$C$7,2)</f>
        <v>R$ 2.551.779,22</v>
      </c>
      <c r="J675" s="7" t="str">
        <f>VLOOKUP(F675,Base_PS!$G$1:$R$751,12,FALSE())</f>
        <v>Baixa temporada</v>
      </c>
    </row>
    <row r="676">
      <c r="A676" s="6">
        <v>42679.0</v>
      </c>
      <c r="B676" s="7">
        <f>SUMIF(Base_PS!F:F,A676,Base_PS!I:I)</f>
        <v>228</v>
      </c>
      <c r="C676" s="7">
        <f t="shared" si="1"/>
        <v>2016</v>
      </c>
      <c r="D676" s="7">
        <f t="shared" si="2"/>
        <v>11</v>
      </c>
      <c r="E676" s="7">
        <f t="shared" si="3"/>
        <v>11</v>
      </c>
      <c r="F676" s="7" t="str">
        <f t="shared" si="4"/>
        <v>11-2016</v>
      </c>
      <c r="G676" s="7">
        <f>VLOOKUP(F676,Oferta_PS!$B$2:$C$62,2)</f>
        <v>1584</v>
      </c>
      <c r="H676" s="7">
        <f>VLOOKUP(C676,Guias_PS!$B$2:$C$7,2)</f>
        <v>239</v>
      </c>
      <c r="I676" s="7" t="str">
        <f>VLOOKUP(C676,Pib_PS!$B$2:$C$7,2)</f>
        <v>R$ 2.551.779,22</v>
      </c>
      <c r="J676" s="7" t="str">
        <f>VLOOKUP(F676,Base_PS!$G$1:$R$751,12,FALSE())</f>
        <v>Baixa temporada</v>
      </c>
    </row>
    <row r="677">
      <c r="A677" s="6">
        <v>42680.0</v>
      </c>
      <c r="B677" s="7">
        <f>SUMIF(Base_PS!F:F,A677,Base_PS!I:I)</f>
        <v>0</v>
      </c>
      <c r="C677" s="7">
        <f t="shared" si="1"/>
        <v>2016</v>
      </c>
      <c r="D677" s="7">
        <f t="shared" si="2"/>
        <v>11</v>
      </c>
      <c r="E677" s="7">
        <f t="shared" si="3"/>
        <v>11</v>
      </c>
      <c r="F677" s="7" t="str">
        <f t="shared" si="4"/>
        <v>11-2016</v>
      </c>
      <c r="G677" s="7">
        <f>VLOOKUP(F677,Oferta_PS!$B$2:$C$62,2)</f>
        <v>1584</v>
      </c>
      <c r="H677" s="7">
        <f>VLOOKUP(C677,Guias_PS!$B$2:$C$7,2)</f>
        <v>239</v>
      </c>
      <c r="I677" s="7" t="str">
        <f>VLOOKUP(C677,Pib_PS!$B$2:$C$7,2)</f>
        <v>R$ 2.551.779,22</v>
      </c>
      <c r="J677" s="7" t="str">
        <f>VLOOKUP(F677,Base_PS!$G$1:$R$751,12,FALSE())</f>
        <v>Baixa temporada</v>
      </c>
    </row>
    <row r="678">
      <c r="A678" s="6">
        <v>42681.0</v>
      </c>
      <c r="B678" s="7">
        <f>SUMIF(Base_PS!F:F,A678,Base_PS!I:I)</f>
        <v>0</v>
      </c>
      <c r="C678" s="7">
        <f t="shared" si="1"/>
        <v>2016</v>
      </c>
      <c r="D678" s="7">
        <f t="shared" si="2"/>
        <v>11</v>
      </c>
      <c r="E678" s="7">
        <f t="shared" si="3"/>
        <v>11</v>
      </c>
      <c r="F678" s="7" t="str">
        <f t="shared" si="4"/>
        <v>11-2016</v>
      </c>
      <c r="G678" s="7">
        <f>VLOOKUP(F678,Oferta_PS!$B$2:$C$62,2)</f>
        <v>1584</v>
      </c>
      <c r="H678" s="7">
        <f>VLOOKUP(C678,Guias_PS!$B$2:$C$7,2)</f>
        <v>239</v>
      </c>
      <c r="I678" s="7" t="str">
        <f>VLOOKUP(C678,Pib_PS!$B$2:$C$7,2)</f>
        <v>R$ 2.551.779,22</v>
      </c>
      <c r="J678" s="7" t="str">
        <f>VLOOKUP(F678,Base_PS!$G$1:$R$751,12,FALSE())</f>
        <v>Baixa temporada</v>
      </c>
    </row>
    <row r="679">
      <c r="A679" s="6">
        <v>42682.0</v>
      </c>
      <c r="B679" s="7">
        <f>SUMIF(Base_PS!F:F,A679,Base_PS!I:I)</f>
        <v>0</v>
      </c>
      <c r="C679" s="7">
        <f t="shared" si="1"/>
        <v>2016</v>
      </c>
      <c r="D679" s="7">
        <f t="shared" si="2"/>
        <v>11</v>
      </c>
      <c r="E679" s="7">
        <f t="shared" si="3"/>
        <v>11</v>
      </c>
      <c r="F679" s="7" t="str">
        <f t="shared" si="4"/>
        <v>11-2016</v>
      </c>
      <c r="G679" s="7">
        <f>VLOOKUP(F679,Oferta_PS!$B$2:$C$62,2)</f>
        <v>1584</v>
      </c>
      <c r="H679" s="7">
        <f>VLOOKUP(C679,Guias_PS!$B$2:$C$7,2)</f>
        <v>239</v>
      </c>
      <c r="I679" s="7" t="str">
        <f>VLOOKUP(C679,Pib_PS!$B$2:$C$7,2)</f>
        <v>R$ 2.551.779,22</v>
      </c>
      <c r="J679" s="7" t="str">
        <f>VLOOKUP(F679,Base_PS!$G$1:$R$751,12,FALSE())</f>
        <v>Baixa temporada</v>
      </c>
    </row>
    <row r="680">
      <c r="A680" s="6">
        <v>42683.0</v>
      </c>
      <c r="B680" s="7">
        <f>SUMIF(Base_PS!F:F,A680,Base_PS!I:I)</f>
        <v>0</v>
      </c>
      <c r="C680" s="7">
        <f t="shared" si="1"/>
        <v>2016</v>
      </c>
      <c r="D680" s="7">
        <f t="shared" si="2"/>
        <v>11</v>
      </c>
      <c r="E680" s="7">
        <f t="shared" si="3"/>
        <v>11</v>
      </c>
      <c r="F680" s="7" t="str">
        <f t="shared" si="4"/>
        <v>11-2016</v>
      </c>
      <c r="G680" s="7">
        <f>VLOOKUP(F680,Oferta_PS!$B$2:$C$62,2)</f>
        <v>1584</v>
      </c>
      <c r="H680" s="7">
        <f>VLOOKUP(C680,Guias_PS!$B$2:$C$7,2)</f>
        <v>239</v>
      </c>
      <c r="I680" s="7" t="str">
        <f>VLOOKUP(C680,Pib_PS!$B$2:$C$7,2)</f>
        <v>R$ 2.551.779,22</v>
      </c>
      <c r="J680" s="7" t="str">
        <f>VLOOKUP(F680,Base_PS!$G$1:$R$751,12,FALSE())</f>
        <v>Baixa temporada</v>
      </c>
    </row>
    <row r="681">
      <c r="A681" s="8">
        <v>42684.0</v>
      </c>
      <c r="B681" s="7">
        <f>SUMIF(Base_PS!F:F,A681,Base_PS!I:I)</f>
        <v>0</v>
      </c>
      <c r="C681" s="7">
        <f t="shared" si="1"/>
        <v>2016</v>
      </c>
      <c r="D681" s="7">
        <f t="shared" si="2"/>
        <v>11</v>
      </c>
      <c r="E681" s="7">
        <f t="shared" si="3"/>
        <v>11</v>
      </c>
      <c r="F681" s="7" t="str">
        <f t="shared" si="4"/>
        <v>11-2016</v>
      </c>
      <c r="G681" s="7">
        <f>VLOOKUP(F681,Oferta_PS!$B$2:$C$62,2)</f>
        <v>1584</v>
      </c>
      <c r="H681" s="7">
        <f>VLOOKUP(C681,Guias_PS!$B$2:$C$7,2)</f>
        <v>239</v>
      </c>
      <c r="I681" s="7" t="str">
        <f>VLOOKUP(C681,Pib_PS!$B$2:$C$7,2)</f>
        <v>R$ 2.551.779,22</v>
      </c>
      <c r="J681" s="7" t="str">
        <f>VLOOKUP(F681,Base_PS!$G$1:$R$751,12,FALSE())</f>
        <v>Baixa temporada</v>
      </c>
    </row>
    <row r="682">
      <c r="A682" s="8">
        <v>42685.0</v>
      </c>
      <c r="B682" s="7">
        <f>SUMIF(Base_PS!F:F,A682,Base_PS!I:I)</f>
        <v>0</v>
      </c>
      <c r="C682" s="7">
        <f t="shared" si="1"/>
        <v>2016</v>
      </c>
      <c r="D682" s="7">
        <f t="shared" si="2"/>
        <v>11</v>
      </c>
      <c r="E682" s="7">
        <f t="shared" si="3"/>
        <v>11</v>
      </c>
      <c r="F682" s="7" t="str">
        <f t="shared" si="4"/>
        <v>11-2016</v>
      </c>
      <c r="G682" s="7">
        <f>VLOOKUP(F682,Oferta_PS!$B$2:$C$62,2)</f>
        <v>1584</v>
      </c>
      <c r="H682" s="7">
        <f>VLOOKUP(C682,Guias_PS!$B$2:$C$7,2)</f>
        <v>239</v>
      </c>
      <c r="I682" s="7" t="str">
        <f>VLOOKUP(C682,Pib_PS!$B$2:$C$7,2)</f>
        <v>R$ 2.551.779,22</v>
      </c>
      <c r="J682" s="7" t="str">
        <f>VLOOKUP(F682,Base_PS!$G$1:$R$751,12,FALSE())</f>
        <v>Baixa temporada</v>
      </c>
    </row>
    <row r="683">
      <c r="A683" s="8">
        <v>42686.0</v>
      </c>
      <c r="B683" s="7">
        <f>SUMIF(Base_PS!F:F,A683,Base_PS!I:I)</f>
        <v>172</v>
      </c>
      <c r="C683" s="7">
        <f t="shared" si="1"/>
        <v>2016</v>
      </c>
      <c r="D683" s="7">
        <f t="shared" si="2"/>
        <v>11</v>
      </c>
      <c r="E683" s="7">
        <f t="shared" si="3"/>
        <v>11</v>
      </c>
      <c r="F683" s="7" t="str">
        <f t="shared" si="4"/>
        <v>11-2016</v>
      </c>
      <c r="G683" s="7">
        <f>VLOOKUP(F683,Oferta_PS!$B$2:$C$62,2)</f>
        <v>1584</v>
      </c>
      <c r="H683" s="7">
        <f>VLOOKUP(C683,Guias_PS!$B$2:$C$7,2)</f>
        <v>239</v>
      </c>
      <c r="I683" s="7" t="str">
        <f>VLOOKUP(C683,Pib_PS!$B$2:$C$7,2)</f>
        <v>R$ 2.551.779,22</v>
      </c>
      <c r="J683" s="7" t="str">
        <f>VLOOKUP(F683,Base_PS!$G$1:$R$751,12,FALSE())</f>
        <v>Baixa temporada</v>
      </c>
    </row>
    <row r="684">
      <c r="A684" s="8">
        <v>42687.0</v>
      </c>
      <c r="B684" s="7">
        <f>SUMIF(Base_PS!F:F,A684,Base_PS!I:I)</f>
        <v>0</v>
      </c>
      <c r="C684" s="7">
        <f t="shared" si="1"/>
        <v>2016</v>
      </c>
      <c r="D684" s="7">
        <f t="shared" si="2"/>
        <v>11</v>
      </c>
      <c r="E684" s="7">
        <f t="shared" si="3"/>
        <v>11</v>
      </c>
      <c r="F684" s="7" t="str">
        <f t="shared" si="4"/>
        <v>11-2016</v>
      </c>
      <c r="G684" s="7">
        <f>VLOOKUP(F684,Oferta_PS!$B$2:$C$62,2)</f>
        <v>1584</v>
      </c>
      <c r="H684" s="7">
        <f>VLOOKUP(C684,Guias_PS!$B$2:$C$7,2)</f>
        <v>239</v>
      </c>
      <c r="I684" s="7" t="str">
        <f>VLOOKUP(C684,Pib_PS!$B$2:$C$7,2)</f>
        <v>R$ 2.551.779,22</v>
      </c>
      <c r="J684" s="7" t="str">
        <f>VLOOKUP(F684,Base_PS!$G$1:$R$751,12,FALSE())</f>
        <v>Baixa temporada</v>
      </c>
    </row>
    <row r="685">
      <c r="A685" s="8">
        <v>42688.0</v>
      </c>
      <c r="B685" s="7">
        <f>SUMIF(Base_PS!F:F,A685,Base_PS!I:I)</f>
        <v>0</v>
      </c>
      <c r="C685" s="7">
        <f t="shared" si="1"/>
        <v>2016</v>
      </c>
      <c r="D685" s="7">
        <f t="shared" si="2"/>
        <v>11</v>
      </c>
      <c r="E685" s="7">
        <f t="shared" si="3"/>
        <v>11</v>
      </c>
      <c r="F685" s="7" t="str">
        <f t="shared" si="4"/>
        <v>11-2016</v>
      </c>
      <c r="G685" s="7">
        <f>VLOOKUP(F685,Oferta_PS!$B$2:$C$62,2)</f>
        <v>1584</v>
      </c>
      <c r="H685" s="7">
        <f>VLOOKUP(C685,Guias_PS!$B$2:$C$7,2)</f>
        <v>239</v>
      </c>
      <c r="I685" s="7" t="str">
        <f>VLOOKUP(C685,Pib_PS!$B$2:$C$7,2)</f>
        <v>R$ 2.551.779,22</v>
      </c>
      <c r="J685" s="7" t="str">
        <f>VLOOKUP(F685,Base_PS!$G$1:$R$751,12,FALSE())</f>
        <v>Baixa temporada</v>
      </c>
    </row>
    <row r="686">
      <c r="A686" s="8">
        <v>42689.0</v>
      </c>
      <c r="B686" s="7">
        <f>SUMIF(Base_PS!F:F,A686,Base_PS!I:I)</f>
        <v>0</v>
      </c>
      <c r="C686" s="7">
        <f t="shared" si="1"/>
        <v>2016</v>
      </c>
      <c r="D686" s="7">
        <f t="shared" si="2"/>
        <v>11</v>
      </c>
      <c r="E686" s="7">
        <f t="shared" si="3"/>
        <v>11</v>
      </c>
      <c r="F686" s="7" t="str">
        <f t="shared" si="4"/>
        <v>11-2016</v>
      </c>
      <c r="G686" s="7">
        <f>VLOOKUP(F686,Oferta_PS!$B$2:$C$62,2)</f>
        <v>1584</v>
      </c>
      <c r="H686" s="7">
        <f>VLOOKUP(C686,Guias_PS!$B$2:$C$7,2)</f>
        <v>239</v>
      </c>
      <c r="I686" s="7" t="str">
        <f>VLOOKUP(C686,Pib_PS!$B$2:$C$7,2)</f>
        <v>R$ 2.551.779,22</v>
      </c>
      <c r="J686" s="7" t="str">
        <f>VLOOKUP(F686,Base_PS!$G$1:$R$751,12,FALSE())</f>
        <v>Baixa temporada</v>
      </c>
    </row>
    <row r="687">
      <c r="A687" s="8">
        <v>42690.0</v>
      </c>
      <c r="B687" s="7">
        <f>SUMIF(Base_PS!F:F,A687,Base_PS!I:I)</f>
        <v>0</v>
      </c>
      <c r="C687" s="7">
        <f t="shared" si="1"/>
        <v>2016</v>
      </c>
      <c r="D687" s="7">
        <f t="shared" si="2"/>
        <v>11</v>
      </c>
      <c r="E687" s="7">
        <f t="shared" si="3"/>
        <v>11</v>
      </c>
      <c r="F687" s="7" t="str">
        <f t="shared" si="4"/>
        <v>11-2016</v>
      </c>
      <c r="G687" s="7">
        <f>VLOOKUP(F687,Oferta_PS!$B$2:$C$62,2)</f>
        <v>1584</v>
      </c>
      <c r="H687" s="7">
        <f>VLOOKUP(C687,Guias_PS!$B$2:$C$7,2)</f>
        <v>239</v>
      </c>
      <c r="I687" s="7" t="str">
        <f>VLOOKUP(C687,Pib_PS!$B$2:$C$7,2)</f>
        <v>R$ 2.551.779,22</v>
      </c>
      <c r="J687" s="7" t="str">
        <f>VLOOKUP(F687,Base_PS!$G$1:$R$751,12,FALSE())</f>
        <v>Baixa temporada</v>
      </c>
    </row>
    <row r="688">
      <c r="A688" s="8">
        <v>42691.0</v>
      </c>
      <c r="B688" s="7">
        <f>SUMIF(Base_PS!F:F,A688,Base_PS!I:I)</f>
        <v>0</v>
      </c>
      <c r="C688" s="7">
        <f t="shared" si="1"/>
        <v>2016</v>
      </c>
      <c r="D688" s="7">
        <f t="shared" si="2"/>
        <v>11</v>
      </c>
      <c r="E688" s="7">
        <f t="shared" si="3"/>
        <v>11</v>
      </c>
      <c r="F688" s="7" t="str">
        <f t="shared" si="4"/>
        <v>11-2016</v>
      </c>
      <c r="G688" s="7">
        <f>VLOOKUP(F688,Oferta_PS!$B$2:$C$62,2)</f>
        <v>1584</v>
      </c>
      <c r="H688" s="7">
        <f>VLOOKUP(C688,Guias_PS!$B$2:$C$7,2)</f>
        <v>239</v>
      </c>
      <c r="I688" s="7" t="str">
        <f>VLOOKUP(C688,Pib_PS!$B$2:$C$7,2)</f>
        <v>R$ 2.551.779,22</v>
      </c>
      <c r="J688" s="7" t="str">
        <f>VLOOKUP(F688,Base_PS!$G$1:$R$751,12,FALSE())</f>
        <v>Baixa temporada</v>
      </c>
    </row>
    <row r="689">
      <c r="A689" s="8">
        <v>42692.0</v>
      </c>
      <c r="B689" s="7">
        <f>SUMIF(Base_PS!F:F,A689,Base_PS!I:I)</f>
        <v>0</v>
      </c>
      <c r="C689" s="7">
        <f t="shared" si="1"/>
        <v>2016</v>
      </c>
      <c r="D689" s="7">
        <f t="shared" si="2"/>
        <v>11</v>
      </c>
      <c r="E689" s="7">
        <f t="shared" si="3"/>
        <v>11</v>
      </c>
      <c r="F689" s="7" t="str">
        <f t="shared" si="4"/>
        <v>11-2016</v>
      </c>
      <c r="G689" s="7">
        <f>VLOOKUP(F689,Oferta_PS!$B$2:$C$62,2)</f>
        <v>1584</v>
      </c>
      <c r="H689" s="7">
        <f>VLOOKUP(C689,Guias_PS!$B$2:$C$7,2)</f>
        <v>239</v>
      </c>
      <c r="I689" s="7" t="str">
        <f>VLOOKUP(C689,Pib_PS!$B$2:$C$7,2)</f>
        <v>R$ 2.551.779,22</v>
      </c>
      <c r="J689" s="7" t="str">
        <f>VLOOKUP(F689,Base_PS!$G$1:$R$751,12,FALSE())</f>
        <v>Baixa temporada</v>
      </c>
    </row>
    <row r="690">
      <c r="A690" s="8">
        <v>42693.0</v>
      </c>
      <c r="B690" s="7">
        <f>SUMIF(Base_PS!F:F,A690,Base_PS!I:I)</f>
        <v>220</v>
      </c>
      <c r="C690" s="7">
        <f t="shared" si="1"/>
        <v>2016</v>
      </c>
      <c r="D690" s="7">
        <f t="shared" si="2"/>
        <v>11</v>
      </c>
      <c r="E690" s="7">
        <f t="shared" si="3"/>
        <v>11</v>
      </c>
      <c r="F690" s="7" t="str">
        <f t="shared" si="4"/>
        <v>11-2016</v>
      </c>
      <c r="G690" s="7">
        <f>VLOOKUP(F690,Oferta_PS!$B$2:$C$62,2)</f>
        <v>1584</v>
      </c>
      <c r="H690" s="7">
        <f>VLOOKUP(C690,Guias_PS!$B$2:$C$7,2)</f>
        <v>239</v>
      </c>
      <c r="I690" s="7" t="str">
        <f>VLOOKUP(C690,Pib_PS!$B$2:$C$7,2)</f>
        <v>R$ 2.551.779,22</v>
      </c>
      <c r="J690" s="7" t="str">
        <f>VLOOKUP(F690,Base_PS!$G$1:$R$751,12,FALSE())</f>
        <v>Baixa temporada</v>
      </c>
    </row>
    <row r="691">
      <c r="A691" s="8">
        <v>42694.0</v>
      </c>
      <c r="B691" s="7">
        <f>SUMIF(Base_PS!F:F,A691,Base_PS!I:I)</f>
        <v>0</v>
      </c>
      <c r="C691" s="7">
        <f t="shared" si="1"/>
        <v>2016</v>
      </c>
      <c r="D691" s="7">
        <f t="shared" si="2"/>
        <v>11</v>
      </c>
      <c r="E691" s="7">
        <f t="shared" si="3"/>
        <v>11</v>
      </c>
      <c r="F691" s="7" t="str">
        <f t="shared" si="4"/>
        <v>11-2016</v>
      </c>
      <c r="G691" s="7">
        <f>VLOOKUP(F691,Oferta_PS!$B$2:$C$62,2)</f>
        <v>1584</v>
      </c>
      <c r="H691" s="7">
        <f>VLOOKUP(C691,Guias_PS!$B$2:$C$7,2)</f>
        <v>239</v>
      </c>
      <c r="I691" s="7" t="str">
        <f>VLOOKUP(C691,Pib_PS!$B$2:$C$7,2)</f>
        <v>R$ 2.551.779,22</v>
      </c>
      <c r="J691" s="7" t="str">
        <f>VLOOKUP(F691,Base_PS!$G$1:$R$751,12,FALSE())</f>
        <v>Baixa temporada</v>
      </c>
    </row>
    <row r="692">
      <c r="A692" s="8">
        <v>42695.0</v>
      </c>
      <c r="B692" s="7">
        <f>SUMIF(Base_PS!F:F,A692,Base_PS!I:I)</f>
        <v>0</v>
      </c>
      <c r="C692" s="7">
        <f t="shared" si="1"/>
        <v>2016</v>
      </c>
      <c r="D692" s="7">
        <f t="shared" si="2"/>
        <v>11</v>
      </c>
      <c r="E692" s="7">
        <f t="shared" si="3"/>
        <v>11</v>
      </c>
      <c r="F692" s="7" t="str">
        <f t="shared" si="4"/>
        <v>11-2016</v>
      </c>
      <c r="G692" s="7">
        <f>VLOOKUP(F692,Oferta_PS!$B$2:$C$62,2)</f>
        <v>1584</v>
      </c>
      <c r="H692" s="7">
        <f>VLOOKUP(C692,Guias_PS!$B$2:$C$7,2)</f>
        <v>239</v>
      </c>
      <c r="I692" s="7" t="str">
        <f>VLOOKUP(C692,Pib_PS!$B$2:$C$7,2)</f>
        <v>R$ 2.551.779,22</v>
      </c>
      <c r="J692" s="7" t="str">
        <f>VLOOKUP(F692,Base_PS!$G$1:$R$751,12,FALSE())</f>
        <v>Baixa temporada</v>
      </c>
    </row>
    <row r="693">
      <c r="A693" s="8">
        <v>42696.0</v>
      </c>
      <c r="B693" s="7">
        <f>SUMIF(Base_PS!F:F,A693,Base_PS!I:I)</f>
        <v>0</v>
      </c>
      <c r="C693" s="7">
        <f t="shared" si="1"/>
        <v>2016</v>
      </c>
      <c r="D693" s="7">
        <f t="shared" si="2"/>
        <v>11</v>
      </c>
      <c r="E693" s="7">
        <f t="shared" si="3"/>
        <v>11</v>
      </c>
      <c r="F693" s="7" t="str">
        <f t="shared" si="4"/>
        <v>11-2016</v>
      </c>
      <c r="G693" s="7">
        <f>VLOOKUP(F693,Oferta_PS!$B$2:$C$62,2)</f>
        <v>1584</v>
      </c>
      <c r="H693" s="7">
        <f>VLOOKUP(C693,Guias_PS!$B$2:$C$7,2)</f>
        <v>239</v>
      </c>
      <c r="I693" s="7" t="str">
        <f>VLOOKUP(C693,Pib_PS!$B$2:$C$7,2)</f>
        <v>R$ 2.551.779,22</v>
      </c>
      <c r="J693" s="7" t="str">
        <f>VLOOKUP(F693,Base_PS!$G$1:$R$751,12,FALSE())</f>
        <v>Baixa temporada</v>
      </c>
    </row>
    <row r="694">
      <c r="A694" s="8">
        <v>42697.0</v>
      </c>
      <c r="B694" s="7">
        <f>SUMIF(Base_PS!F:F,A694,Base_PS!I:I)</f>
        <v>0</v>
      </c>
      <c r="C694" s="7">
        <f t="shared" si="1"/>
        <v>2016</v>
      </c>
      <c r="D694" s="7">
        <f t="shared" si="2"/>
        <v>11</v>
      </c>
      <c r="E694" s="7">
        <f t="shared" si="3"/>
        <v>11</v>
      </c>
      <c r="F694" s="7" t="str">
        <f t="shared" si="4"/>
        <v>11-2016</v>
      </c>
      <c r="G694" s="7">
        <f>VLOOKUP(F694,Oferta_PS!$B$2:$C$62,2)</f>
        <v>1584</v>
      </c>
      <c r="H694" s="7">
        <f>VLOOKUP(C694,Guias_PS!$B$2:$C$7,2)</f>
        <v>239</v>
      </c>
      <c r="I694" s="7" t="str">
        <f>VLOOKUP(C694,Pib_PS!$B$2:$C$7,2)</f>
        <v>R$ 2.551.779,22</v>
      </c>
      <c r="J694" s="7" t="str">
        <f>VLOOKUP(F694,Base_PS!$G$1:$R$751,12,FALSE())</f>
        <v>Baixa temporada</v>
      </c>
    </row>
    <row r="695">
      <c r="A695" s="8">
        <v>42698.0</v>
      </c>
      <c r="B695" s="7">
        <f>SUMIF(Base_PS!F:F,A695,Base_PS!I:I)</f>
        <v>0</v>
      </c>
      <c r="C695" s="7">
        <f t="shared" si="1"/>
        <v>2016</v>
      </c>
      <c r="D695" s="7">
        <f t="shared" si="2"/>
        <v>11</v>
      </c>
      <c r="E695" s="7">
        <f t="shared" si="3"/>
        <v>11</v>
      </c>
      <c r="F695" s="7" t="str">
        <f t="shared" si="4"/>
        <v>11-2016</v>
      </c>
      <c r="G695" s="7">
        <f>VLOOKUP(F695,Oferta_PS!$B$2:$C$62,2)</f>
        <v>1584</v>
      </c>
      <c r="H695" s="7">
        <f>VLOOKUP(C695,Guias_PS!$B$2:$C$7,2)</f>
        <v>239</v>
      </c>
      <c r="I695" s="7" t="str">
        <f>VLOOKUP(C695,Pib_PS!$B$2:$C$7,2)</f>
        <v>R$ 2.551.779,22</v>
      </c>
      <c r="J695" s="7" t="str">
        <f>VLOOKUP(F695,Base_PS!$G$1:$R$751,12,FALSE())</f>
        <v>Baixa temporada</v>
      </c>
    </row>
    <row r="696">
      <c r="A696" s="8">
        <v>42699.0</v>
      </c>
      <c r="B696" s="7">
        <f>SUMIF(Base_PS!F:F,A696,Base_PS!I:I)</f>
        <v>0</v>
      </c>
      <c r="C696" s="7">
        <f t="shared" si="1"/>
        <v>2016</v>
      </c>
      <c r="D696" s="7">
        <f t="shared" si="2"/>
        <v>11</v>
      </c>
      <c r="E696" s="7">
        <f t="shared" si="3"/>
        <v>11</v>
      </c>
      <c r="F696" s="7" t="str">
        <f t="shared" si="4"/>
        <v>11-2016</v>
      </c>
      <c r="G696" s="7">
        <f>VLOOKUP(F696,Oferta_PS!$B$2:$C$62,2)</f>
        <v>1584</v>
      </c>
      <c r="H696" s="7">
        <f>VLOOKUP(C696,Guias_PS!$B$2:$C$7,2)</f>
        <v>239</v>
      </c>
      <c r="I696" s="7" t="str">
        <f>VLOOKUP(C696,Pib_PS!$B$2:$C$7,2)</f>
        <v>R$ 2.551.779,22</v>
      </c>
      <c r="J696" s="7" t="str">
        <f>VLOOKUP(F696,Base_PS!$G$1:$R$751,12,FALSE())</f>
        <v>Baixa temporada</v>
      </c>
    </row>
    <row r="697">
      <c r="A697" s="8">
        <v>42700.0</v>
      </c>
      <c r="B697" s="7">
        <f>SUMIF(Base_PS!F:F,A697,Base_PS!I:I)</f>
        <v>222</v>
      </c>
      <c r="C697" s="7">
        <f t="shared" si="1"/>
        <v>2016</v>
      </c>
      <c r="D697" s="7">
        <f t="shared" si="2"/>
        <v>11</v>
      </c>
      <c r="E697" s="7">
        <f t="shared" si="3"/>
        <v>11</v>
      </c>
      <c r="F697" s="7" t="str">
        <f t="shared" si="4"/>
        <v>11-2016</v>
      </c>
      <c r="G697" s="7">
        <f>VLOOKUP(F697,Oferta_PS!$B$2:$C$62,2)</f>
        <v>1584</v>
      </c>
      <c r="H697" s="7">
        <f>VLOOKUP(C697,Guias_PS!$B$2:$C$7,2)</f>
        <v>239</v>
      </c>
      <c r="I697" s="7" t="str">
        <f>VLOOKUP(C697,Pib_PS!$B$2:$C$7,2)</f>
        <v>R$ 2.551.779,22</v>
      </c>
      <c r="J697" s="7" t="str">
        <f>VLOOKUP(F697,Base_PS!$G$1:$R$751,12,FALSE())</f>
        <v>Baixa temporada</v>
      </c>
    </row>
    <row r="698">
      <c r="A698" s="8">
        <v>42701.0</v>
      </c>
      <c r="B698" s="7">
        <f>SUMIF(Base_PS!F:F,A698,Base_PS!I:I)</f>
        <v>0</v>
      </c>
      <c r="C698" s="7">
        <f t="shared" si="1"/>
        <v>2016</v>
      </c>
      <c r="D698" s="7">
        <f t="shared" si="2"/>
        <v>11</v>
      </c>
      <c r="E698" s="7">
        <f t="shared" si="3"/>
        <v>11</v>
      </c>
      <c r="F698" s="7" t="str">
        <f t="shared" si="4"/>
        <v>11-2016</v>
      </c>
      <c r="G698" s="7">
        <f>VLOOKUP(F698,Oferta_PS!$B$2:$C$62,2)</f>
        <v>1584</v>
      </c>
      <c r="H698" s="7">
        <f>VLOOKUP(C698,Guias_PS!$B$2:$C$7,2)</f>
        <v>239</v>
      </c>
      <c r="I698" s="7" t="str">
        <f>VLOOKUP(C698,Pib_PS!$B$2:$C$7,2)</f>
        <v>R$ 2.551.779,22</v>
      </c>
      <c r="J698" s="7" t="str">
        <f>VLOOKUP(F698,Base_PS!$G$1:$R$751,12,FALSE())</f>
        <v>Baixa temporada</v>
      </c>
    </row>
    <row r="699">
      <c r="A699" s="8">
        <v>42702.0</v>
      </c>
      <c r="B699" s="7">
        <f>SUMIF(Base_PS!F:F,A699,Base_PS!I:I)</f>
        <v>0</v>
      </c>
      <c r="C699" s="7">
        <f t="shared" si="1"/>
        <v>2016</v>
      </c>
      <c r="D699" s="7">
        <f t="shared" si="2"/>
        <v>11</v>
      </c>
      <c r="E699" s="7">
        <f t="shared" si="3"/>
        <v>11</v>
      </c>
      <c r="F699" s="7" t="str">
        <f t="shared" si="4"/>
        <v>11-2016</v>
      </c>
      <c r="G699" s="7">
        <f>VLOOKUP(F699,Oferta_PS!$B$2:$C$62,2)</f>
        <v>1584</v>
      </c>
      <c r="H699" s="7">
        <f>VLOOKUP(C699,Guias_PS!$B$2:$C$7,2)</f>
        <v>239</v>
      </c>
      <c r="I699" s="7" t="str">
        <f>VLOOKUP(C699,Pib_PS!$B$2:$C$7,2)</f>
        <v>R$ 2.551.779,22</v>
      </c>
      <c r="J699" s="7" t="str">
        <f>VLOOKUP(F699,Base_PS!$G$1:$R$751,12,FALSE())</f>
        <v>Baixa temporada</v>
      </c>
    </row>
    <row r="700">
      <c r="A700" s="8">
        <v>42703.0</v>
      </c>
      <c r="B700" s="7">
        <f>SUMIF(Base_PS!F:F,A700,Base_PS!I:I)</f>
        <v>0</v>
      </c>
      <c r="C700" s="7">
        <f t="shared" si="1"/>
        <v>2016</v>
      </c>
      <c r="D700" s="7">
        <f t="shared" si="2"/>
        <v>11</v>
      </c>
      <c r="E700" s="7">
        <f t="shared" si="3"/>
        <v>11</v>
      </c>
      <c r="F700" s="7" t="str">
        <f t="shared" si="4"/>
        <v>11-2016</v>
      </c>
      <c r="G700" s="7">
        <f>VLOOKUP(F700,Oferta_PS!$B$2:$C$62,2)</f>
        <v>1584</v>
      </c>
      <c r="H700" s="7">
        <f>VLOOKUP(C700,Guias_PS!$B$2:$C$7,2)</f>
        <v>239</v>
      </c>
      <c r="I700" s="7" t="str">
        <f>VLOOKUP(C700,Pib_PS!$B$2:$C$7,2)</f>
        <v>R$ 2.551.779,22</v>
      </c>
      <c r="J700" s="7" t="str">
        <f>VLOOKUP(F700,Base_PS!$G$1:$R$751,12,FALSE())</f>
        <v>Baixa temporada</v>
      </c>
    </row>
    <row r="701">
      <c r="A701" s="8">
        <v>42704.0</v>
      </c>
      <c r="B701" s="7">
        <f>SUMIF(Base_PS!F:F,A701,Base_PS!I:I)</f>
        <v>0</v>
      </c>
      <c r="C701" s="7">
        <f t="shared" si="1"/>
        <v>2016</v>
      </c>
      <c r="D701" s="7">
        <f t="shared" si="2"/>
        <v>11</v>
      </c>
      <c r="E701" s="7">
        <f t="shared" si="3"/>
        <v>11</v>
      </c>
      <c r="F701" s="7" t="str">
        <f t="shared" si="4"/>
        <v>11-2016</v>
      </c>
      <c r="G701" s="7">
        <f>VLOOKUP(F701,Oferta_PS!$B$2:$C$62,2)</f>
        <v>1584</v>
      </c>
      <c r="H701" s="7">
        <f>VLOOKUP(C701,Guias_PS!$B$2:$C$7,2)</f>
        <v>239</v>
      </c>
      <c r="I701" s="7" t="str">
        <f>VLOOKUP(C701,Pib_PS!$B$2:$C$7,2)</f>
        <v>R$ 2.551.779,22</v>
      </c>
      <c r="J701" s="7" t="str">
        <f>VLOOKUP(F701,Base_PS!$G$1:$R$751,12,FALSE())</f>
        <v>Baixa temporada</v>
      </c>
    </row>
    <row r="702">
      <c r="A702" s="6">
        <v>42705.0</v>
      </c>
      <c r="B702" s="7">
        <f>SUMIF(Base_PS!F:F,A702,Base_PS!I:I)</f>
        <v>0</v>
      </c>
      <c r="C702" s="7">
        <f t="shared" si="1"/>
        <v>2016</v>
      </c>
      <c r="D702" s="7">
        <f t="shared" si="2"/>
        <v>12</v>
      </c>
      <c r="E702" s="7">
        <f t="shared" si="3"/>
        <v>12</v>
      </c>
      <c r="F702" s="7" t="str">
        <f t="shared" si="4"/>
        <v>12-2016</v>
      </c>
      <c r="G702" s="7">
        <f>VLOOKUP(F702,Oferta_PS!$B$2:$C$62,2)</f>
        <v>1284</v>
      </c>
      <c r="H702" s="7">
        <f>VLOOKUP(C702,Guias_PS!$B$2:$C$7,2)</f>
        <v>239</v>
      </c>
      <c r="I702" s="7" t="str">
        <f>VLOOKUP(C702,Pib_PS!$B$2:$C$7,2)</f>
        <v>R$ 2.551.779,22</v>
      </c>
      <c r="J702" s="7" t="str">
        <f>VLOOKUP(F702,Base_PS!$G$1:$R$751,12,FALSE())</f>
        <v>Alta temporada</v>
      </c>
    </row>
    <row r="703">
      <c r="A703" s="6">
        <v>42706.0</v>
      </c>
      <c r="B703" s="7">
        <f>SUMIF(Base_PS!F:F,A703,Base_PS!I:I)</f>
        <v>0</v>
      </c>
      <c r="C703" s="7">
        <f t="shared" si="1"/>
        <v>2016</v>
      </c>
      <c r="D703" s="7">
        <f t="shared" si="2"/>
        <v>12</v>
      </c>
      <c r="E703" s="7">
        <f t="shared" si="3"/>
        <v>12</v>
      </c>
      <c r="F703" s="7" t="str">
        <f t="shared" si="4"/>
        <v>12-2016</v>
      </c>
      <c r="G703" s="7">
        <f>VLOOKUP(F703,Oferta_PS!$B$2:$C$62,2)</f>
        <v>1284</v>
      </c>
      <c r="H703" s="7">
        <f>VLOOKUP(C703,Guias_PS!$B$2:$C$7,2)</f>
        <v>239</v>
      </c>
      <c r="I703" s="7" t="str">
        <f>VLOOKUP(C703,Pib_PS!$B$2:$C$7,2)</f>
        <v>R$ 2.551.779,22</v>
      </c>
      <c r="J703" s="7" t="str">
        <f>VLOOKUP(F703,Base_PS!$G$1:$R$751,12,FALSE())</f>
        <v>Alta temporada</v>
      </c>
    </row>
    <row r="704">
      <c r="A704" s="6">
        <v>42707.0</v>
      </c>
      <c r="B704" s="7">
        <f>SUMIF(Base_PS!F:F,A704,Base_PS!I:I)</f>
        <v>147</v>
      </c>
      <c r="C704" s="7">
        <f t="shared" si="1"/>
        <v>2016</v>
      </c>
      <c r="D704" s="7">
        <f t="shared" si="2"/>
        <v>12</v>
      </c>
      <c r="E704" s="7">
        <f t="shared" si="3"/>
        <v>12</v>
      </c>
      <c r="F704" s="7" t="str">
        <f t="shared" si="4"/>
        <v>12-2016</v>
      </c>
      <c r="G704" s="7">
        <f>VLOOKUP(F704,Oferta_PS!$B$2:$C$62,2)</f>
        <v>1284</v>
      </c>
      <c r="H704" s="7">
        <f>VLOOKUP(C704,Guias_PS!$B$2:$C$7,2)</f>
        <v>239</v>
      </c>
      <c r="I704" s="7" t="str">
        <f>VLOOKUP(C704,Pib_PS!$B$2:$C$7,2)</f>
        <v>R$ 2.551.779,22</v>
      </c>
      <c r="J704" s="7" t="str">
        <f>VLOOKUP(F704,Base_PS!$G$1:$R$751,12,FALSE())</f>
        <v>Alta temporada</v>
      </c>
    </row>
    <row r="705">
      <c r="A705" s="6">
        <v>42708.0</v>
      </c>
      <c r="B705" s="7">
        <f>SUMIF(Base_PS!F:F,A705,Base_PS!I:I)</f>
        <v>0</v>
      </c>
      <c r="C705" s="7">
        <f t="shared" si="1"/>
        <v>2016</v>
      </c>
      <c r="D705" s="7">
        <f t="shared" si="2"/>
        <v>12</v>
      </c>
      <c r="E705" s="7">
        <f t="shared" si="3"/>
        <v>12</v>
      </c>
      <c r="F705" s="7" t="str">
        <f t="shared" si="4"/>
        <v>12-2016</v>
      </c>
      <c r="G705" s="7">
        <f>VLOOKUP(F705,Oferta_PS!$B$2:$C$62,2)</f>
        <v>1284</v>
      </c>
      <c r="H705" s="7">
        <f>VLOOKUP(C705,Guias_PS!$B$2:$C$7,2)</f>
        <v>239</v>
      </c>
      <c r="I705" s="7" t="str">
        <f>VLOOKUP(C705,Pib_PS!$B$2:$C$7,2)</f>
        <v>R$ 2.551.779,22</v>
      </c>
      <c r="J705" s="7" t="str">
        <f>VLOOKUP(F705,Base_PS!$G$1:$R$751,12,FALSE())</f>
        <v>Alta temporada</v>
      </c>
    </row>
    <row r="706">
      <c r="A706" s="6">
        <v>42709.0</v>
      </c>
      <c r="B706" s="7">
        <f>SUMIF(Base_PS!F:F,A706,Base_PS!I:I)</f>
        <v>0</v>
      </c>
      <c r="C706" s="7">
        <f t="shared" si="1"/>
        <v>2016</v>
      </c>
      <c r="D706" s="7">
        <f t="shared" si="2"/>
        <v>12</v>
      </c>
      <c r="E706" s="7">
        <f t="shared" si="3"/>
        <v>12</v>
      </c>
      <c r="F706" s="7" t="str">
        <f t="shared" si="4"/>
        <v>12-2016</v>
      </c>
      <c r="G706" s="7">
        <f>VLOOKUP(F706,Oferta_PS!$B$2:$C$62,2)</f>
        <v>1284</v>
      </c>
      <c r="H706" s="7">
        <f>VLOOKUP(C706,Guias_PS!$B$2:$C$7,2)</f>
        <v>239</v>
      </c>
      <c r="I706" s="7" t="str">
        <f>VLOOKUP(C706,Pib_PS!$B$2:$C$7,2)</f>
        <v>R$ 2.551.779,22</v>
      </c>
      <c r="J706" s="7" t="str">
        <f>VLOOKUP(F706,Base_PS!$G$1:$R$751,12,FALSE())</f>
        <v>Alta temporada</v>
      </c>
    </row>
    <row r="707">
      <c r="A707" s="6">
        <v>42710.0</v>
      </c>
      <c r="B707" s="7">
        <f>SUMIF(Base_PS!F:F,A707,Base_PS!I:I)</f>
        <v>0</v>
      </c>
      <c r="C707" s="7">
        <f t="shared" si="1"/>
        <v>2016</v>
      </c>
      <c r="D707" s="7">
        <f t="shared" si="2"/>
        <v>12</v>
      </c>
      <c r="E707" s="7">
        <f t="shared" si="3"/>
        <v>12</v>
      </c>
      <c r="F707" s="7" t="str">
        <f t="shared" si="4"/>
        <v>12-2016</v>
      </c>
      <c r="G707" s="7">
        <f>VLOOKUP(F707,Oferta_PS!$B$2:$C$62,2)</f>
        <v>1284</v>
      </c>
      <c r="H707" s="7">
        <f>VLOOKUP(C707,Guias_PS!$B$2:$C$7,2)</f>
        <v>239</v>
      </c>
      <c r="I707" s="7" t="str">
        <f>VLOOKUP(C707,Pib_PS!$B$2:$C$7,2)</f>
        <v>R$ 2.551.779,22</v>
      </c>
      <c r="J707" s="7" t="str">
        <f>VLOOKUP(F707,Base_PS!$G$1:$R$751,12,FALSE())</f>
        <v>Alta temporada</v>
      </c>
    </row>
    <row r="708">
      <c r="A708" s="6">
        <v>42711.0</v>
      </c>
      <c r="B708" s="7">
        <f>SUMIF(Base_PS!F:F,A708,Base_PS!I:I)</f>
        <v>0</v>
      </c>
      <c r="C708" s="7">
        <f t="shared" si="1"/>
        <v>2016</v>
      </c>
      <c r="D708" s="7">
        <f t="shared" si="2"/>
        <v>12</v>
      </c>
      <c r="E708" s="7">
        <f t="shared" si="3"/>
        <v>12</v>
      </c>
      <c r="F708" s="7" t="str">
        <f t="shared" si="4"/>
        <v>12-2016</v>
      </c>
      <c r="G708" s="7">
        <f>VLOOKUP(F708,Oferta_PS!$B$2:$C$62,2)</f>
        <v>1284</v>
      </c>
      <c r="H708" s="7">
        <f>VLOOKUP(C708,Guias_PS!$B$2:$C$7,2)</f>
        <v>239</v>
      </c>
      <c r="I708" s="7" t="str">
        <f>VLOOKUP(C708,Pib_PS!$B$2:$C$7,2)</f>
        <v>R$ 2.551.779,22</v>
      </c>
      <c r="J708" s="7" t="str">
        <f>VLOOKUP(F708,Base_PS!$G$1:$R$751,12,FALSE())</f>
        <v>Alta temporada</v>
      </c>
    </row>
    <row r="709">
      <c r="A709" s="6">
        <v>42712.0</v>
      </c>
      <c r="B709" s="7">
        <f>SUMIF(Base_PS!F:F,A709,Base_PS!I:I)</f>
        <v>0</v>
      </c>
      <c r="C709" s="7">
        <f t="shared" si="1"/>
        <v>2016</v>
      </c>
      <c r="D709" s="7">
        <f t="shared" si="2"/>
        <v>12</v>
      </c>
      <c r="E709" s="7">
        <f t="shared" si="3"/>
        <v>12</v>
      </c>
      <c r="F709" s="7" t="str">
        <f t="shared" si="4"/>
        <v>12-2016</v>
      </c>
      <c r="G709" s="7">
        <f>VLOOKUP(F709,Oferta_PS!$B$2:$C$62,2)</f>
        <v>1284</v>
      </c>
      <c r="H709" s="7">
        <f>VLOOKUP(C709,Guias_PS!$B$2:$C$7,2)</f>
        <v>239</v>
      </c>
      <c r="I709" s="7" t="str">
        <f>VLOOKUP(C709,Pib_PS!$B$2:$C$7,2)</f>
        <v>R$ 2.551.779,22</v>
      </c>
      <c r="J709" s="7" t="str">
        <f>VLOOKUP(F709,Base_PS!$G$1:$R$751,12,FALSE())</f>
        <v>Alta temporada</v>
      </c>
    </row>
    <row r="710">
      <c r="A710" s="6">
        <v>42713.0</v>
      </c>
      <c r="B710" s="7">
        <f>SUMIF(Base_PS!F:F,A710,Base_PS!I:I)</f>
        <v>0</v>
      </c>
      <c r="C710" s="7">
        <f t="shared" si="1"/>
        <v>2016</v>
      </c>
      <c r="D710" s="7">
        <f t="shared" si="2"/>
        <v>12</v>
      </c>
      <c r="E710" s="7">
        <f t="shared" si="3"/>
        <v>12</v>
      </c>
      <c r="F710" s="7" t="str">
        <f t="shared" si="4"/>
        <v>12-2016</v>
      </c>
      <c r="G710" s="7">
        <f>VLOOKUP(F710,Oferta_PS!$B$2:$C$62,2)</f>
        <v>1284</v>
      </c>
      <c r="H710" s="7">
        <f>VLOOKUP(C710,Guias_PS!$B$2:$C$7,2)</f>
        <v>239</v>
      </c>
      <c r="I710" s="7" t="str">
        <f>VLOOKUP(C710,Pib_PS!$B$2:$C$7,2)</f>
        <v>R$ 2.551.779,22</v>
      </c>
      <c r="J710" s="7" t="str">
        <f>VLOOKUP(F710,Base_PS!$G$1:$R$751,12,FALSE())</f>
        <v>Alta temporada</v>
      </c>
    </row>
    <row r="711">
      <c r="A711" s="8">
        <v>42714.0</v>
      </c>
      <c r="B711" s="7">
        <f>SUMIF(Base_PS!F:F,A711,Base_PS!I:I)</f>
        <v>172</v>
      </c>
      <c r="C711" s="7">
        <f t="shared" si="1"/>
        <v>2016</v>
      </c>
      <c r="D711" s="7">
        <f t="shared" si="2"/>
        <v>12</v>
      </c>
      <c r="E711" s="7">
        <f t="shared" si="3"/>
        <v>12</v>
      </c>
      <c r="F711" s="7" t="str">
        <f t="shared" si="4"/>
        <v>12-2016</v>
      </c>
      <c r="G711" s="7">
        <f>VLOOKUP(F711,Oferta_PS!$B$2:$C$62,2)</f>
        <v>1284</v>
      </c>
      <c r="H711" s="7">
        <f>VLOOKUP(C711,Guias_PS!$B$2:$C$7,2)</f>
        <v>239</v>
      </c>
      <c r="I711" s="7" t="str">
        <f>VLOOKUP(C711,Pib_PS!$B$2:$C$7,2)</f>
        <v>R$ 2.551.779,22</v>
      </c>
      <c r="J711" s="7" t="str">
        <f>VLOOKUP(F711,Base_PS!$G$1:$R$751,12,FALSE())</f>
        <v>Alta temporada</v>
      </c>
    </row>
    <row r="712">
      <c r="A712" s="8">
        <v>42715.0</v>
      </c>
      <c r="B712" s="7">
        <f>SUMIF(Base_PS!F:F,A712,Base_PS!I:I)</f>
        <v>12</v>
      </c>
      <c r="C712" s="7">
        <f t="shared" si="1"/>
        <v>2016</v>
      </c>
      <c r="D712" s="7">
        <f t="shared" si="2"/>
        <v>12</v>
      </c>
      <c r="E712" s="7">
        <f t="shared" si="3"/>
        <v>12</v>
      </c>
      <c r="F712" s="7" t="str">
        <f t="shared" si="4"/>
        <v>12-2016</v>
      </c>
      <c r="G712" s="7">
        <f>VLOOKUP(F712,Oferta_PS!$B$2:$C$62,2)</f>
        <v>1284</v>
      </c>
      <c r="H712" s="7">
        <f>VLOOKUP(C712,Guias_PS!$B$2:$C$7,2)</f>
        <v>239</v>
      </c>
      <c r="I712" s="7" t="str">
        <f>VLOOKUP(C712,Pib_PS!$B$2:$C$7,2)</f>
        <v>R$ 2.551.779,22</v>
      </c>
      <c r="J712" s="7" t="str">
        <f>VLOOKUP(F712,Base_PS!$G$1:$R$751,12,FALSE())</f>
        <v>Alta temporada</v>
      </c>
    </row>
    <row r="713">
      <c r="A713" s="8">
        <v>42716.0</v>
      </c>
      <c r="B713" s="7">
        <f>SUMIF(Base_PS!F:F,A713,Base_PS!I:I)</f>
        <v>0</v>
      </c>
      <c r="C713" s="7">
        <f t="shared" si="1"/>
        <v>2016</v>
      </c>
      <c r="D713" s="7">
        <f t="shared" si="2"/>
        <v>12</v>
      </c>
      <c r="E713" s="7">
        <f t="shared" si="3"/>
        <v>12</v>
      </c>
      <c r="F713" s="7" t="str">
        <f t="shared" si="4"/>
        <v>12-2016</v>
      </c>
      <c r="G713" s="7">
        <f>VLOOKUP(F713,Oferta_PS!$B$2:$C$62,2)</f>
        <v>1284</v>
      </c>
      <c r="H713" s="7">
        <f>VLOOKUP(C713,Guias_PS!$B$2:$C$7,2)</f>
        <v>239</v>
      </c>
      <c r="I713" s="7" t="str">
        <f>VLOOKUP(C713,Pib_PS!$B$2:$C$7,2)</f>
        <v>R$ 2.551.779,22</v>
      </c>
      <c r="J713" s="7" t="str">
        <f>VLOOKUP(F713,Base_PS!$G$1:$R$751,12,FALSE())</f>
        <v>Alta temporada</v>
      </c>
    </row>
    <row r="714">
      <c r="A714" s="8">
        <v>42717.0</v>
      </c>
      <c r="B714" s="7">
        <f>SUMIF(Base_PS!F:F,A714,Base_PS!I:I)</f>
        <v>0</v>
      </c>
      <c r="C714" s="7">
        <f t="shared" si="1"/>
        <v>2016</v>
      </c>
      <c r="D714" s="7">
        <f t="shared" si="2"/>
        <v>12</v>
      </c>
      <c r="E714" s="7">
        <f t="shared" si="3"/>
        <v>12</v>
      </c>
      <c r="F714" s="7" t="str">
        <f t="shared" si="4"/>
        <v>12-2016</v>
      </c>
      <c r="G714" s="7">
        <f>VLOOKUP(F714,Oferta_PS!$B$2:$C$62,2)</f>
        <v>1284</v>
      </c>
      <c r="H714" s="7">
        <f>VLOOKUP(C714,Guias_PS!$B$2:$C$7,2)</f>
        <v>239</v>
      </c>
      <c r="I714" s="7" t="str">
        <f>VLOOKUP(C714,Pib_PS!$B$2:$C$7,2)</f>
        <v>R$ 2.551.779,22</v>
      </c>
      <c r="J714" s="7" t="str">
        <f>VLOOKUP(F714,Base_PS!$G$1:$R$751,12,FALSE())</f>
        <v>Alta temporada</v>
      </c>
    </row>
    <row r="715">
      <c r="A715" s="8">
        <v>42718.0</v>
      </c>
      <c r="B715" s="7">
        <f>SUMIF(Base_PS!F:F,A715,Base_PS!I:I)</f>
        <v>0</v>
      </c>
      <c r="C715" s="7">
        <f t="shared" si="1"/>
        <v>2016</v>
      </c>
      <c r="D715" s="7">
        <f t="shared" si="2"/>
        <v>12</v>
      </c>
      <c r="E715" s="7">
        <f t="shared" si="3"/>
        <v>12</v>
      </c>
      <c r="F715" s="7" t="str">
        <f t="shared" si="4"/>
        <v>12-2016</v>
      </c>
      <c r="G715" s="7">
        <f>VLOOKUP(F715,Oferta_PS!$B$2:$C$62,2)</f>
        <v>1284</v>
      </c>
      <c r="H715" s="7">
        <f>VLOOKUP(C715,Guias_PS!$B$2:$C$7,2)</f>
        <v>239</v>
      </c>
      <c r="I715" s="7" t="str">
        <f>VLOOKUP(C715,Pib_PS!$B$2:$C$7,2)</f>
        <v>R$ 2.551.779,22</v>
      </c>
      <c r="J715" s="7" t="str">
        <f>VLOOKUP(F715,Base_PS!$G$1:$R$751,12,FALSE())</f>
        <v>Alta temporada</v>
      </c>
    </row>
    <row r="716">
      <c r="A716" s="8">
        <v>42719.0</v>
      </c>
      <c r="B716" s="7">
        <f>SUMIF(Base_PS!F:F,A716,Base_PS!I:I)</f>
        <v>0</v>
      </c>
      <c r="C716" s="7">
        <f t="shared" si="1"/>
        <v>2016</v>
      </c>
      <c r="D716" s="7">
        <f t="shared" si="2"/>
        <v>12</v>
      </c>
      <c r="E716" s="7">
        <f t="shared" si="3"/>
        <v>12</v>
      </c>
      <c r="F716" s="7" t="str">
        <f t="shared" si="4"/>
        <v>12-2016</v>
      </c>
      <c r="G716" s="7">
        <f>VLOOKUP(F716,Oferta_PS!$B$2:$C$62,2)</f>
        <v>1284</v>
      </c>
      <c r="H716" s="7">
        <f>VLOOKUP(C716,Guias_PS!$B$2:$C$7,2)</f>
        <v>239</v>
      </c>
      <c r="I716" s="7" t="str">
        <f>VLOOKUP(C716,Pib_PS!$B$2:$C$7,2)</f>
        <v>R$ 2.551.779,22</v>
      </c>
      <c r="J716" s="7" t="str">
        <f>VLOOKUP(F716,Base_PS!$G$1:$R$751,12,FALSE())</f>
        <v>Alta temporada</v>
      </c>
    </row>
    <row r="717">
      <c r="A717" s="8">
        <v>42720.0</v>
      </c>
      <c r="B717" s="7">
        <f>SUMIF(Base_PS!F:F,A717,Base_PS!I:I)</f>
        <v>0</v>
      </c>
      <c r="C717" s="7">
        <f t="shared" si="1"/>
        <v>2016</v>
      </c>
      <c r="D717" s="7">
        <f t="shared" si="2"/>
        <v>12</v>
      </c>
      <c r="E717" s="7">
        <f t="shared" si="3"/>
        <v>12</v>
      </c>
      <c r="F717" s="7" t="str">
        <f t="shared" si="4"/>
        <v>12-2016</v>
      </c>
      <c r="G717" s="7">
        <f>VLOOKUP(F717,Oferta_PS!$B$2:$C$62,2)</f>
        <v>1284</v>
      </c>
      <c r="H717" s="7">
        <f>VLOOKUP(C717,Guias_PS!$B$2:$C$7,2)</f>
        <v>239</v>
      </c>
      <c r="I717" s="7" t="str">
        <f>VLOOKUP(C717,Pib_PS!$B$2:$C$7,2)</f>
        <v>R$ 2.551.779,22</v>
      </c>
      <c r="J717" s="7" t="str">
        <f>VLOOKUP(F717,Base_PS!$G$1:$R$751,12,FALSE())</f>
        <v>Alta temporada</v>
      </c>
    </row>
    <row r="718">
      <c r="A718" s="8">
        <v>42721.0</v>
      </c>
      <c r="B718" s="7">
        <f>SUMIF(Base_PS!F:F,A718,Base_PS!I:I)</f>
        <v>224</v>
      </c>
      <c r="C718" s="7">
        <f t="shared" si="1"/>
        <v>2016</v>
      </c>
      <c r="D718" s="7">
        <f t="shared" si="2"/>
        <v>12</v>
      </c>
      <c r="E718" s="7">
        <f t="shared" si="3"/>
        <v>12</v>
      </c>
      <c r="F718" s="7" t="str">
        <f t="shared" si="4"/>
        <v>12-2016</v>
      </c>
      <c r="G718" s="7">
        <f>VLOOKUP(F718,Oferta_PS!$B$2:$C$62,2)</f>
        <v>1284</v>
      </c>
      <c r="H718" s="7">
        <f>VLOOKUP(C718,Guias_PS!$B$2:$C$7,2)</f>
        <v>239</v>
      </c>
      <c r="I718" s="7" t="str">
        <f>VLOOKUP(C718,Pib_PS!$B$2:$C$7,2)</f>
        <v>R$ 2.551.779,22</v>
      </c>
      <c r="J718" s="7" t="str">
        <f>VLOOKUP(F718,Base_PS!$G$1:$R$751,12,FALSE())</f>
        <v>Alta temporada</v>
      </c>
    </row>
    <row r="719">
      <c r="A719" s="8">
        <v>42722.0</v>
      </c>
      <c r="B719" s="7">
        <f>SUMIF(Base_PS!F:F,A719,Base_PS!I:I)</f>
        <v>0</v>
      </c>
      <c r="C719" s="7">
        <f t="shared" si="1"/>
        <v>2016</v>
      </c>
      <c r="D719" s="7">
        <f t="shared" si="2"/>
        <v>12</v>
      </c>
      <c r="E719" s="7">
        <f t="shared" si="3"/>
        <v>12</v>
      </c>
      <c r="F719" s="7" t="str">
        <f t="shared" si="4"/>
        <v>12-2016</v>
      </c>
      <c r="G719" s="7">
        <f>VLOOKUP(F719,Oferta_PS!$B$2:$C$62,2)</f>
        <v>1284</v>
      </c>
      <c r="H719" s="7">
        <f>VLOOKUP(C719,Guias_PS!$B$2:$C$7,2)</f>
        <v>239</v>
      </c>
      <c r="I719" s="7" t="str">
        <f>VLOOKUP(C719,Pib_PS!$B$2:$C$7,2)</f>
        <v>R$ 2.551.779,22</v>
      </c>
      <c r="J719" s="7" t="str">
        <f>VLOOKUP(F719,Base_PS!$G$1:$R$751,12,FALSE())</f>
        <v>Alta temporada</v>
      </c>
    </row>
    <row r="720">
      <c r="A720" s="8">
        <v>42723.0</v>
      </c>
      <c r="B720" s="7">
        <f>SUMIF(Base_PS!F:F,A720,Base_PS!I:I)</f>
        <v>0</v>
      </c>
      <c r="C720" s="7">
        <f t="shared" si="1"/>
        <v>2016</v>
      </c>
      <c r="D720" s="7">
        <f t="shared" si="2"/>
        <v>12</v>
      </c>
      <c r="E720" s="7">
        <f t="shared" si="3"/>
        <v>12</v>
      </c>
      <c r="F720" s="7" t="str">
        <f t="shared" si="4"/>
        <v>12-2016</v>
      </c>
      <c r="G720" s="7">
        <f>VLOOKUP(F720,Oferta_PS!$B$2:$C$62,2)</f>
        <v>1284</v>
      </c>
      <c r="H720" s="7">
        <f>VLOOKUP(C720,Guias_PS!$B$2:$C$7,2)</f>
        <v>239</v>
      </c>
      <c r="I720" s="7" t="str">
        <f>VLOOKUP(C720,Pib_PS!$B$2:$C$7,2)</f>
        <v>R$ 2.551.779,22</v>
      </c>
      <c r="J720" s="7" t="str">
        <f>VLOOKUP(F720,Base_PS!$G$1:$R$751,12,FALSE())</f>
        <v>Alta temporada</v>
      </c>
    </row>
    <row r="721">
      <c r="A721" s="8">
        <v>42724.0</v>
      </c>
      <c r="B721" s="7">
        <f>SUMIF(Base_PS!F:F,A721,Base_PS!I:I)</f>
        <v>0</v>
      </c>
      <c r="C721" s="7">
        <f t="shared" si="1"/>
        <v>2016</v>
      </c>
      <c r="D721" s="7">
        <f t="shared" si="2"/>
        <v>12</v>
      </c>
      <c r="E721" s="7">
        <f t="shared" si="3"/>
        <v>12</v>
      </c>
      <c r="F721" s="7" t="str">
        <f t="shared" si="4"/>
        <v>12-2016</v>
      </c>
      <c r="G721" s="7">
        <f>VLOOKUP(F721,Oferta_PS!$B$2:$C$62,2)</f>
        <v>1284</v>
      </c>
      <c r="H721" s="7">
        <f>VLOOKUP(C721,Guias_PS!$B$2:$C$7,2)</f>
        <v>239</v>
      </c>
      <c r="I721" s="7" t="str">
        <f>VLOOKUP(C721,Pib_PS!$B$2:$C$7,2)</f>
        <v>R$ 2.551.779,22</v>
      </c>
      <c r="J721" s="7" t="str">
        <f>VLOOKUP(F721,Base_PS!$G$1:$R$751,12,FALSE())</f>
        <v>Alta temporada</v>
      </c>
    </row>
    <row r="722">
      <c r="A722" s="8">
        <v>42725.0</v>
      </c>
      <c r="B722" s="7">
        <f>SUMIF(Base_PS!F:F,A722,Base_PS!I:I)</f>
        <v>0</v>
      </c>
      <c r="C722" s="7">
        <f t="shared" si="1"/>
        <v>2016</v>
      </c>
      <c r="D722" s="7">
        <f t="shared" si="2"/>
        <v>12</v>
      </c>
      <c r="E722" s="7">
        <f t="shared" si="3"/>
        <v>12</v>
      </c>
      <c r="F722" s="7" t="str">
        <f t="shared" si="4"/>
        <v>12-2016</v>
      </c>
      <c r="G722" s="7">
        <f>VLOOKUP(F722,Oferta_PS!$B$2:$C$62,2)</f>
        <v>1284</v>
      </c>
      <c r="H722" s="7">
        <f>VLOOKUP(C722,Guias_PS!$B$2:$C$7,2)</f>
        <v>239</v>
      </c>
      <c r="I722" s="7" t="str">
        <f>VLOOKUP(C722,Pib_PS!$B$2:$C$7,2)</f>
        <v>R$ 2.551.779,22</v>
      </c>
      <c r="J722" s="7" t="str">
        <f>VLOOKUP(F722,Base_PS!$G$1:$R$751,12,FALSE())</f>
        <v>Alta temporada</v>
      </c>
    </row>
    <row r="723">
      <c r="A723" s="8">
        <v>42726.0</v>
      </c>
      <c r="B723" s="7">
        <f>SUMIF(Base_PS!F:F,A723,Base_PS!I:I)</f>
        <v>0</v>
      </c>
      <c r="C723" s="7">
        <f t="shared" si="1"/>
        <v>2016</v>
      </c>
      <c r="D723" s="7">
        <f t="shared" si="2"/>
        <v>12</v>
      </c>
      <c r="E723" s="7">
        <f t="shared" si="3"/>
        <v>12</v>
      </c>
      <c r="F723" s="7" t="str">
        <f t="shared" si="4"/>
        <v>12-2016</v>
      </c>
      <c r="G723" s="7">
        <f>VLOOKUP(F723,Oferta_PS!$B$2:$C$62,2)</f>
        <v>1284</v>
      </c>
      <c r="H723" s="7">
        <f>VLOOKUP(C723,Guias_PS!$B$2:$C$7,2)</f>
        <v>239</v>
      </c>
      <c r="I723" s="7" t="str">
        <f>VLOOKUP(C723,Pib_PS!$B$2:$C$7,2)</f>
        <v>R$ 2.551.779,22</v>
      </c>
      <c r="J723" s="7" t="str">
        <f>VLOOKUP(F723,Base_PS!$G$1:$R$751,12,FALSE())</f>
        <v>Alta temporada</v>
      </c>
    </row>
    <row r="724">
      <c r="A724" s="8">
        <v>42727.0</v>
      </c>
      <c r="B724" s="7">
        <f>SUMIF(Base_PS!F:F,A724,Base_PS!I:I)</f>
        <v>0</v>
      </c>
      <c r="C724" s="7">
        <f t="shared" si="1"/>
        <v>2016</v>
      </c>
      <c r="D724" s="7">
        <f t="shared" si="2"/>
        <v>12</v>
      </c>
      <c r="E724" s="7">
        <f t="shared" si="3"/>
        <v>12</v>
      </c>
      <c r="F724" s="7" t="str">
        <f t="shared" si="4"/>
        <v>12-2016</v>
      </c>
      <c r="G724" s="7">
        <f>VLOOKUP(F724,Oferta_PS!$B$2:$C$62,2)</f>
        <v>1284</v>
      </c>
      <c r="H724" s="7">
        <f>VLOOKUP(C724,Guias_PS!$B$2:$C$7,2)</f>
        <v>239</v>
      </c>
      <c r="I724" s="7" t="str">
        <f>VLOOKUP(C724,Pib_PS!$B$2:$C$7,2)</f>
        <v>R$ 2.551.779,22</v>
      </c>
      <c r="J724" s="7" t="str">
        <f>VLOOKUP(F724,Base_PS!$G$1:$R$751,12,FALSE())</f>
        <v>Alta temporada</v>
      </c>
    </row>
    <row r="725">
      <c r="A725" s="8">
        <v>42728.0</v>
      </c>
      <c r="B725" s="7">
        <f>SUMIF(Base_PS!F:F,A725,Base_PS!I:I)</f>
        <v>177</v>
      </c>
      <c r="C725" s="7">
        <f t="shared" si="1"/>
        <v>2016</v>
      </c>
      <c r="D725" s="7">
        <f t="shared" si="2"/>
        <v>12</v>
      </c>
      <c r="E725" s="7">
        <f t="shared" si="3"/>
        <v>12</v>
      </c>
      <c r="F725" s="7" t="str">
        <f t="shared" si="4"/>
        <v>12-2016</v>
      </c>
      <c r="G725" s="7">
        <f>VLOOKUP(F725,Oferta_PS!$B$2:$C$62,2)</f>
        <v>1284</v>
      </c>
      <c r="H725" s="7">
        <f>VLOOKUP(C725,Guias_PS!$B$2:$C$7,2)</f>
        <v>239</v>
      </c>
      <c r="I725" s="7" t="str">
        <f>VLOOKUP(C725,Pib_PS!$B$2:$C$7,2)</f>
        <v>R$ 2.551.779,22</v>
      </c>
      <c r="J725" s="7" t="str">
        <f>VLOOKUP(F725,Base_PS!$G$1:$R$751,12,FALSE())</f>
        <v>Alta temporada</v>
      </c>
    </row>
    <row r="726">
      <c r="A726" s="8">
        <v>42729.0</v>
      </c>
      <c r="B726" s="7">
        <f>SUMIF(Base_PS!F:F,A726,Base_PS!I:I)</f>
        <v>0</v>
      </c>
      <c r="C726" s="7">
        <f t="shared" si="1"/>
        <v>2016</v>
      </c>
      <c r="D726" s="7">
        <f t="shared" si="2"/>
        <v>12</v>
      </c>
      <c r="E726" s="7">
        <f t="shared" si="3"/>
        <v>12</v>
      </c>
      <c r="F726" s="7" t="str">
        <f t="shared" si="4"/>
        <v>12-2016</v>
      </c>
      <c r="G726" s="7">
        <f>VLOOKUP(F726,Oferta_PS!$B$2:$C$62,2)</f>
        <v>1284</v>
      </c>
      <c r="H726" s="7">
        <f>VLOOKUP(C726,Guias_PS!$B$2:$C$7,2)</f>
        <v>239</v>
      </c>
      <c r="I726" s="7" t="str">
        <f>VLOOKUP(C726,Pib_PS!$B$2:$C$7,2)</f>
        <v>R$ 2.551.779,22</v>
      </c>
      <c r="J726" s="7" t="str">
        <f>VLOOKUP(F726,Base_PS!$G$1:$R$751,12,FALSE())</f>
        <v>Alta temporada</v>
      </c>
    </row>
    <row r="727">
      <c r="A727" s="8">
        <v>42730.0</v>
      </c>
      <c r="B727" s="7">
        <f>SUMIF(Base_PS!F:F,A727,Base_PS!I:I)</f>
        <v>0</v>
      </c>
      <c r="C727" s="7">
        <f t="shared" si="1"/>
        <v>2016</v>
      </c>
      <c r="D727" s="7">
        <f t="shared" si="2"/>
        <v>12</v>
      </c>
      <c r="E727" s="7">
        <f t="shared" si="3"/>
        <v>12</v>
      </c>
      <c r="F727" s="7" t="str">
        <f t="shared" si="4"/>
        <v>12-2016</v>
      </c>
      <c r="G727" s="7">
        <f>VLOOKUP(F727,Oferta_PS!$B$2:$C$62,2)</f>
        <v>1284</v>
      </c>
      <c r="H727" s="7">
        <f>VLOOKUP(C727,Guias_PS!$B$2:$C$7,2)</f>
        <v>239</v>
      </c>
      <c r="I727" s="7" t="str">
        <f>VLOOKUP(C727,Pib_PS!$B$2:$C$7,2)</f>
        <v>R$ 2.551.779,22</v>
      </c>
      <c r="J727" s="7" t="str">
        <f>VLOOKUP(F727,Base_PS!$G$1:$R$751,12,FALSE())</f>
        <v>Alta temporada</v>
      </c>
    </row>
    <row r="728">
      <c r="A728" s="8">
        <v>42731.0</v>
      </c>
      <c r="B728" s="7">
        <f>SUMIF(Base_PS!F:F,A728,Base_PS!I:I)</f>
        <v>0</v>
      </c>
      <c r="C728" s="7">
        <f t="shared" si="1"/>
        <v>2016</v>
      </c>
      <c r="D728" s="7">
        <f t="shared" si="2"/>
        <v>12</v>
      </c>
      <c r="E728" s="7">
        <f t="shared" si="3"/>
        <v>12</v>
      </c>
      <c r="F728" s="7" t="str">
        <f t="shared" si="4"/>
        <v>12-2016</v>
      </c>
      <c r="G728" s="7">
        <f>VLOOKUP(F728,Oferta_PS!$B$2:$C$62,2)</f>
        <v>1284</v>
      </c>
      <c r="H728" s="7">
        <f>VLOOKUP(C728,Guias_PS!$B$2:$C$7,2)</f>
        <v>239</v>
      </c>
      <c r="I728" s="7" t="str">
        <f>VLOOKUP(C728,Pib_PS!$B$2:$C$7,2)</f>
        <v>R$ 2.551.779,22</v>
      </c>
      <c r="J728" s="7" t="str">
        <f>VLOOKUP(F728,Base_PS!$G$1:$R$751,12,FALSE())</f>
        <v>Alta temporada</v>
      </c>
    </row>
    <row r="729">
      <c r="A729" s="8">
        <v>42732.0</v>
      </c>
      <c r="B729" s="7">
        <f>SUMIF(Base_PS!F:F,A729,Base_PS!I:I)</f>
        <v>0</v>
      </c>
      <c r="C729" s="7">
        <f t="shared" si="1"/>
        <v>2016</v>
      </c>
      <c r="D729" s="7">
        <f t="shared" si="2"/>
        <v>12</v>
      </c>
      <c r="E729" s="7">
        <f t="shared" si="3"/>
        <v>12</v>
      </c>
      <c r="F729" s="7" t="str">
        <f t="shared" si="4"/>
        <v>12-2016</v>
      </c>
      <c r="G729" s="7">
        <f>VLOOKUP(F729,Oferta_PS!$B$2:$C$62,2)</f>
        <v>1284</v>
      </c>
      <c r="H729" s="7">
        <f>VLOOKUP(C729,Guias_PS!$B$2:$C$7,2)</f>
        <v>239</v>
      </c>
      <c r="I729" s="7" t="str">
        <f>VLOOKUP(C729,Pib_PS!$B$2:$C$7,2)</f>
        <v>R$ 2.551.779,22</v>
      </c>
      <c r="J729" s="7" t="str">
        <f>VLOOKUP(F729,Base_PS!$G$1:$R$751,12,FALSE())</f>
        <v>Alta temporada</v>
      </c>
    </row>
    <row r="730">
      <c r="A730" s="8">
        <v>42733.0</v>
      </c>
      <c r="B730" s="7">
        <f>SUMIF(Base_PS!F:F,A730,Base_PS!I:I)</f>
        <v>0</v>
      </c>
      <c r="C730" s="7">
        <f t="shared" si="1"/>
        <v>2016</v>
      </c>
      <c r="D730" s="7">
        <f t="shared" si="2"/>
        <v>12</v>
      </c>
      <c r="E730" s="7">
        <f t="shared" si="3"/>
        <v>12</v>
      </c>
      <c r="F730" s="7" t="str">
        <f t="shared" si="4"/>
        <v>12-2016</v>
      </c>
      <c r="G730" s="7">
        <f>VLOOKUP(F730,Oferta_PS!$B$2:$C$62,2)</f>
        <v>1284</v>
      </c>
      <c r="H730" s="7">
        <f>VLOOKUP(C730,Guias_PS!$B$2:$C$7,2)</f>
        <v>239</v>
      </c>
      <c r="I730" s="7" t="str">
        <f>VLOOKUP(C730,Pib_PS!$B$2:$C$7,2)</f>
        <v>R$ 2.551.779,22</v>
      </c>
      <c r="J730" s="7" t="str">
        <f>VLOOKUP(F730,Base_PS!$G$1:$R$751,12,FALSE())</f>
        <v>Alta temporada</v>
      </c>
    </row>
    <row r="731">
      <c r="A731" s="8">
        <v>42734.0</v>
      </c>
      <c r="B731" s="7">
        <f>SUMIF(Base_PS!F:F,A731,Base_PS!I:I)</f>
        <v>0</v>
      </c>
      <c r="C731" s="7">
        <f t="shared" si="1"/>
        <v>2016</v>
      </c>
      <c r="D731" s="7">
        <f t="shared" si="2"/>
        <v>12</v>
      </c>
      <c r="E731" s="7">
        <f t="shared" si="3"/>
        <v>12</v>
      </c>
      <c r="F731" s="7" t="str">
        <f t="shared" si="4"/>
        <v>12-2016</v>
      </c>
      <c r="G731" s="7">
        <f>VLOOKUP(F731,Oferta_PS!$B$2:$C$62,2)</f>
        <v>1284</v>
      </c>
      <c r="H731" s="7">
        <f>VLOOKUP(C731,Guias_PS!$B$2:$C$7,2)</f>
        <v>239</v>
      </c>
      <c r="I731" s="7" t="str">
        <f>VLOOKUP(C731,Pib_PS!$B$2:$C$7,2)</f>
        <v>R$ 2.551.779,22</v>
      </c>
      <c r="J731" s="7" t="str">
        <f>VLOOKUP(F731,Base_PS!$G$1:$R$751,12,FALSE())</f>
        <v>Alta temporada</v>
      </c>
    </row>
    <row r="732">
      <c r="A732" s="8">
        <v>42735.0</v>
      </c>
      <c r="B732" s="7">
        <f>SUMIF(Base_PS!F:F,A732,Base_PS!I:I)</f>
        <v>175</v>
      </c>
      <c r="C732" s="7">
        <f t="shared" si="1"/>
        <v>2016</v>
      </c>
      <c r="D732" s="7">
        <f t="shared" si="2"/>
        <v>12</v>
      </c>
      <c r="E732" s="7">
        <f t="shared" si="3"/>
        <v>12</v>
      </c>
      <c r="F732" s="7" t="str">
        <f t="shared" si="4"/>
        <v>12-2016</v>
      </c>
      <c r="G732" s="7">
        <f>VLOOKUP(F732,Oferta_PS!$B$2:$C$62,2)</f>
        <v>1284</v>
      </c>
      <c r="H732" s="7">
        <f>VLOOKUP(C732,Guias_PS!$B$2:$C$7,2)</f>
        <v>239</v>
      </c>
      <c r="I732" s="7" t="str">
        <f>VLOOKUP(C732,Pib_PS!$B$2:$C$7,2)</f>
        <v>R$ 2.551.779,22</v>
      </c>
      <c r="J732" s="7" t="str">
        <f>VLOOKUP(F732,Base_PS!$G$1:$R$751,12,FALSE())</f>
        <v>Alta temporada</v>
      </c>
    </row>
    <row r="733">
      <c r="A733" s="6">
        <v>42736.0</v>
      </c>
      <c r="B733" s="7">
        <f>SUMIF(Base_PS!F:F,A733,Base_PS!I:I)</f>
        <v>0</v>
      </c>
      <c r="C733" s="7">
        <f t="shared" si="1"/>
        <v>2017</v>
      </c>
      <c r="D733" s="7">
        <f t="shared" si="2"/>
        <v>1</v>
      </c>
      <c r="E733" s="7" t="str">
        <f t="shared" si="3"/>
        <v>01</v>
      </c>
      <c r="F733" s="7" t="str">
        <f t="shared" si="4"/>
        <v>01-2017</v>
      </c>
      <c r="G733" s="7">
        <f>VLOOKUP(F733,Oferta_PS!$B$2:$C$62,2)</f>
        <v>1755</v>
      </c>
      <c r="H733" s="7">
        <f>VLOOKUP(C733,Guias_PS!$B$2:$C$7,2)</f>
        <v>257</v>
      </c>
      <c r="I733" s="7" t="str">
        <f>VLOOKUP(C733,Pib_PS!$B$2:$C$7,2)</f>
        <v>R$ 2.826.236,76</v>
      </c>
      <c r="J733" s="7" t="str">
        <f>VLOOKUP(F733,Base_PS!$G$1:$R$751,12,FALSE())</f>
        <v>Alta temporada</v>
      </c>
    </row>
    <row r="734">
      <c r="A734" s="6">
        <v>42737.0</v>
      </c>
      <c r="B734" s="7">
        <f>SUMIF(Base_PS!F:F,A734,Base_PS!I:I)</f>
        <v>0</v>
      </c>
      <c r="C734" s="7">
        <f t="shared" si="1"/>
        <v>2017</v>
      </c>
      <c r="D734" s="7">
        <f t="shared" si="2"/>
        <v>1</v>
      </c>
      <c r="E734" s="7" t="str">
        <f t="shared" si="3"/>
        <v>01</v>
      </c>
      <c r="F734" s="7" t="str">
        <f t="shared" si="4"/>
        <v>01-2017</v>
      </c>
      <c r="G734" s="7">
        <f>VLOOKUP(F734,Oferta_PS!$B$2:$C$62,2)</f>
        <v>1755</v>
      </c>
      <c r="H734" s="7">
        <f>VLOOKUP(C734,Guias_PS!$B$2:$C$7,2)</f>
        <v>257</v>
      </c>
      <c r="I734" s="7" t="str">
        <f>VLOOKUP(C734,Pib_PS!$B$2:$C$7,2)</f>
        <v>R$ 2.826.236,76</v>
      </c>
      <c r="J734" s="7" t="str">
        <f>VLOOKUP(F734,Base_PS!$G$1:$R$751,12,FALSE())</f>
        <v>Alta temporada</v>
      </c>
    </row>
    <row r="735">
      <c r="A735" s="6">
        <v>42738.0</v>
      </c>
      <c r="B735" s="7">
        <f>SUMIF(Base_PS!F:F,A735,Base_PS!I:I)</f>
        <v>0</v>
      </c>
      <c r="C735" s="7">
        <f t="shared" si="1"/>
        <v>2017</v>
      </c>
      <c r="D735" s="7">
        <f t="shared" si="2"/>
        <v>1</v>
      </c>
      <c r="E735" s="7" t="str">
        <f t="shared" si="3"/>
        <v>01</v>
      </c>
      <c r="F735" s="7" t="str">
        <f t="shared" si="4"/>
        <v>01-2017</v>
      </c>
      <c r="G735" s="7">
        <f>VLOOKUP(F735,Oferta_PS!$B$2:$C$62,2)</f>
        <v>1755</v>
      </c>
      <c r="H735" s="7">
        <f>VLOOKUP(C735,Guias_PS!$B$2:$C$7,2)</f>
        <v>257</v>
      </c>
      <c r="I735" s="7" t="str">
        <f>VLOOKUP(C735,Pib_PS!$B$2:$C$7,2)</f>
        <v>R$ 2.826.236,76</v>
      </c>
      <c r="J735" s="7" t="str">
        <f>VLOOKUP(F735,Base_PS!$G$1:$R$751,12,FALSE())</f>
        <v>Alta temporada</v>
      </c>
    </row>
    <row r="736">
      <c r="A736" s="6">
        <v>42739.0</v>
      </c>
      <c r="B736" s="7">
        <f>SUMIF(Base_PS!F:F,A736,Base_PS!I:I)</f>
        <v>0</v>
      </c>
      <c r="C736" s="7">
        <f t="shared" si="1"/>
        <v>2017</v>
      </c>
      <c r="D736" s="7">
        <f t="shared" si="2"/>
        <v>1</v>
      </c>
      <c r="E736" s="7" t="str">
        <f t="shared" si="3"/>
        <v>01</v>
      </c>
      <c r="F736" s="7" t="str">
        <f t="shared" si="4"/>
        <v>01-2017</v>
      </c>
      <c r="G736" s="7">
        <f>VLOOKUP(F736,Oferta_PS!$B$2:$C$62,2)</f>
        <v>1755</v>
      </c>
      <c r="H736" s="7">
        <f>VLOOKUP(C736,Guias_PS!$B$2:$C$7,2)</f>
        <v>257</v>
      </c>
      <c r="I736" s="7" t="str">
        <f>VLOOKUP(C736,Pib_PS!$B$2:$C$7,2)</f>
        <v>R$ 2.826.236,76</v>
      </c>
      <c r="J736" s="7" t="str">
        <f>VLOOKUP(F736,Base_PS!$G$1:$R$751,12,FALSE())</f>
        <v>Alta temporada</v>
      </c>
    </row>
    <row r="737">
      <c r="A737" s="6">
        <v>42740.0</v>
      </c>
      <c r="B737" s="7">
        <f>SUMIF(Base_PS!F:F,A737,Base_PS!I:I)</f>
        <v>0</v>
      </c>
      <c r="C737" s="7">
        <f t="shared" si="1"/>
        <v>2017</v>
      </c>
      <c r="D737" s="7">
        <f t="shared" si="2"/>
        <v>1</v>
      </c>
      <c r="E737" s="7" t="str">
        <f t="shared" si="3"/>
        <v>01</v>
      </c>
      <c r="F737" s="7" t="str">
        <f t="shared" si="4"/>
        <v>01-2017</v>
      </c>
      <c r="G737" s="7">
        <f>VLOOKUP(F737,Oferta_PS!$B$2:$C$62,2)</f>
        <v>1755</v>
      </c>
      <c r="H737" s="7">
        <f>VLOOKUP(C737,Guias_PS!$B$2:$C$7,2)</f>
        <v>257</v>
      </c>
      <c r="I737" s="7" t="str">
        <f>VLOOKUP(C737,Pib_PS!$B$2:$C$7,2)</f>
        <v>R$ 2.826.236,76</v>
      </c>
      <c r="J737" s="7" t="str">
        <f>VLOOKUP(F737,Base_PS!$G$1:$R$751,12,FALSE())</f>
        <v>Alta temporada</v>
      </c>
    </row>
    <row r="738">
      <c r="A738" s="6">
        <v>42741.0</v>
      </c>
      <c r="B738" s="7">
        <f>SUMIF(Base_PS!F:F,A738,Base_PS!I:I)</f>
        <v>0</v>
      </c>
      <c r="C738" s="7">
        <f t="shared" si="1"/>
        <v>2017</v>
      </c>
      <c r="D738" s="7">
        <f t="shared" si="2"/>
        <v>1</v>
      </c>
      <c r="E738" s="7" t="str">
        <f t="shared" si="3"/>
        <v>01</v>
      </c>
      <c r="F738" s="7" t="str">
        <f t="shared" si="4"/>
        <v>01-2017</v>
      </c>
      <c r="G738" s="7">
        <f>VLOOKUP(F738,Oferta_PS!$B$2:$C$62,2)</f>
        <v>1755</v>
      </c>
      <c r="H738" s="7">
        <f>VLOOKUP(C738,Guias_PS!$B$2:$C$7,2)</f>
        <v>257</v>
      </c>
      <c r="I738" s="7" t="str">
        <f>VLOOKUP(C738,Pib_PS!$B$2:$C$7,2)</f>
        <v>R$ 2.826.236,76</v>
      </c>
      <c r="J738" s="7" t="str">
        <f>VLOOKUP(F738,Base_PS!$G$1:$R$751,12,FALSE())</f>
        <v>Alta temporada</v>
      </c>
    </row>
    <row r="739">
      <c r="A739" s="6">
        <v>42742.0</v>
      </c>
      <c r="B739" s="7">
        <f>SUMIF(Base_PS!F:F,A739,Base_PS!I:I)</f>
        <v>346</v>
      </c>
      <c r="C739" s="7">
        <f t="shared" si="1"/>
        <v>2017</v>
      </c>
      <c r="D739" s="7">
        <f t="shared" si="2"/>
        <v>1</v>
      </c>
      <c r="E739" s="7" t="str">
        <f t="shared" si="3"/>
        <v>01</v>
      </c>
      <c r="F739" s="7" t="str">
        <f t="shared" si="4"/>
        <v>01-2017</v>
      </c>
      <c r="G739" s="7">
        <f>VLOOKUP(F739,Oferta_PS!$B$2:$C$62,2)</f>
        <v>1755</v>
      </c>
      <c r="H739" s="7">
        <f>VLOOKUP(C739,Guias_PS!$B$2:$C$7,2)</f>
        <v>257</v>
      </c>
      <c r="I739" s="7" t="str">
        <f>VLOOKUP(C739,Pib_PS!$B$2:$C$7,2)</f>
        <v>R$ 2.826.236,76</v>
      </c>
      <c r="J739" s="7" t="str">
        <f>VLOOKUP(F739,Base_PS!$G$1:$R$751,12,FALSE())</f>
        <v>Alta temporada</v>
      </c>
    </row>
    <row r="740">
      <c r="A740" s="6">
        <v>42743.0</v>
      </c>
      <c r="B740" s="7">
        <f>SUMIF(Base_PS!F:F,A740,Base_PS!I:I)</f>
        <v>0</v>
      </c>
      <c r="C740" s="7">
        <f t="shared" si="1"/>
        <v>2017</v>
      </c>
      <c r="D740" s="7">
        <f t="shared" si="2"/>
        <v>1</v>
      </c>
      <c r="E740" s="7" t="str">
        <f t="shared" si="3"/>
        <v>01</v>
      </c>
      <c r="F740" s="7" t="str">
        <f t="shared" si="4"/>
        <v>01-2017</v>
      </c>
      <c r="G740" s="7">
        <f>VLOOKUP(F740,Oferta_PS!$B$2:$C$62,2)</f>
        <v>1755</v>
      </c>
      <c r="H740" s="7">
        <f>VLOOKUP(C740,Guias_PS!$B$2:$C$7,2)</f>
        <v>257</v>
      </c>
      <c r="I740" s="7" t="str">
        <f>VLOOKUP(C740,Pib_PS!$B$2:$C$7,2)</f>
        <v>R$ 2.826.236,76</v>
      </c>
      <c r="J740" s="7" t="str">
        <f>VLOOKUP(F740,Base_PS!$G$1:$R$751,12,FALSE())</f>
        <v>Alta temporada</v>
      </c>
    </row>
    <row r="741">
      <c r="A741" s="6">
        <v>42744.0</v>
      </c>
      <c r="B741" s="7">
        <f>SUMIF(Base_PS!F:F,A741,Base_PS!I:I)</f>
        <v>0</v>
      </c>
      <c r="C741" s="7">
        <f t="shared" si="1"/>
        <v>2017</v>
      </c>
      <c r="D741" s="7">
        <f t="shared" si="2"/>
        <v>1</v>
      </c>
      <c r="E741" s="7" t="str">
        <f t="shared" si="3"/>
        <v>01</v>
      </c>
      <c r="F741" s="7" t="str">
        <f t="shared" si="4"/>
        <v>01-2017</v>
      </c>
      <c r="G741" s="7">
        <f>VLOOKUP(F741,Oferta_PS!$B$2:$C$62,2)</f>
        <v>1755</v>
      </c>
      <c r="H741" s="7">
        <f>VLOOKUP(C741,Guias_PS!$B$2:$C$7,2)</f>
        <v>257</v>
      </c>
      <c r="I741" s="7" t="str">
        <f>VLOOKUP(C741,Pib_PS!$B$2:$C$7,2)</f>
        <v>R$ 2.826.236,76</v>
      </c>
      <c r="J741" s="7" t="str">
        <f>VLOOKUP(F741,Base_PS!$G$1:$R$751,12,FALSE())</f>
        <v>Alta temporada</v>
      </c>
    </row>
    <row r="742">
      <c r="A742" s="6">
        <v>42745.0</v>
      </c>
      <c r="B742" s="7">
        <f>SUMIF(Base_PS!F:F,A742,Base_PS!I:I)</f>
        <v>0</v>
      </c>
      <c r="C742" s="7">
        <f t="shared" si="1"/>
        <v>2017</v>
      </c>
      <c r="D742" s="7">
        <f t="shared" si="2"/>
        <v>1</v>
      </c>
      <c r="E742" s="7" t="str">
        <f t="shared" si="3"/>
        <v>01</v>
      </c>
      <c r="F742" s="7" t="str">
        <f t="shared" si="4"/>
        <v>01-2017</v>
      </c>
      <c r="G742" s="7">
        <f>VLOOKUP(F742,Oferta_PS!$B$2:$C$62,2)</f>
        <v>1755</v>
      </c>
      <c r="H742" s="7">
        <f>VLOOKUP(C742,Guias_PS!$B$2:$C$7,2)</f>
        <v>257</v>
      </c>
      <c r="I742" s="7" t="str">
        <f>VLOOKUP(C742,Pib_PS!$B$2:$C$7,2)</f>
        <v>R$ 2.826.236,76</v>
      </c>
      <c r="J742" s="7" t="str">
        <f>VLOOKUP(F742,Base_PS!$G$1:$R$751,12,FALSE())</f>
        <v>Alta temporada</v>
      </c>
    </row>
    <row r="743">
      <c r="A743" s="6">
        <v>42746.0</v>
      </c>
      <c r="B743" s="7">
        <f>SUMIF(Base_PS!F:F,A743,Base_PS!I:I)</f>
        <v>0</v>
      </c>
      <c r="C743" s="7">
        <f t="shared" si="1"/>
        <v>2017</v>
      </c>
      <c r="D743" s="7">
        <f t="shared" si="2"/>
        <v>1</v>
      </c>
      <c r="E743" s="7" t="str">
        <f t="shared" si="3"/>
        <v>01</v>
      </c>
      <c r="F743" s="7" t="str">
        <f t="shared" si="4"/>
        <v>01-2017</v>
      </c>
      <c r="G743" s="7">
        <f>VLOOKUP(F743,Oferta_PS!$B$2:$C$62,2)</f>
        <v>1755</v>
      </c>
      <c r="H743" s="7">
        <f>VLOOKUP(C743,Guias_PS!$B$2:$C$7,2)</f>
        <v>257</v>
      </c>
      <c r="I743" s="7" t="str">
        <f>VLOOKUP(C743,Pib_PS!$B$2:$C$7,2)</f>
        <v>R$ 2.826.236,76</v>
      </c>
      <c r="J743" s="7" t="str">
        <f>VLOOKUP(F743,Base_PS!$G$1:$R$751,12,FALSE())</f>
        <v>Alta temporada</v>
      </c>
    </row>
    <row r="744">
      <c r="A744" s="6">
        <v>42747.0</v>
      </c>
      <c r="B744" s="7">
        <f>SUMIF(Base_PS!F:F,A744,Base_PS!I:I)</f>
        <v>0</v>
      </c>
      <c r="C744" s="7">
        <f t="shared" si="1"/>
        <v>2017</v>
      </c>
      <c r="D744" s="7">
        <f t="shared" si="2"/>
        <v>1</v>
      </c>
      <c r="E744" s="7" t="str">
        <f t="shared" si="3"/>
        <v>01</v>
      </c>
      <c r="F744" s="7" t="str">
        <f t="shared" si="4"/>
        <v>01-2017</v>
      </c>
      <c r="G744" s="7">
        <f>VLOOKUP(F744,Oferta_PS!$B$2:$C$62,2)</f>
        <v>1755</v>
      </c>
      <c r="H744" s="7">
        <f>VLOOKUP(C744,Guias_PS!$B$2:$C$7,2)</f>
        <v>257</v>
      </c>
      <c r="I744" s="7" t="str">
        <f>VLOOKUP(C744,Pib_PS!$B$2:$C$7,2)</f>
        <v>R$ 2.826.236,76</v>
      </c>
      <c r="J744" s="7" t="str">
        <f>VLOOKUP(F744,Base_PS!$G$1:$R$751,12,FALSE())</f>
        <v>Alta temporada</v>
      </c>
    </row>
    <row r="745">
      <c r="A745" s="6">
        <v>42748.0</v>
      </c>
      <c r="B745" s="7">
        <f>SUMIF(Base_PS!F:F,A745,Base_PS!I:I)</f>
        <v>0</v>
      </c>
      <c r="C745" s="7">
        <f t="shared" si="1"/>
        <v>2017</v>
      </c>
      <c r="D745" s="7">
        <f t="shared" si="2"/>
        <v>1</v>
      </c>
      <c r="E745" s="7" t="str">
        <f t="shared" si="3"/>
        <v>01</v>
      </c>
      <c r="F745" s="7" t="str">
        <f t="shared" si="4"/>
        <v>01-2017</v>
      </c>
      <c r="G745" s="7">
        <f>VLOOKUP(F745,Oferta_PS!$B$2:$C$62,2)</f>
        <v>1755</v>
      </c>
      <c r="H745" s="7">
        <f>VLOOKUP(C745,Guias_PS!$B$2:$C$7,2)</f>
        <v>257</v>
      </c>
      <c r="I745" s="7" t="str">
        <f>VLOOKUP(C745,Pib_PS!$B$2:$C$7,2)</f>
        <v>R$ 2.826.236,76</v>
      </c>
      <c r="J745" s="7" t="str">
        <f>VLOOKUP(F745,Base_PS!$G$1:$R$751,12,FALSE())</f>
        <v>Alta temporada</v>
      </c>
    </row>
    <row r="746">
      <c r="A746" s="6">
        <v>42749.0</v>
      </c>
      <c r="B746" s="7">
        <f>SUMIF(Base_PS!F:F,A746,Base_PS!I:I)</f>
        <v>307</v>
      </c>
      <c r="C746" s="7">
        <f t="shared" si="1"/>
        <v>2017</v>
      </c>
      <c r="D746" s="7">
        <f t="shared" si="2"/>
        <v>1</v>
      </c>
      <c r="E746" s="7" t="str">
        <f t="shared" si="3"/>
        <v>01</v>
      </c>
      <c r="F746" s="7" t="str">
        <f t="shared" si="4"/>
        <v>01-2017</v>
      </c>
      <c r="G746" s="7">
        <f>VLOOKUP(F746,Oferta_PS!$B$2:$C$62,2)</f>
        <v>1755</v>
      </c>
      <c r="H746" s="7">
        <f>VLOOKUP(C746,Guias_PS!$B$2:$C$7,2)</f>
        <v>257</v>
      </c>
      <c r="I746" s="7" t="str">
        <f>VLOOKUP(C746,Pib_PS!$B$2:$C$7,2)</f>
        <v>R$ 2.826.236,76</v>
      </c>
      <c r="J746" s="7" t="str">
        <f>VLOOKUP(F746,Base_PS!$G$1:$R$751,12,FALSE())</f>
        <v>Alta temporada</v>
      </c>
    </row>
    <row r="747">
      <c r="A747" s="6">
        <v>42750.0</v>
      </c>
      <c r="B747" s="7">
        <f>SUMIF(Base_PS!F:F,A747,Base_PS!I:I)</f>
        <v>0</v>
      </c>
      <c r="C747" s="7">
        <f t="shared" si="1"/>
        <v>2017</v>
      </c>
      <c r="D747" s="7">
        <f t="shared" si="2"/>
        <v>1</v>
      </c>
      <c r="E747" s="7" t="str">
        <f t="shared" si="3"/>
        <v>01</v>
      </c>
      <c r="F747" s="7" t="str">
        <f t="shared" si="4"/>
        <v>01-2017</v>
      </c>
      <c r="G747" s="7">
        <f>VLOOKUP(F747,Oferta_PS!$B$2:$C$62,2)</f>
        <v>1755</v>
      </c>
      <c r="H747" s="7">
        <f>VLOOKUP(C747,Guias_PS!$B$2:$C$7,2)</f>
        <v>257</v>
      </c>
      <c r="I747" s="7" t="str">
        <f>VLOOKUP(C747,Pib_PS!$B$2:$C$7,2)</f>
        <v>R$ 2.826.236,76</v>
      </c>
      <c r="J747" s="7" t="str">
        <f>VLOOKUP(F747,Base_PS!$G$1:$R$751,12,FALSE())</f>
        <v>Alta temporada</v>
      </c>
    </row>
    <row r="748">
      <c r="A748" s="6">
        <v>42751.0</v>
      </c>
      <c r="B748" s="7">
        <f>SUMIF(Base_PS!F:F,A748,Base_PS!I:I)</f>
        <v>0</v>
      </c>
      <c r="C748" s="7">
        <f t="shared" si="1"/>
        <v>2017</v>
      </c>
      <c r="D748" s="7">
        <f t="shared" si="2"/>
        <v>1</v>
      </c>
      <c r="E748" s="7" t="str">
        <f t="shared" si="3"/>
        <v>01</v>
      </c>
      <c r="F748" s="7" t="str">
        <f t="shared" si="4"/>
        <v>01-2017</v>
      </c>
      <c r="G748" s="7">
        <f>VLOOKUP(F748,Oferta_PS!$B$2:$C$62,2)</f>
        <v>1755</v>
      </c>
      <c r="H748" s="7">
        <f>VLOOKUP(C748,Guias_PS!$B$2:$C$7,2)</f>
        <v>257</v>
      </c>
      <c r="I748" s="7" t="str">
        <f>VLOOKUP(C748,Pib_PS!$B$2:$C$7,2)</f>
        <v>R$ 2.826.236,76</v>
      </c>
      <c r="J748" s="7" t="str">
        <f>VLOOKUP(F748,Base_PS!$G$1:$R$751,12,FALSE())</f>
        <v>Alta temporada</v>
      </c>
    </row>
    <row r="749">
      <c r="A749" s="6">
        <v>42752.0</v>
      </c>
      <c r="B749" s="7">
        <f>SUMIF(Base_PS!F:F,A749,Base_PS!I:I)</f>
        <v>0</v>
      </c>
      <c r="C749" s="7">
        <f t="shared" si="1"/>
        <v>2017</v>
      </c>
      <c r="D749" s="7">
        <f t="shared" si="2"/>
        <v>1</v>
      </c>
      <c r="E749" s="7" t="str">
        <f t="shared" si="3"/>
        <v>01</v>
      </c>
      <c r="F749" s="7" t="str">
        <f t="shared" si="4"/>
        <v>01-2017</v>
      </c>
      <c r="G749" s="7">
        <f>VLOOKUP(F749,Oferta_PS!$B$2:$C$62,2)</f>
        <v>1755</v>
      </c>
      <c r="H749" s="7">
        <f>VLOOKUP(C749,Guias_PS!$B$2:$C$7,2)</f>
        <v>257</v>
      </c>
      <c r="I749" s="7" t="str">
        <f>VLOOKUP(C749,Pib_PS!$B$2:$C$7,2)</f>
        <v>R$ 2.826.236,76</v>
      </c>
      <c r="J749" s="7" t="str">
        <f>VLOOKUP(F749,Base_PS!$G$1:$R$751,12,FALSE())</f>
        <v>Alta temporada</v>
      </c>
    </row>
    <row r="750">
      <c r="A750" s="6">
        <v>42753.0</v>
      </c>
      <c r="B750" s="7">
        <f>SUMIF(Base_PS!F:F,A750,Base_PS!I:I)</f>
        <v>0</v>
      </c>
      <c r="C750" s="7">
        <f t="shared" si="1"/>
        <v>2017</v>
      </c>
      <c r="D750" s="7">
        <f t="shared" si="2"/>
        <v>1</v>
      </c>
      <c r="E750" s="7" t="str">
        <f t="shared" si="3"/>
        <v>01</v>
      </c>
      <c r="F750" s="7" t="str">
        <f t="shared" si="4"/>
        <v>01-2017</v>
      </c>
      <c r="G750" s="7">
        <f>VLOOKUP(F750,Oferta_PS!$B$2:$C$62,2)</f>
        <v>1755</v>
      </c>
      <c r="H750" s="7">
        <f>VLOOKUP(C750,Guias_PS!$B$2:$C$7,2)</f>
        <v>257</v>
      </c>
      <c r="I750" s="7" t="str">
        <f>VLOOKUP(C750,Pib_PS!$B$2:$C$7,2)</f>
        <v>R$ 2.826.236,76</v>
      </c>
      <c r="J750" s="7" t="str">
        <f>VLOOKUP(F750,Base_PS!$G$1:$R$751,12,FALSE())</f>
        <v>Alta temporada</v>
      </c>
    </row>
    <row r="751">
      <c r="A751" s="6">
        <v>42754.0</v>
      </c>
      <c r="B751" s="7">
        <f>SUMIF(Base_PS!F:F,A751,Base_PS!I:I)</f>
        <v>0</v>
      </c>
      <c r="C751" s="7">
        <f t="shared" si="1"/>
        <v>2017</v>
      </c>
      <c r="D751" s="7">
        <f t="shared" si="2"/>
        <v>1</v>
      </c>
      <c r="E751" s="7" t="str">
        <f t="shared" si="3"/>
        <v>01</v>
      </c>
      <c r="F751" s="7" t="str">
        <f t="shared" si="4"/>
        <v>01-2017</v>
      </c>
      <c r="G751" s="7">
        <f>VLOOKUP(F751,Oferta_PS!$B$2:$C$62,2)</f>
        <v>1755</v>
      </c>
      <c r="H751" s="7">
        <f>VLOOKUP(C751,Guias_PS!$B$2:$C$7,2)</f>
        <v>257</v>
      </c>
      <c r="I751" s="7" t="str">
        <f>VLOOKUP(C751,Pib_PS!$B$2:$C$7,2)</f>
        <v>R$ 2.826.236,76</v>
      </c>
      <c r="J751" s="7" t="str">
        <f>VLOOKUP(F751,Base_PS!$G$1:$R$751,12,FALSE())</f>
        <v>Alta temporada</v>
      </c>
    </row>
    <row r="752">
      <c r="A752" s="6">
        <v>42755.0</v>
      </c>
      <c r="B752" s="7">
        <f>SUMIF(Base_PS!F:F,A752,Base_PS!I:I)</f>
        <v>0</v>
      </c>
      <c r="C752" s="7">
        <f t="shared" si="1"/>
        <v>2017</v>
      </c>
      <c r="D752" s="7">
        <f t="shared" si="2"/>
        <v>1</v>
      </c>
      <c r="E752" s="7" t="str">
        <f t="shared" si="3"/>
        <v>01</v>
      </c>
      <c r="F752" s="7" t="str">
        <f t="shared" si="4"/>
        <v>01-2017</v>
      </c>
      <c r="G752" s="7">
        <f>VLOOKUP(F752,Oferta_PS!$B$2:$C$62,2)</f>
        <v>1755</v>
      </c>
      <c r="H752" s="7">
        <f>VLOOKUP(C752,Guias_PS!$B$2:$C$7,2)</f>
        <v>257</v>
      </c>
      <c r="I752" s="7" t="str">
        <f>VLOOKUP(C752,Pib_PS!$B$2:$C$7,2)</f>
        <v>R$ 2.826.236,76</v>
      </c>
      <c r="J752" s="7" t="str">
        <f>VLOOKUP(F752,Base_PS!$G$1:$R$751,12,FALSE())</f>
        <v>Alta temporada</v>
      </c>
    </row>
    <row r="753">
      <c r="A753" s="6">
        <v>42756.0</v>
      </c>
      <c r="B753" s="7">
        <f>SUMIF(Base_PS!F:F,A753,Base_PS!I:I)</f>
        <v>346</v>
      </c>
      <c r="C753" s="7">
        <f t="shared" si="1"/>
        <v>2017</v>
      </c>
      <c r="D753" s="7">
        <f t="shared" si="2"/>
        <v>1</v>
      </c>
      <c r="E753" s="7" t="str">
        <f t="shared" si="3"/>
        <v>01</v>
      </c>
      <c r="F753" s="7" t="str">
        <f t="shared" si="4"/>
        <v>01-2017</v>
      </c>
      <c r="G753" s="7">
        <f>VLOOKUP(F753,Oferta_PS!$B$2:$C$62,2)</f>
        <v>1755</v>
      </c>
      <c r="H753" s="7">
        <f>VLOOKUP(C753,Guias_PS!$B$2:$C$7,2)</f>
        <v>257</v>
      </c>
      <c r="I753" s="7" t="str">
        <f>VLOOKUP(C753,Pib_PS!$B$2:$C$7,2)</f>
        <v>R$ 2.826.236,76</v>
      </c>
      <c r="J753" s="7" t="str">
        <f>VLOOKUP(F753,Base_PS!$G$1:$R$751,12,FALSE())</f>
        <v>Alta temporada</v>
      </c>
    </row>
    <row r="754">
      <c r="A754" s="6">
        <v>42757.0</v>
      </c>
      <c r="B754" s="7">
        <f>SUMIF(Base_PS!F:F,A754,Base_PS!I:I)</f>
        <v>0</v>
      </c>
      <c r="C754" s="7">
        <f t="shared" si="1"/>
        <v>2017</v>
      </c>
      <c r="D754" s="7">
        <f t="shared" si="2"/>
        <v>1</v>
      </c>
      <c r="E754" s="7" t="str">
        <f t="shared" si="3"/>
        <v>01</v>
      </c>
      <c r="F754" s="7" t="str">
        <f t="shared" si="4"/>
        <v>01-2017</v>
      </c>
      <c r="G754" s="7">
        <f>VLOOKUP(F754,Oferta_PS!$B$2:$C$62,2)</f>
        <v>1755</v>
      </c>
      <c r="H754" s="7">
        <f>VLOOKUP(C754,Guias_PS!$B$2:$C$7,2)</f>
        <v>257</v>
      </c>
      <c r="I754" s="7" t="str">
        <f>VLOOKUP(C754,Pib_PS!$B$2:$C$7,2)</f>
        <v>R$ 2.826.236,76</v>
      </c>
      <c r="J754" s="7" t="str">
        <f>VLOOKUP(F754,Base_PS!$G$1:$R$751,12,FALSE())</f>
        <v>Alta temporada</v>
      </c>
    </row>
    <row r="755">
      <c r="A755" s="6">
        <v>42758.0</v>
      </c>
      <c r="B755" s="7">
        <f>SUMIF(Base_PS!F:F,A755,Base_PS!I:I)</f>
        <v>0</v>
      </c>
      <c r="C755" s="7">
        <f t="shared" si="1"/>
        <v>2017</v>
      </c>
      <c r="D755" s="7">
        <f t="shared" si="2"/>
        <v>1</v>
      </c>
      <c r="E755" s="7" t="str">
        <f t="shared" si="3"/>
        <v>01</v>
      </c>
      <c r="F755" s="7" t="str">
        <f t="shared" si="4"/>
        <v>01-2017</v>
      </c>
      <c r="G755" s="7">
        <f>VLOOKUP(F755,Oferta_PS!$B$2:$C$62,2)</f>
        <v>1755</v>
      </c>
      <c r="H755" s="7">
        <f>VLOOKUP(C755,Guias_PS!$B$2:$C$7,2)</f>
        <v>257</v>
      </c>
      <c r="I755" s="7" t="str">
        <f>VLOOKUP(C755,Pib_PS!$B$2:$C$7,2)</f>
        <v>R$ 2.826.236,76</v>
      </c>
      <c r="J755" s="7" t="str">
        <f>VLOOKUP(F755,Base_PS!$G$1:$R$751,12,FALSE())</f>
        <v>Alta temporada</v>
      </c>
    </row>
    <row r="756">
      <c r="A756" s="6">
        <v>42759.0</v>
      </c>
      <c r="B756" s="7">
        <f>SUMIF(Base_PS!F:F,A756,Base_PS!I:I)</f>
        <v>0</v>
      </c>
      <c r="C756" s="7">
        <f t="shared" si="1"/>
        <v>2017</v>
      </c>
      <c r="D756" s="7">
        <f t="shared" si="2"/>
        <v>1</v>
      </c>
      <c r="E756" s="7" t="str">
        <f t="shared" si="3"/>
        <v>01</v>
      </c>
      <c r="F756" s="7" t="str">
        <f t="shared" si="4"/>
        <v>01-2017</v>
      </c>
      <c r="G756" s="7">
        <f>VLOOKUP(F756,Oferta_PS!$B$2:$C$62,2)</f>
        <v>1755</v>
      </c>
      <c r="H756" s="7">
        <f>VLOOKUP(C756,Guias_PS!$B$2:$C$7,2)</f>
        <v>257</v>
      </c>
      <c r="I756" s="7" t="str">
        <f>VLOOKUP(C756,Pib_PS!$B$2:$C$7,2)</f>
        <v>R$ 2.826.236,76</v>
      </c>
      <c r="J756" s="7" t="str">
        <f>VLOOKUP(F756,Base_PS!$G$1:$R$751,12,FALSE())</f>
        <v>Alta temporada</v>
      </c>
    </row>
    <row r="757">
      <c r="A757" s="6">
        <v>42760.0</v>
      </c>
      <c r="B757" s="7">
        <f>SUMIF(Base_PS!F:F,A757,Base_PS!I:I)</f>
        <v>0</v>
      </c>
      <c r="C757" s="7">
        <f t="shared" si="1"/>
        <v>2017</v>
      </c>
      <c r="D757" s="7">
        <f t="shared" si="2"/>
        <v>1</v>
      </c>
      <c r="E757" s="7" t="str">
        <f t="shared" si="3"/>
        <v>01</v>
      </c>
      <c r="F757" s="7" t="str">
        <f t="shared" si="4"/>
        <v>01-2017</v>
      </c>
      <c r="G757" s="7">
        <f>VLOOKUP(F757,Oferta_PS!$B$2:$C$62,2)</f>
        <v>1755</v>
      </c>
      <c r="H757" s="7">
        <f>VLOOKUP(C757,Guias_PS!$B$2:$C$7,2)</f>
        <v>257</v>
      </c>
      <c r="I757" s="7" t="str">
        <f>VLOOKUP(C757,Pib_PS!$B$2:$C$7,2)</f>
        <v>R$ 2.826.236,76</v>
      </c>
      <c r="J757" s="7" t="str">
        <f>VLOOKUP(F757,Base_PS!$G$1:$R$751,12,FALSE())</f>
        <v>Alta temporada</v>
      </c>
    </row>
    <row r="758">
      <c r="A758" s="6">
        <v>42761.0</v>
      </c>
      <c r="B758" s="7">
        <f>SUMIF(Base_PS!F:F,A758,Base_PS!I:I)</f>
        <v>0</v>
      </c>
      <c r="C758" s="7">
        <f t="shared" si="1"/>
        <v>2017</v>
      </c>
      <c r="D758" s="7">
        <f t="shared" si="2"/>
        <v>1</v>
      </c>
      <c r="E758" s="7" t="str">
        <f t="shared" si="3"/>
        <v>01</v>
      </c>
      <c r="F758" s="7" t="str">
        <f t="shared" si="4"/>
        <v>01-2017</v>
      </c>
      <c r="G758" s="7">
        <f>VLOOKUP(F758,Oferta_PS!$B$2:$C$62,2)</f>
        <v>1755</v>
      </c>
      <c r="H758" s="7">
        <f>VLOOKUP(C758,Guias_PS!$B$2:$C$7,2)</f>
        <v>257</v>
      </c>
      <c r="I758" s="7" t="str">
        <f>VLOOKUP(C758,Pib_PS!$B$2:$C$7,2)</f>
        <v>R$ 2.826.236,76</v>
      </c>
      <c r="J758" s="7" t="str">
        <f>VLOOKUP(F758,Base_PS!$G$1:$R$751,12,FALSE())</f>
        <v>Alta temporada</v>
      </c>
    </row>
    <row r="759">
      <c r="A759" s="6">
        <v>42762.0</v>
      </c>
      <c r="B759" s="7">
        <f>SUMIF(Base_PS!F:F,A759,Base_PS!I:I)</f>
        <v>0</v>
      </c>
      <c r="C759" s="7">
        <f t="shared" si="1"/>
        <v>2017</v>
      </c>
      <c r="D759" s="7">
        <f t="shared" si="2"/>
        <v>1</v>
      </c>
      <c r="E759" s="7" t="str">
        <f t="shared" si="3"/>
        <v>01</v>
      </c>
      <c r="F759" s="7" t="str">
        <f t="shared" si="4"/>
        <v>01-2017</v>
      </c>
      <c r="G759" s="7">
        <f>VLOOKUP(F759,Oferta_PS!$B$2:$C$62,2)</f>
        <v>1755</v>
      </c>
      <c r="H759" s="7">
        <f>VLOOKUP(C759,Guias_PS!$B$2:$C$7,2)</f>
        <v>257</v>
      </c>
      <c r="I759" s="7" t="str">
        <f>VLOOKUP(C759,Pib_PS!$B$2:$C$7,2)</f>
        <v>R$ 2.826.236,76</v>
      </c>
      <c r="J759" s="7" t="str">
        <f>VLOOKUP(F759,Base_PS!$G$1:$R$751,12,FALSE())</f>
        <v>Alta temporada</v>
      </c>
    </row>
    <row r="760">
      <c r="A760" s="6">
        <v>42763.0</v>
      </c>
      <c r="B760" s="7">
        <f>SUMIF(Base_PS!F:F,A760,Base_PS!I:I)</f>
        <v>350</v>
      </c>
      <c r="C760" s="7">
        <f t="shared" si="1"/>
        <v>2017</v>
      </c>
      <c r="D760" s="7">
        <f t="shared" si="2"/>
        <v>1</v>
      </c>
      <c r="E760" s="7" t="str">
        <f t="shared" si="3"/>
        <v>01</v>
      </c>
      <c r="F760" s="7" t="str">
        <f t="shared" si="4"/>
        <v>01-2017</v>
      </c>
      <c r="G760" s="7">
        <f>VLOOKUP(F760,Oferta_PS!$B$2:$C$62,2)</f>
        <v>1755</v>
      </c>
      <c r="H760" s="7">
        <f>VLOOKUP(C760,Guias_PS!$B$2:$C$7,2)</f>
        <v>257</v>
      </c>
      <c r="I760" s="7" t="str">
        <f>VLOOKUP(C760,Pib_PS!$B$2:$C$7,2)</f>
        <v>R$ 2.826.236,76</v>
      </c>
      <c r="J760" s="7" t="str">
        <f>VLOOKUP(F760,Base_PS!$G$1:$R$751,12,FALSE())</f>
        <v>Alta temporada</v>
      </c>
    </row>
    <row r="761">
      <c r="A761" s="6">
        <v>42764.0</v>
      </c>
      <c r="B761" s="7">
        <f>SUMIF(Base_PS!F:F,A761,Base_PS!I:I)</f>
        <v>0</v>
      </c>
      <c r="C761" s="7">
        <f t="shared" si="1"/>
        <v>2017</v>
      </c>
      <c r="D761" s="7">
        <f t="shared" si="2"/>
        <v>1</v>
      </c>
      <c r="E761" s="7" t="str">
        <f t="shared" si="3"/>
        <v>01</v>
      </c>
      <c r="F761" s="7" t="str">
        <f t="shared" si="4"/>
        <v>01-2017</v>
      </c>
      <c r="G761" s="7">
        <f>VLOOKUP(F761,Oferta_PS!$B$2:$C$62,2)</f>
        <v>1755</v>
      </c>
      <c r="H761" s="7">
        <f>VLOOKUP(C761,Guias_PS!$B$2:$C$7,2)</f>
        <v>257</v>
      </c>
      <c r="I761" s="7" t="str">
        <f>VLOOKUP(C761,Pib_PS!$B$2:$C$7,2)</f>
        <v>R$ 2.826.236,76</v>
      </c>
      <c r="J761" s="7" t="str">
        <f>VLOOKUP(F761,Base_PS!$G$1:$R$751,12,FALSE())</f>
        <v>Alta temporada</v>
      </c>
    </row>
    <row r="762">
      <c r="A762" s="6">
        <v>42765.0</v>
      </c>
      <c r="B762" s="7">
        <f>SUMIF(Base_PS!F:F,A762,Base_PS!I:I)</f>
        <v>0</v>
      </c>
      <c r="C762" s="7">
        <f t="shared" si="1"/>
        <v>2017</v>
      </c>
      <c r="D762" s="7">
        <f t="shared" si="2"/>
        <v>1</v>
      </c>
      <c r="E762" s="7" t="str">
        <f t="shared" si="3"/>
        <v>01</v>
      </c>
      <c r="F762" s="7" t="str">
        <f t="shared" si="4"/>
        <v>01-2017</v>
      </c>
      <c r="G762" s="7">
        <f>VLOOKUP(F762,Oferta_PS!$B$2:$C$62,2)</f>
        <v>1755</v>
      </c>
      <c r="H762" s="7">
        <f>VLOOKUP(C762,Guias_PS!$B$2:$C$7,2)</f>
        <v>257</v>
      </c>
      <c r="I762" s="7" t="str">
        <f>VLOOKUP(C762,Pib_PS!$B$2:$C$7,2)</f>
        <v>R$ 2.826.236,76</v>
      </c>
      <c r="J762" s="7" t="str">
        <f>VLOOKUP(F762,Base_PS!$G$1:$R$751,12,FALSE())</f>
        <v>Alta temporada</v>
      </c>
    </row>
    <row r="763">
      <c r="A763" s="6">
        <v>42766.0</v>
      </c>
      <c r="B763" s="7">
        <f>SUMIF(Base_PS!F:F,A763,Base_PS!I:I)</f>
        <v>0</v>
      </c>
      <c r="C763" s="7">
        <f t="shared" si="1"/>
        <v>2017</v>
      </c>
      <c r="D763" s="7">
        <f t="shared" si="2"/>
        <v>1</v>
      </c>
      <c r="E763" s="7" t="str">
        <f t="shared" si="3"/>
        <v>01</v>
      </c>
      <c r="F763" s="7" t="str">
        <f t="shared" si="4"/>
        <v>01-2017</v>
      </c>
      <c r="G763" s="7">
        <f>VLOOKUP(F763,Oferta_PS!$B$2:$C$62,2)</f>
        <v>1755</v>
      </c>
      <c r="H763" s="7">
        <f>VLOOKUP(C763,Guias_PS!$B$2:$C$7,2)</f>
        <v>257</v>
      </c>
      <c r="I763" s="7" t="str">
        <f>VLOOKUP(C763,Pib_PS!$B$2:$C$7,2)</f>
        <v>R$ 2.826.236,76</v>
      </c>
      <c r="J763" s="7" t="str">
        <f>VLOOKUP(F763,Base_PS!$G$1:$R$751,12,FALSE())</f>
        <v>Alta temporada</v>
      </c>
    </row>
    <row r="764">
      <c r="A764" s="6">
        <v>42767.0</v>
      </c>
      <c r="B764" s="7">
        <f>SUMIF(Base_PS!F:F,A764,Base_PS!I:I)</f>
        <v>0</v>
      </c>
      <c r="C764" s="7">
        <f t="shared" si="1"/>
        <v>2017</v>
      </c>
      <c r="D764" s="7">
        <f t="shared" si="2"/>
        <v>2</v>
      </c>
      <c r="E764" s="7" t="str">
        <f t="shared" si="3"/>
        <v>02</v>
      </c>
      <c r="F764" s="7" t="str">
        <f t="shared" si="4"/>
        <v>02-2017</v>
      </c>
      <c r="G764" s="7">
        <f>VLOOKUP(F764,Oferta_PS!$B$2:$C$62,2)</f>
        <v>876</v>
      </c>
      <c r="H764" s="7">
        <f>VLOOKUP(C764,Guias_PS!$B$2:$C$7,2)</f>
        <v>257</v>
      </c>
      <c r="I764" s="7" t="str">
        <f>VLOOKUP(C764,Pib_PS!$B$2:$C$7,2)</f>
        <v>R$ 2.826.236,76</v>
      </c>
      <c r="J764" s="7" t="str">
        <f>VLOOKUP(F764,Base_PS!$G$1:$R$751,12,FALSE())</f>
        <v>Alta temporada</v>
      </c>
    </row>
    <row r="765">
      <c r="A765" s="6">
        <v>42768.0</v>
      </c>
      <c r="B765" s="7">
        <f>SUMIF(Base_PS!F:F,A765,Base_PS!I:I)</f>
        <v>0</v>
      </c>
      <c r="C765" s="7">
        <f t="shared" si="1"/>
        <v>2017</v>
      </c>
      <c r="D765" s="7">
        <f t="shared" si="2"/>
        <v>2</v>
      </c>
      <c r="E765" s="7" t="str">
        <f t="shared" si="3"/>
        <v>02</v>
      </c>
      <c r="F765" s="7" t="str">
        <f t="shared" si="4"/>
        <v>02-2017</v>
      </c>
      <c r="G765" s="7">
        <f>VLOOKUP(F765,Oferta_PS!$B$2:$C$62,2)</f>
        <v>876</v>
      </c>
      <c r="H765" s="7">
        <f>VLOOKUP(C765,Guias_PS!$B$2:$C$7,2)</f>
        <v>257</v>
      </c>
      <c r="I765" s="7" t="str">
        <f>VLOOKUP(C765,Pib_PS!$B$2:$C$7,2)</f>
        <v>R$ 2.826.236,76</v>
      </c>
      <c r="J765" s="7" t="str">
        <f>VLOOKUP(F765,Base_PS!$G$1:$R$751,12,FALSE())</f>
        <v>Alta temporada</v>
      </c>
    </row>
    <row r="766">
      <c r="A766" s="6">
        <v>42769.0</v>
      </c>
      <c r="B766" s="7">
        <f>SUMIF(Base_PS!F:F,A766,Base_PS!I:I)</f>
        <v>0</v>
      </c>
      <c r="C766" s="7">
        <f t="shared" si="1"/>
        <v>2017</v>
      </c>
      <c r="D766" s="7">
        <f t="shared" si="2"/>
        <v>2</v>
      </c>
      <c r="E766" s="7" t="str">
        <f t="shared" si="3"/>
        <v>02</v>
      </c>
      <c r="F766" s="7" t="str">
        <f t="shared" si="4"/>
        <v>02-2017</v>
      </c>
      <c r="G766" s="7">
        <f>VLOOKUP(F766,Oferta_PS!$B$2:$C$62,2)</f>
        <v>876</v>
      </c>
      <c r="H766" s="7">
        <f>VLOOKUP(C766,Guias_PS!$B$2:$C$7,2)</f>
        <v>257</v>
      </c>
      <c r="I766" s="7" t="str">
        <f>VLOOKUP(C766,Pib_PS!$B$2:$C$7,2)</f>
        <v>R$ 2.826.236,76</v>
      </c>
      <c r="J766" s="7" t="str">
        <f>VLOOKUP(F766,Base_PS!$G$1:$R$751,12,FALSE())</f>
        <v>Alta temporada</v>
      </c>
    </row>
    <row r="767">
      <c r="A767" s="6">
        <v>42770.0</v>
      </c>
      <c r="B767" s="7">
        <f>SUMIF(Base_PS!F:F,A767,Base_PS!I:I)</f>
        <v>349</v>
      </c>
      <c r="C767" s="7">
        <f t="shared" si="1"/>
        <v>2017</v>
      </c>
      <c r="D767" s="7">
        <f t="shared" si="2"/>
        <v>2</v>
      </c>
      <c r="E767" s="7" t="str">
        <f t="shared" si="3"/>
        <v>02</v>
      </c>
      <c r="F767" s="7" t="str">
        <f t="shared" si="4"/>
        <v>02-2017</v>
      </c>
      <c r="G767" s="7">
        <f>VLOOKUP(F767,Oferta_PS!$B$2:$C$62,2)</f>
        <v>876</v>
      </c>
      <c r="H767" s="7">
        <f>VLOOKUP(C767,Guias_PS!$B$2:$C$7,2)</f>
        <v>257</v>
      </c>
      <c r="I767" s="7" t="str">
        <f>VLOOKUP(C767,Pib_PS!$B$2:$C$7,2)</f>
        <v>R$ 2.826.236,76</v>
      </c>
      <c r="J767" s="7" t="str">
        <f>VLOOKUP(F767,Base_PS!$G$1:$R$751,12,FALSE())</f>
        <v>Alta temporada</v>
      </c>
    </row>
    <row r="768">
      <c r="A768" s="6">
        <v>42771.0</v>
      </c>
      <c r="B768" s="7">
        <f>SUMIF(Base_PS!F:F,A768,Base_PS!I:I)</f>
        <v>0</v>
      </c>
      <c r="C768" s="7">
        <f t="shared" si="1"/>
        <v>2017</v>
      </c>
      <c r="D768" s="7">
        <f t="shared" si="2"/>
        <v>2</v>
      </c>
      <c r="E768" s="7" t="str">
        <f t="shared" si="3"/>
        <v>02</v>
      </c>
      <c r="F768" s="7" t="str">
        <f t="shared" si="4"/>
        <v>02-2017</v>
      </c>
      <c r="G768" s="7">
        <f>VLOOKUP(F768,Oferta_PS!$B$2:$C$62,2)</f>
        <v>876</v>
      </c>
      <c r="H768" s="7">
        <f>VLOOKUP(C768,Guias_PS!$B$2:$C$7,2)</f>
        <v>257</v>
      </c>
      <c r="I768" s="7" t="str">
        <f>VLOOKUP(C768,Pib_PS!$B$2:$C$7,2)</f>
        <v>R$ 2.826.236,76</v>
      </c>
      <c r="J768" s="7" t="str">
        <f>VLOOKUP(F768,Base_PS!$G$1:$R$751,12,FALSE())</f>
        <v>Alta temporada</v>
      </c>
    </row>
    <row r="769">
      <c r="A769" s="6">
        <v>42772.0</v>
      </c>
      <c r="B769" s="7">
        <f>SUMIF(Base_PS!F:F,A769,Base_PS!I:I)</f>
        <v>0</v>
      </c>
      <c r="C769" s="7">
        <f t="shared" si="1"/>
        <v>2017</v>
      </c>
      <c r="D769" s="7">
        <f t="shared" si="2"/>
        <v>2</v>
      </c>
      <c r="E769" s="7" t="str">
        <f t="shared" si="3"/>
        <v>02</v>
      </c>
      <c r="F769" s="7" t="str">
        <f t="shared" si="4"/>
        <v>02-2017</v>
      </c>
      <c r="G769" s="7">
        <f>VLOOKUP(F769,Oferta_PS!$B$2:$C$62,2)</f>
        <v>876</v>
      </c>
      <c r="H769" s="7">
        <f>VLOOKUP(C769,Guias_PS!$B$2:$C$7,2)</f>
        <v>257</v>
      </c>
      <c r="I769" s="7" t="str">
        <f>VLOOKUP(C769,Pib_PS!$B$2:$C$7,2)</f>
        <v>R$ 2.826.236,76</v>
      </c>
      <c r="J769" s="7" t="str">
        <f>VLOOKUP(F769,Base_PS!$G$1:$R$751,12,FALSE())</f>
        <v>Alta temporada</v>
      </c>
    </row>
    <row r="770">
      <c r="A770" s="6">
        <v>42773.0</v>
      </c>
      <c r="B770" s="7">
        <f>SUMIF(Base_PS!F:F,A770,Base_PS!I:I)</f>
        <v>0</v>
      </c>
      <c r="C770" s="7">
        <f t="shared" si="1"/>
        <v>2017</v>
      </c>
      <c r="D770" s="7">
        <f t="shared" si="2"/>
        <v>2</v>
      </c>
      <c r="E770" s="7" t="str">
        <f t="shared" si="3"/>
        <v>02</v>
      </c>
      <c r="F770" s="7" t="str">
        <f t="shared" si="4"/>
        <v>02-2017</v>
      </c>
      <c r="G770" s="7">
        <f>VLOOKUP(F770,Oferta_PS!$B$2:$C$62,2)</f>
        <v>876</v>
      </c>
      <c r="H770" s="7">
        <f>VLOOKUP(C770,Guias_PS!$B$2:$C$7,2)</f>
        <v>257</v>
      </c>
      <c r="I770" s="7" t="str">
        <f>VLOOKUP(C770,Pib_PS!$B$2:$C$7,2)</f>
        <v>R$ 2.826.236,76</v>
      </c>
      <c r="J770" s="7" t="str">
        <f>VLOOKUP(F770,Base_PS!$G$1:$R$751,12,FALSE())</f>
        <v>Alta temporada</v>
      </c>
    </row>
    <row r="771">
      <c r="A771" s="6">
        <v>42774.0</v>
      </c>
      <c r="B771" s="7">
        <f>SUMIF(Base_PS!F:F,A771,Base_PS!I:I)</f>
        <v>0</v>
      </c>
      <c r="C771" s="7">
        <f t="shared" si="1"/>
        <v>2017</v>
      </c>
      <c r="D771" s="7">
        <f t="shared" si="2"/>
        <v>2</v>
      </c>
      <c r="E771" s="7" t="str">
        <f t="shared" si="3"/>
        <v>02</v>
      </c>
      <c r="F771" s="7" t="str">
        <f t="shared" si="4"/>
        <v>02-2017</v>
      </c>
      <c r="G771" s="7">
        <f>VLOOKUP(F771,Oferta_PS!$B$2:$C$62,2)</f>
        <v>876</v>
      </c>
      <c r="H771" s="7">
        <f>VLOOKUP(C771,Guias_PS!$B$2:$C$7,2)</f>
        <v>257</v>
      </c>
      <c r="I771" s="7" t="str">
        <f>VLOOKUP(C771,Pib_PS!$B$2:$C$7,2)</f>
        <v>R$ 2.826.236,76</v>
      </c>
      <c r="J771" s="7" t="str">
        <f>VLOOKUP(F771,Base_PS!$G$1:$R$751,12,FALSE())</f>
        <v>Alta temporada</v>
      </c>
    </row>
    <row r="772">
      <c r="A772" s="6">
        <v>42775.0</v>
      </c>
      <c r="B772" s="7">
        <f>SUMIF(Base_PS!F:F,A772,Base_PS!I:I)</f>
        <v>0</v>
      </c>
      <c r="C772" s="7">
        <f t="shared" si="1"/>
        <v>2017</v>
      </c>
      <c r="D772" s="7">
        <f t="shared" si="2"/>
        <v>2</v>
      </c>
      <c r="E772" s="7" t="str">
        <f t="shared" si="3"/>
        <v>02</v>
      </c>
      <c r="F772" s="7" t="str">
        <f t="shared" si="4"/>
        <v>02-2017</v>
      </c>
      <c r="G772" s="7">
        <f>VLOOKUP(F772,Oferta_PS!$B$2:$C$62,2)</f>
        <v>876</v>
      </c>
      <c r="H772" s="7">
        <f>VLOOKUP(C772,Guias_PS!$B$2:$C$7,2)</f>
        <v>257</v>
      </c>
      <c r="I772" s="7" t="str">
        <f>VLOOKUP(C772,Pib_PS!$B$2:$C$7,2)</f>
        <v>R$ 2.826.236,76</v>
      </c>
      <c r="J772" s="7" t="str">
        <f>VLOOKUP(F772,Base_PS!$G$1:$R$751,12,FALSE())</f>
        <v>Alta temporada</v>
      </c>
    </row>
    <row r="773">
      <c r="A773" s="6">
        <v>42776.0</v>
      </c>
      <c r="B773" s="7">
        <f>SUMIF(Base_PS!F:F,A773,Base_PS!I:I)</f>
        <v>0</v>
      </c>
      <c r="C773" s="7">
        <f t="shared" si="1"/>
        <v>2017</v>
      </c>
      <c r="D773" s="7">
        <f t="shared" si="2"/>
        <v>2</v>
      </c>
      <c r="E773" s="7" t="str">
        <f t="shared" si="3"/>
        <v>02</v>
      </c>
      <c r="F773" s="7" t="str">
        <f t="shared" si="4"/>
        <v>02-2017</v>
      </c>
      <c r="G773" s="7">
        <f>VLOOKUP(F773,Oferta_PS!$B$2:$C$62,2)</f>
        <v>876</v>
      </c>
      <c r="H773" s="7">
        <f>VLOOKUP(C773,Guias_PS!$B$2:$C$7,2)</f>
        <v>257</v>
      </c>
      <c r="I773" s="7" t="str">
        <f>VLOOKUP(C773,Pib_PS!$B$2:$C$7,2)</f>
        <v>R$ 2.826.236,76</v>
      </c>
      <c r="J773" s="7" t="str">
        <f>VLOOKUP(F773,Base_PS!$G$1:$R$751,12,FALSE())</f>
        <v>Alta temporada</v>
      </c>
    </row>
    <row r="774">
      <c r="A774" s="6">
        <v>42777.0</v>
      </c>
      <c r="B774" s="7">
        <f>SUMIF(Base_PS!F:F,A774,Base_PS!I:I)</f>
        <v>345</v>
      </c>
      <c r="C774" s="7">
        <f t="shared" si="1"/>
        <v>2017</v>
      </c>
      <c r="D774" s="7">
        <f t="shared" si="2"/>
        <v>2</v>
      </c>
      <c r="E774" s="7" t="str">
        <f t="shared" si="3"/>
        <v>02</v>
      </c>
      <c r="F774" s="7" t="str">
        <f t="shared" si="4"/>
        <v>02-2017</v>
      </c>
      <c r="G774" s="7">
        <f>VLOOKUP(F774,Oferta_PS!$B$2:$C$62,2)</f>
        <v>876</v>
      </c>
      <c r="H774" s="7">
        <f>VLOOKUP(C774,Guias_PS!$B$2:$C$7,2)</f>
        <v>257</v>
      </c>
      <c r="I774" s="7" t="str">
        <f>VLOOKUP(C774,Pib_PS!$B$2:$C$7,2)</f>
        <v>R$ 2.826.236,76</v>
      </c>
      <c r="J774" s="7" t="str">
        <f>VLOOKUP(F774,Base_PS!$G$1:$R$751,12,FALSE())</f>
        <v>Alta temporada</v>
      </c>
    </row>
    <row r="775">
      <c r="A775" s="6">
        <v>42778.0</v>
      </c>
      <c r="B775" s="7">
        <f>SUMIF(Base_PS!F:F,A775,Base_PS!I:I)</f>
        <v>0</v>
      </c>
      <c r="C775" s="7">
        <f t="shared" si="1"/>
        <v>2017</v>
      </c>
      <c r="D775" s="7">
        <f t="shared" si="2"/>
        <v>2</v>
      </c>
      <c r="E775" s="7" t="str">
        <f t="shared" si="3"/>
        <v>02</v>
      </c>
      <c r="F775" s="7" t="str">
        <f t="shared" si="4"/>
        <v>02-2017</v>
      </c>
      <c r="G775" s="7">
        <f>VLOOKUP(F775,Oferta_PS!$B$2:$C$62,2)</f>
        <v>876</v>
      </c>
      <c r="H775" s="7">
        <f>VLOOKUP(C775,Guias_PS!$B$2:$C$7,2)</f>
        <v>257</v>
      </c>
      <c r="I775" s="7" t="str">
        <f>VLOOKUP(C775,Pib_PS!$B$2:$C$7,2)</f>
        <v>R$ 2.826.236,76</v>
      </c>
      <c r="J775" s="7" t="str">
        <f>VLOOKUP(F775,Base_PS!$G$1:$R$751,12,FALSE())</f>
        <v>Alta temporada</v>
      </c>
    </row>
    <row r="776">
      <c r="A776" s="6">
        <v>42779.0</v>
      </c>
      <c r="B776" s="7">
        <f>SUMIF(Base_PS!F:F,A776,Base_PS!I:I)</f>
        <v>0</v>
      </c>
      <c r="C776" s="7">
        <f t="shared" si="1"/>
        <v>2017</v>
      </c>
      <c r="D776" s="7">
        <f t="shared" si="2"/>
        <v>2</v>
      </c>
      <c r="E776" s="7" t="str">
        <f t="shared" si="3"/>
        <v>02</v>
      </c>
      <c r="F776" s="7" t="str">
        <f t="shared" si="4"/>
        <v>02-2017</v>
      </c>
      <c r="G776" s="7">
        <f>VLOOKUP(F776,Oferta_PS!$B$2:$C$62,2)</f>
        <v>876</v>
      </c>
      <c r="H776" s="7">
        <f>VLOOKUP(C776,Guias_PS!$B$2:$C$7,2)</f>
        <v>257</v>
      </c>
      <c r="I776" s="7" t="str">
        <f>VLOOKUP(C776,Pib_PS!$B$2:$C$7,2)</f>
        <v>R$ 2.826.236,76</v>
      </c>
      <c r="J776" s="7" t="str">
        <f>VLOOKUP(F776,Base_PS!$G$1:$R$751,12,FALSE())</f>
        <v>Alta temporada</v>
      </c>
    </row>
    <row r="777">
      <c r="A777" s="6">
        <v>42780.0</v>
      </c>
      <c r="B777" s="7">
        <f>SUMIF(Base_PS!F:F,A777,Base_PS!I:I)</f>
        <v>0</v>
      </c>
      <c r="C777" s="7">
        <f t="shared" si="1"/>
        <v>2017</v>
      </c>
      <c r="D777" s="7">
        <f t="shared" si="2"/>
        <v>2</v>
      </c>
      <c r="E777" s="7" t="str">
        <f t="shared" si="3"/>
        <v>02</v>
      </c>
      <c r="F777" s="7" t="str">
        <f t="shared" si="4"/>
        <v>02-2017</v>
      </c>
      <c r="G777" s="7">
        <f>VLOOKUP(F777,Oferta_PS!$B$2:$C$62,2)</f>
        <v>876</v>
      </c>
      <c r="H777" s="7">
        <f>VLOOKUP(C777,Guias_PS!$B$2:$C$7,2)</f>
        <v>257</v>
      </c>
      <c r="I777" s="7" t="str">
        <f>VLOOKUP(C777,Pib_PS!$B$2:$C$7,2)</f>
        <v>R$ 2.826.236,76</v>
      </c>
      <c r="J777" s="7" t="str">
        <f>VLOOKUP(F777,Base_PS!$G$1:$R$751,12,FALSE())</f>
        <v>Alta temporada</v>
      </c>
    </row>
    <row r="778">
      <c r="A778" s="6">
        <v>42781.0</v>
      </c>
      <c r="B778" s="7">
        <f>SUMIF(Base_PS!F:F,A778,Base_PS!I:I)</f>
        <v>0</v>
      </c>
      <c r="C778" s="7">
        <f t="shared" si="1"/>
        <v>2017</v>
      </c>
      <c r="D778" s="7">
        <f t="shared" si="2"/>
        <v>2</v>
      </c>
      <c r="E778" s="7" t="str">
        <f t="shared" si="3"/>
        <v>02</v>
      </c>
      <c r="F778" s="7" t="str">
        <f t="shared" si="4"/>
        <v>02-2017</v>
      </c>
      <c r="G778" s="7">
        <f>VLOOKUP(F778,Oferta_PS!$B$2:$C$62,2)</f>
        <v>876</v>
      </c>
      <c r="H778" s="7">
        <f>VLOOKUP(C778,Guias_PS!$B$2:$C$7,2)</f>
        <v>257</v>
      </c>
      <c r="I778" s="7" t="str">
        <f>VLOOKUP(C778,Pib_PS!$B$2:$C$7,2)</f>
        <v>R$ 2.826.236,76</v>
      </c>
      <c r="J778" s="7" t="str">
        <f>VLOOKUP(F778,Base_PS!$G$1:$R$751,12,FALSE())</f>
        <v>Alta temporada</v>
      </c>
    </row>
    <row r="779">
      <c r="A779" s="6">
        <v>42782.0</v>
      </c>
      <c r="B779" s="7">
        <f>SUMIF(Base_PS!F:F,A779,Base_PS!I:I)</f>
        <v>0</v>
      </c>
      <c r="C779" s="7">
        <f t="shared" si="1"/>
        <v>2017</v>
      </c>
      <c r="D779" s="7">
        <f t="shared" si="2"/>
        <v>2</v>
      </c>
      <c r="E779" s="7" t="str">
        <f t="shared" si="3"/>
        <v>02</v>
      </c>
      <c r="F779" s="7" t="str">
        <f t="shared" si="4"/>
        <v>02-2017</v>
      </c>
      <c r="G779" s="7">
        <f>VLOOKUP(F779,Oferta_PS!$B$2:$C$62,2)</f>
        <v>876</v>
      </c>
      <c r="H779" s="7">
        <f>VLOOKUP(C779,Guias_PS!$B$2:$C$7,2)</f>
        <v>257</v>
      </c>
      <c r="I779" s="7" t="str">
        <f>VLOOKUP(C779,Pib_PS!$B$2:$C$7,2)</f>
        <v>R$ 2.826.236,76</v>
      </c>
      <c r="J779" s="7" t="str">
        <f>VLOOKUP(F779,Base_PS!$G$1:$R$751,12,FALSE())</f>
        <v>Alta temporada</v>
      </c>
    </row>
    <row r="780">
      <c r="A780" s="6">
        <v>42783.0</v>
      </c>
      <c r="B780" s="7">
        <f>SUMIF(Base_PS!F:F,A780,Base_PS!I:I)</f>
        <v>0</v>
      </c>
      <c r="C780" s="7">
        <f t="shared" si="1"/>
        <v>2017</v>
      </c>
      <c r="D780" s="7">
        <f t="shared" si="2"/>
        <v>2</v>
      </c>
      <c r="E780" s="7" t="str">
        <f t="shared" si="3"/>
        <v>02</v>
      </c>
      <c r="F780" s="7" t="str">
        <f t="shared" si="4"/>
        <v>02-2017</v>
      </c>
      <c r="G780" s="7">
        <f>VLOOKUP(F780,Oferta_PS!$B$2:$C$62,2)</f>
        <v>876</v>
      </c>
      <c r="H780" s="7">
        <f>VLOOKUP(C780,Guias_PS!$B$2:$C$7,2)</f>
        <v>257</v>
      </c>
      <c r="I780" s="7" t="str">
        <f>VLOOKUP(C780,Pib_PS!$B$2:$C$7,2)</f>
        <v>R$ 2.826.236,76</v>
      </c>
      <c r="J780" s="7" t="str">
        <f>VLOOKUP(F780,Base_PS!$G$1:$R$751,12,FALSE())</f>
        <v>Alta temporada</v>
      </c>
    </row>
    <row r="781">
      <c r="A781" s="6">
        <v>42784.0</v>
      </c>
      <c r="B781" s="7">
        <f>SUMIF(Base_PS!F:F,A781,Base_PS!I:I)</f>
        <v>349</v>
      </c>
      <c r="C781" s="7">
        <f t="shared" si="1"/>
        <v>2017</v>
      </c>
      <c r="D781" s="7">
        <f t="shared" si="2"/>
        <v>2</v>
      </c>
      <c r="E781" s="7" t="str">
        <f t="shared" si="3"/>
        <v>02</v>
      </c>
      <c r="F781" s="7" t="str">
        <f t="shared" si="4"/>
        <v>02-2017</v>
      </c>
      <c r="G781" s="7">
        <f>VLOOKUP(F781,Oferta_PS!$B$2:$C$62,2)</f>
        <v>876</v>
      </c>
      <c r="H781" s="7">
        <f>VLOOKUP(C781,Guias_PS!$B$2:$C$7,2)</f>
        <v>257</v>
      </c>
      <c r="I781" s="7" t="str">
        <f>VLOOKUP(C781,Pib_PS!$B$2:$C$7,2)</f>
        <v>R$ 2.826.236,76</v>
      </c>
      <c r="J781" s="7" t="str">
        <f>VLOOKUP(F781,Base_PS!$G$1:$R$751,12,FALSE())</f>
        <v>Alta temporada</v>
      </c>
    </row>
    <row r="782">
      <c r="A782" s="6">
        <v>42785.0</v>
      </c>
      <c r="B782" s="7">
        <f>SUMIF(Base_PS!F:F,A782,Base_PS!I:I)</f>
        <v>0</v>
      </c>
      <c r="C782" s="7">
        <f t="shared" si="1"/>
        <v>2017</v>
      </c>
      <c r="D782" s="7">
        <f t="shared" si="2"/>
        <v>2</v>
      </c>
      <c r="E782" s="7" t="str">
        <f t="shared" si="3"/>
        <v>02</v>
      </c>
      <c r="F782" s="7" t="str">
        <f t="shared" si="4"/>
        <v>02-2017</v>
      </c>
      <c r="G782" s="7">
        <f>VLOOKUP(F782,Oferta_PS!$B$2:$C$62,2)</f>
        <v>876</v>
      </c>
      <c r="H782" s="7">
        <f>VLOOKUP(C782,Guias_PS!$B$2:$C$7,2)</f>
        <v>257</v>
      </c>
      <c r="I782" s="7" t="str">
        <f>VLOOKUP(C782,Pib_PS!$B$2:$C$7,2)</f>
        <v>R$ 2.826.236,76</v>
      </c>
      <c r="J782" s="7" t="str">
        <f>VLOOKUP(F782,Base_PS!$G$1:$R$751,12,FALSE())</f>
        <v>Alta temporada</v>
      </c>
    </row>
    <row r="783">
      <c r="A783" s="6">
        <v>42786.0</v>
      </c>
      <c r="B783" s="7">
        <f>SUMIF(Base_PS!F:F,A783,Base_PS!I:I)</f>
        <v>0</v>
      </c>
      <c r="C783" s="7">
        <f t="shared" si="1"/>
        <v>2017</v>
      </c>
      <c r="D783" s="7">
        <f t="shared" si="2"/>
        <v>2</v>
      </c>
      <c r="E783" s="7" t="str">
        <f t="shared" si="3"/>
        <v>02</v>
      </c>
      <c r="F783" s="7" t="str">
        <f t="shared" si="4"/>
        <v>02-2017</v>
      </c>
      <c r="G783" s="7">
        <f>VLOOKUP(F783,Oferta_PS!$B$2:$C$62,2)</f>
        <v>876</v>
      </c>
      <c r="H783" s="7">
        <f>VLOOKUP(C783,Guias_PS!$B$2:$C$7,2)</f>
        <v>257</v>
      </c>
      <c r="I783" s="7" t="str">
        <f>VLOOKUP(C783,Pib_PS!$B$2:$C$7,2)</f>
        <v>R$ 2.826.236,76</v>
      </c>
      <c r="J783" s="7" t="str">
        <f>VLOOKUP(F783,Base_PS!$G$1:$R$751,12,FALSE())</f>
        <v>Alta temporada</v>
      </c>
    </row>
    <row r="784">
      <c r="A784" s="6">
        <v>42787.0</v>
      </c>
      <c r="B784" s="7">
        <f>SUMIF(Base_PS!F:F,A784,Base_PS!I:I)</f>
        <v>0</v>
      </c>
      <c r="C784" s="7">
        <f t="shared" si="1"/>
        <v>2017</v>
      </c>
      <c r="D784" s="7">
        <f t="shared" si="2"/>
        <v>2</v>
      </c>
      <c r="E784" s="7" t="str">
        <f t="shared" si="3"/>
        <v>02</v>
      </c>
      <c r="F784" s="7" t="str">
        <f t="shared" si="4"/>
        <v>02-2017</v>
      </c>
      <c r="G784" s="7">
        <f>VLOOKUP(F784,Oferta_PS!$B$2:$C$62,2)</f>
        <v>876</v>
      </c>
      <c r="H784" s="7">
        <f>VLOOKUP(C784,Guias_PS!$B$2:$C$7,2)</f>
        <v>257</v>
      </c>
      <c r="I784" s="7" t="str">
        <f>VLOOKUP(C784,Pib_PS!$B$2:$C$7,2)</f>
        <v>R$ 2.826.236,76</v>
      </c>
      <c r="J784" s="7" t="str">
        <f>VLOOKUP(F784,Base_PS!$G$1:$R$751,12,FALSE())</f>
        <v>Alta temporada</v>
      </c>
    </row>
    <row r="785">
      <c r="A785" s="6">
        <v>42788.0</v>
      </c>
      <c r="B785" s="7">
        <f>SUMIF(Base_PS!F:F,A785,Base_PS!I:I)</f>
        <v>0</v>
      </c>
      <c r="C785" s="7">
        <f t="shared" si="1"/>
        <v>2017</v>
      </c>
      <c r="D785" s="7">
        <f t="shared" si="2"/>
        <v>2</v>
      </c>
      <c r="E785" s="7" t="str">
        <f t="shared" si="3"/>
        <v>02</v>
      </c>
      <c r="F785" s="7" t="str">
        <f t="shared" si="4"/>
        <v>02-2017</v>
      </c>
      <c r="G785" s="7">
        <f>VLOOKUP(F785,Oferta_PS!$B$2:$C$62,2)</f>
        <v>876</v>
      </c>
      <c r="H785" s="7">
        <f>VLOOKUP(C785,Guias_PS!$B$2:$C$7,2)</f>
        <v>257</v>
      </c>
      <c r="I785" s="7" t="str">
        <f>VLOOKUP(C785,Pib_PS!$B$2:$C$7,2)</f>
        <v>R$ 2.826.236,76</v>
      </c>
      <c r="J785" s="7" t="str">
        <f>VLOOKUP(F785,Base_PS!$G$1:$R$751,12,FALSE())</f>
        <v>Alta temporada</v>
      </c>
    </row>
    <row r="786">
      <c r="A786" s="6">
        <v>42789.0</v>
      </c>
      <c r="B786" s="7">
        <f>SUMIF(Base_PS!F:F,A786,Base_PS!I:I)</f>
        <v>0</v>
      </c>
      <c r="C786" s="7">
        <f t="shared" si="1"/>
        <v>2017</v>
      </c>
      <c r="D786" s="7">
        <f t="shared" si="2"/>
        <v>2</v>
      </c>
      <c r="E786" s="7" t="str">
        <f t="shared" si="3"/>
        <v>02</v>
      </c>
      <c r="F786" s="7" t="str">
        <f t="shared" si="4"/>
        <v>02-2017</v>
      </c>
      <c r="G786" s="7">
        <f>VLOOKUP(F786,Oferta_PS!$B$2:$C$62,2)</f>
        <v>876</v>
      </c>
      <c r="H786" s="7">
        <f>VLOOKUP(C786,Guias_PS!$B$2:$C$7,2)</f>
        <v>257</v>
      </c>
      <c r="I786" s="7" t="str">
        <f>VLOOKUP(C786,Pib_PS!$B$2:$C$7,2)</f>
        <v>R$ 2.826.236,76</v>
      </c>
      <c r="J786" s="7" t="str">
        <f>VLOOKUP(F786,Base_PS!$G$1:$R$751,12,FALSE())</f>
        <v>Alta temporada</v>
      </c>
    </row>
    <row r="787">
      <c r="A787" s="6">
        <v>42790.0</v>
      </c>
      <c r="B787" s="7">
        <f>SUMIF(Base_PS!F:F,A787,Base_PS!I:I)</f>
        <v>0</v>
      </c>
      <c r="C787" s="7">
        <f t="shared" si="1"/>
        <v>2017</v>
      </c>
      <c r="D787" s="7">
        <f t="shared" si="2"/>
        <v>2</v>
      </c>
      <c r="E787" s="7" t="str">
        <f t="shared" si="3"/>
        <v>02</v>
      </c>
      <c r="F787" s="7" t="str">
        <f t="shared" si="4"/>
        <v>02-2017</v>
      </c>
      <c r="G787" s="7">
        <f>VLOOKUP(F787,Oferta_PS!$B$2:$C$62,2)</f>
        <v>876</v>
      </c>
      <c r="H787" s="7">
        <f>VLOOKUP(C787,Guias_PS!$B$2:$C$7,2)</f>
        <v>257</v>
      </c>
      <c r="I787" s="7" t="str">
        <f>VLOOKUP(C787,Pib_PS!$B$2:$C$7,2)</f>
        <v>R$ 2.826.236,76</v>
      </c>
      <c r="J787" s="7" t="str">
        <f>VLOOKUP(F787,Base_PS!$G$1:$R$751,12,FALSE())</f>
        <v>Alta temporada</v>
      </c>
    </row>
    <row r="788">
      <c r="A788" s="6">
        <v>42791.0</v>
      </c>
      <c r="B788" s="7">
        <f>SUMIF(Base_PS!F:F,A788,Base_PS!I:I)</f>
        <v>179</v>
      </c>
      <c r="C788" s="7">
        <f t="shared" si="1"/>
        <v>2017</v>
      </c>
      <c r="D788" s="7">
        <f t="shared" si="2"/>
        <v>2</v>
      </c>
      <c r="E788" s="7" t="str">
        <f t="shared" si="3"/>
        <v>02</v>
      </c>
      <c r="F788" s="7" t="str">
        <f t="shared" si="4"/>
        <v>02-2017</v>
      </c>
      <c r="G788" s="7">
        <f>VLOOKUP(F788,Oferta_PS!$B$2:$C$62,2)</f>
        <v>876</v>
      </c>
      <c r="H788" s="7">
        <f>VLOOKUP(C788,Guias_PS!$B$2:$C$7,2)</f>
        <v>257</v>
      </c>
      <c r="I788" s="7" t="str">
        <f>VLOOKUP(C788,Pib_PS!$B$2:$C$7,2)</f>
        <v>R$ 2.826.236,76</v>
      </c>
      <c r="J788" s="7" t="str">
        <f>VLOOKUP(F788,Base_PS!$G$1:$R$751,12,FALSE())</f>
        <v>Alta temporada</v>
      </c>
    </row>
    <row r="789">
      <c r="A789" s="6">
        <v>42792.0</v>
      </c>
      <c r="B789" s="7">
        <f>SUMIF(Base_PS!F:F,A789,Base_PS!I:I)</f>
        <v>0</v>
      </c>
      <c r="C789" s="7">
        <f t="shared" si="1"/>
        <v>2017</v>
      </c>
      <c r="D789" s="7">
        <f t="shared" si="2"/>
        <v>2</v>
      </c>
      <c r="E789" s="7" t="str">
        <f t="shared" si="3"/>
        <v>02</v>
      </c>
      <c r="F789" s="7" t="str">
        <f t="shared" si="4"/>
        <v>02-2017</v>
      </c>
      <c r="G789" s="7">
        <f>VLOOKUP(F789,Oferta_PS!$B$2:$C$62,2)</f>
        <v>876</v>
      </c>
      <c r="H789" s="7">
        <f>VLOOKUP(C789,Guias_PS!$B$2:$C$7,2)</f>
        <v>257</v>
      </c>
      <c r="I789" s="7" t="str">
        <f>VLOOKUP(C789,Pib_PS!$B$2:$C$7,2)</f>
        <v>R$ 2.826.236,76</v>
      </c>
      <c r="J789" s="7" t="str">
        <f>VLOOKUP(F789,Base_PS!$G$1:$R$751,12,FALSE())</f>
        <v>Alta temporada</v>
      </c>
    </row>
    <row r="790">
      <c r="A790" s="6">
        <v>42793.0</v>
      </c>
      <c r="B790" s="7">
        <f>SUMIF(Base_PS!F:F,A790,Base_PS!I:I)</f>
        <v>0</v>
      </c>
      <c r="C790" s="7">
        <f t="shared" si="1"/>
        <v>2017</v>
      </c>
      <c r="D790" s="7">
        <f t="shared" si="2"/>
        <v>2</v>
      </c>
      <c r="E790" s="7" t="str">
        <f t="shared" si="3"/>
        <v>02</v>
      </c>
      <c r="F790" s="7" t="str">
        <f t="shared" si="4"/>
        <v>02-2017</v>
      </c>
      <c r="G790" s="7">
        <f>VLOOKUP(F790,Oferta_PS!$B$2:$C$62,2)</f>
        <v>876</v>
      </c>
      <c r="H790" s="7">
        <f>VLOOKUP(C790,Guias_PS!$B$2:$C$7,2)</f>
        <v>257</v>
      </c>
      <c r="I790" s="7" t="str">
        <f>VLOOKUP(C790,Pib_PS!$B$2:$C$7,2)</f>
        <v>R$ 2.826.236,76</v>
      </c>
      <c r="J790" s="7" t="str">
        <f>VLOOKUP(F790,Base_PS!$G$1:$R$751,12,FALSE())</f>
        <v>Alta temporada</v>
      </c>
    </row>
    <row r="791">
      <c r="A791" s="6">
        <v>42794.0</v>
      </c>
      <c r="B791" s="7">
        <f>SUMIF(Base_PS!F:F,A791,Base_PS!I:I)</f>
        <v>0</v>
      </c>
      <c r="C791" s="7">
        <f t="shared" si="1"/>
        <v>2017</v>
      </c>
      <c r="D791" s="7">
        <f t="shared" si="2"/>
        <v>2</v>
      </c>
      <c r="E791" s="7" t="str">
        <f t="shared" si="3"/>
        <v>02</v>
      </c>
      <c r="F791" s="7" t="str">
        <f t="shared" si="4"/>
        <v>02-2017</v>
      </c>
      <c r="G791" s="7">
        <f>VLOOKUP(F791,Oferta_PS!$B$2:$C$62,2)</f>
        <v>876</v>
      </c>
      <c r="H791" s="7">
        <f>VLOOKUP(C791,Guias_PS!$B$2:$C$7,2)</f>
        <v>257</v>
      </c>
      <c r="I791" s="7" t="str">
        <f>VLOOKUP(C791,Pib_PS!$B$2:$C$7,2)</f>
        <v>R$ 2.826.236,76</v>
      </c>
      <c r="J791" s="7" t="str">
        <f>VLOOKUP(F791,Base_PS!$G$1:$R$751,12,FALSE())</f>
        <v>Alta temporada</v>
      </c>
    </row>
    <row r="792">
      <c r="A792" s="6">
        <v>42795.0</v>
      </c>
      <c r="B792" s="7">
        <f>SUMIF(Base_PS!F:F,A792,Base_PS!I:I)</f>
        <v>0</v>
      </c>
      <c r="C792" s="7">
        <f t="shared" si="1"/>
        <v>2017</v>
      </c>
      <c r="D792" s="7">
        <f t="shared" si="2"/>
        <v>3</v>
      </c>
      <c r="E792" s="7" t="str">
        <f t="shared" si="3"/>
        <v>03</v>
      </c>
      <c r="F792" s="7" t="str">
        <f t="shared" si="4"/>
        <v>03-2017</v>
      </c>
      <c r="G792" s="7">
        <f>VLOOKUP(F792,Oferta_PS!$B$2:$C$62,2)</f>
        <v>2112</v>
      </c>
      <c r="H792" s="7">
        <f>VLOOKUP(C792,Guias_PS!$B$2:$C$7,2)</f>
        <v>257</v>
      </c>
      <c r="I792" s="7" t="str">
        <f>VLOOKUP(C792,Pib_PS!$B$2:$C$7,2)</f>
        <v>R$ 2.826.236,76</v>
      </c>
      <c r="J792" s="7" t="str">
        <f>VLOOKUP(F792,Base_PS!$G$1:$R$751,12,FALSE())</f>
        <v>Baixa temporada</v>
      </c>
    </row>
    <row r="793">
      <c r="A793" s="6">
        <v>42796.0</v>
      </c>
      <c r="B793" s="7">
        <f>SUMIF(Base_PS!F:F,A793,Base_PS!I:I)</f>
        <v>0</v>
      </c>
      <c r="C793" s="7">
        <f t="shared" si="1"/>
        <v>2017</v>
      </c>
      <c r="D793" s="7">
        <f t="shared" si="2"/>
        <v>3</v>
      </c>
      <c r="E793" s="7" t="str">
        <f t="shared" si="3"/>
        <v>03</v>
      </c>
      <c r="F793" s="7" t="str">
        <f t="shared" si="4"/>
        <v>03-2017</v>
      </c>
      <c r="G793" s="7">
        <f>VLOOKUP(F793,Oferta_PS!$B$2:$C$62,2)</f>
        <v>2112</v>
      </c>
      <c r="H793" s="7">
        <f>VLOOKUP(C793,Guias_PS!$B$2:$C$7,2)</f>
        <v>257</v>
      </c>
      <c r="I793" s="7" t="str">
        <f>VLOOKUP(C793,Pib_PS!$B$2:$C$7,2)</f>
        <v>R$ 2.826.236,76</v>
      </c>
      <c r="J793" s="7" t="str">
        <f>VLOOKUP(F793,Base_PS!$G$1:$R$751,12,FALSE())</f>
        <v>Baixa temporada</v>
      </c>
    </row>
    <row r="794">
      <c r="A794" s="6">
        <v>42797.0</v>
      </c>
      <c r="B794" s="7">
        <f>SUMIF(Base_PS!F:F,A794,Base_PS!I:I)</f>
        <v>0</v>
      </c>
      <c r="C794" s="7">
        <f t="shared" si="1"/>
        <v>2017</v>
      </c>
      <c r="D794" s="7">
        <f t="shared" si="2"/>
        <v>3</v>
      </c>
      <c r="E794" s="7" t="str">
        <f t="shared" si="3"/>
        <v>03</v>
      </c>
      <c r="F794" s="7" t="str">
        <f t="shared" si="4"/>
        <v>03-2017</v>
      </c>
      <c r="G794" s="7">
        <f>VLOOKUP(F794,Oferta_PS!$B$2:$C$62,2)</f>
        <v>2112</v>
      </c>
      <c r="H794" s="7">
        <f>VLOOKUP(C794,Guias_PS!$B$2:$C$7,2)</f>
        <v>257</v>
      </c>
      <c r="I794" s="7" t="str">
        <f>VLOOKUP(C794,Pib_PS!$B$2:$C$7,2)</f>
        <v>R$ 2.826.236,76</v>
      </c>
      <c r="J794" s="7" t="str">
        <f>VLOOKUP(F794,Base_PS!$G$1:$R$751,12,FALSE())</f>
        <v>Baixa temporada</v>
      </c>
    </row>
    <row r="795">
      <c r="A795" s="6">
        <v>42798.0</v>
      </c>
      <c r="B795" s="7">
        <f>SUMIF(Base_PS!F:F,A795,Base_PS!I:I)</f>
        <v>348</v>
      </c>
      <c r="C795" s="7">
        <f t="shared" si="1"/>
        <v>2017</v>
      </c>
      <c r="D795" s="7">
        <f t="shared" si="2"/>
        <v>3</v>
      </c>
      <c r="E795" s="7" t="str">
        <f t="shared" si="3"/>
        <v>03</v>
      </c>
      <c r="F795" s="7" t="str">
        <f t="shared" si="4"/>
        <v>03-2017</v>
      </c>
      <c r="G795" s="7">
        <f>VLOOKUP(F795,Oferta_PS!$B$2:$C$62,2)</f>
        <v>2112</v>
      </c>
      <c r="H795" s="7">
        <f>VLOOKUP(C795,Guias_PS!$B$2:$C$7,2)</f>
        <v>257</v>
      </c>
      <c r="I795" s="7" t="str">
        <f>VLOOKUP(C795,Pib_PS!$B$2:$C$7,2)</f>
        <v>R$ 2.826.236,76</v>
      </c>
      <c r="J795" s="7" t="str">
        <f>VLOOKUP(F795,Base_PS!$G$1:$R$751,12,FALSE())</f>
        <v>Baixa temporada</v>
      </c>
    </row>
    <row r="796">
      <c r="A796" s="6">
        <v>42799.0</v>
      </c>
      <c r="B796" s="7">
        <f>SUMIF(Base_PS!F:F,A796,Base_PS!I:I)</f>
        <v>0</v>
      </c>
      <c r="C796" s="7">
        <f t="shared" si="1"/>
        <v>2017</v>
      </c>
      <c r="D796" s="7">
        <f t="shared" si="2"/>
        <v>3</v>
      </c>
      <c r="E796" s="7" t="str">
        <f t="shared" si="3"/>
        <v>03</v>
      </c>
      <c r="F796" s="7" t="str">
        <f t="shared" si="4"/>
        <v>03-2017</v>
      </c>
      <c r="G796" s="7">
        <f>VLOOKUP(F796,Oferta_PS!$B$2:$C$62,2)</f>
        <v>2112</v>
      </c>
      <c r="H796" s="7">
        <f>VLOOKUP(C796,Guias_PS!$B$2:$C$7,2)</f>
        <v>257</v>
      </c>
      <c r="I796" s="7" t="str">
        <f>VLOOKUP(C796,Pib_PS!$B$2:$C$7,2)</f>
        <v>R$ 2.826.236,76</v>
      </c>
      <c r="J796" s="7" t="str">
        <f>VLOOKUP(F796,Base_PS!$G$1:$R$751,12,FALSE())</f>
        <v>Baixa temporada</v>
      </c>
    </row>
    <row r="797">
      <c r="A797" s="6">
        <v>42800.0</v>
      </c>
      <c r="B797" s="7">
        <f>SUMIF(Base_PS!F:F,A797,Base_PS!I:I)</f>
        <v>0</v>
      </c>
      <c r="C797" s="7">
        <f t="shared" si="1"/>
        <v>2017</v>
      </c>
      <c r="D797" s="7">
        <f t="shared" si="2"/>
        <v>3</v>
      </c>
      <c r="E797" s="7" t="str">
        <f t="shared" si="3"/>
        <v>03</v>
      </c>
      <c r="F797" s="7" t="str">
        <f t="shared" si="4"/>
        <v>03-2017</v>
      </c>
      <c r="G797" s="7">
        <f>VLOOKUP(F797,Oferta_PS!$B$2:$C$62,2)</f>
        <v>2112</v>
      </c>
      <c r="H797" s="7">
        <f>VLOOKUP(C797,Guias_PS!$B$2:$C$7,2)</f>
        <v>257</v>
      </c>
      <c r="I797" s="7" t="str">
        <f>VLOOKUP(C797,Pib_PS!$B$2:$C$7,2)</f>
        <v>R$ 2.826.236,76</v>
      </c>
      <c r="J797" s="7" t="str">
        <f>VLOOKUP(F797,Base_PS!$G$1:$R$751,12,FALSE())</f>
        <v>Baixa temporada</v>
      </c>
    </row>
    <row r="798">
      <c r="A798" s="6">
        <v>42801.0</v>
      </c>
      <c r="B798" s="7">
        <f>SUMIF(Base_PS!F:F,A798,Base_PS!I:I)</f>
        <v>0</v>
      </c>
      <c r="C798" s="7">
        <f t="shared" si="1"/>
        <v>2017</v>
      </c>
      <c r="D798" s="7">
        <f t="shared" si="2"/>
        <v>3</v>
      </c>
      <c r="E798" s="7" t="str">
        <f t="shared" si="3"/>
        <v>03</v>
      </c>
      <c r="F798" s="7" t="str">
        <f t="shared" si="4"/>
        <v>03-2017</v>
      </c>
      <c r="G798" s="7">
        <f>VLOOKUP(F798,Oferta_PS!$B$2:$C$62,2)</f>
        <v>2112</v>
      </c>
      <c r="H798" s="7">
        <f>VLOOKUP(C798,Guias_PS!$B$2:$C$7,2)</f>
        <v>257</v>
      </c>
      <c r="I798" s="7" t="str">
        <f>VLOOKUP(C798,Pib_PS!$B$2:$C$7,2)</f>
        <v>R$ 2.826.236,76</v>
      </c>
      <c r="J798" s="7" t="str">
        <f>VLOOKUP(F798,Base_PS!$G$1:$R$751,12,FALSE())</f>
        <v>Baixa temporada</v>
      </c>
    </row>
    <row r="799">
      <c r="A799" s="6">
        <v>42802.0</v>
      </c>
      <c r="B799" s="7">
        <f>SUMIF(Base_PS!F:F,A799,Base_PS!I:I)</f>
        <v>0</v>
      </c>
      <c r="C799" s="7">
        <f t="shared" si="1"/>
        <v>2017</v>
      </c>
      <c r="D799" s="7">
        <f t="shared" si="2"/>
        <v>3</v>
      </c>
      <c r="E799" s="7" t="str">
        <f t="shared" si="3"/>
        <v>03</v>
      </c>
      <c r="F799" s="7" t="str">
        <f t="shared" si="4"/>
        <v>03-2017</v>
      </c>
      <c r="G799" s="7">
        <f>VLOOKUP(F799,Oferta_PS!$B$2:$C$62,2)</f>
        <v>2112</v>
      </c>
      <c r="H799" s="7">
        <f>VLOOKUP(C799,Guias_PS!$B$2:$C$7,2)</f>
        <v>257</v>
      </c>
      <c r="I799" s="7" t="str">
        <f>VLOOKUP(C799,Pib_PS!$B$2:$C$7,2)</f>
        <v>R$ 2.826.236,76</v>
      </c>
      <c r="J799" s="7" t="str">
        <f>VLOOKUP(F799,Base_PS!$G$1:$R$751,12,FALSE())</f>
        <v>Baixa temporada</v>
      </c>
    </row>
    <row r="800">
      <c r="A800" s="6">
        <v>42803.0</v>
      </c>
      <c r="B800" s="7">
        <f>SUMIF(Base_PS!F:F,A800,Base_PS!I:I)</f>
        <v>0</v>
      </c>
      <c r="C800" s="7">
        <f t="shared" si="1"/>
        <v>2017</v>
      </c>
      <c r="D800" s="7">
        <f t="shared" si="2"/>
        <v>3</v>
      </c>
      <c r="E800" s="7" t="str">
        <f t="shared" si="3"/>
        <v>03</v>
      </c>
      <c r="F800" s="7" t="str">
        <f t="shared" si="4"/>
        <v>03-2017</v>
      </c>
      <c r="G800" s="7">
        <f>VLOOKUP(F800,Oferta_PS!$B$2:$C$62,2)</f>
        <v>2112</v>
      </c>
      <c r="H800" s="7">
        <f>VLOOKUP(C800,Guias_PS!$B$2:$C$7,2)</f>
        <v>257</v>
      </c>
      <c r="I800" s="7" t="str">
        <f>VLOOKUP(C800,Pib_PS!$B$2:$C$7,2)</f>
        <v>R$ 2.826.236,76</v>
      </c>
      <c r="J800" s="7" t="str">
        <f>VLOOKUP(F800,Base_PS!$G$1:$R$751,12,FALSE())</f>
        <v>Baixa temporada</v>
      </c>
    </row>
    <row r="801">
      <c r="A801" s="6">
        <v>42804.0</v>
      </c>
      <c r="B801" s="7">
        <f>SUMIF(Base_PS!F:F,A801,Base_PS!I:I)</f>
        <v>0</v>
      </c>
      <c r="C801" s="7">
        <f t="shared" si="1"/>
        <v>2017</v>
      </c>
      <c r="D801" s="7">
        <f t="shared" si="2"/>
        <v>3</v>
      </c>
      <c r="E801" s="7" t="str">
        <f t="shared" si="3"/>
        <v>03</v>
      </c>
      <c r="F801" s="7" t="str">
        <f t="shared" si="4"/>
        <v>03-2017</v>
      </c>
      <c r="G801" s="7">
        <f>VLOOKUP(F801,Oferta_PS!$B$2:$C$62,2)</f>
        <v>2112</v>
      </c>
      <c r="H801" s="7">
        <f>VLOOKUP(C801,Guias_PS!$B$2:$C$7,2)</f>
        <v>257</v>
      </c>
      <c r="I801" s="7" t="str">
        <f>VLOOKUP(C801,Pib_PS!$B$2:$C$7,2)</f>
        <v>R$ 2.826.236,76</v>
      </c>
      <c r="J801" s="7" t="str">
        <f>VLOOKUP(F801,Base_PS!$G$1:$R$751,12,FALSE())</f>
        <v>Baixa temporada</v>
      </c>
    </row>
    <row r="802">
      <c r="A802" s="6">
        <v>42805.0</v>
      </c>
      <c r="B802" s="7">
        <f>SUMIF(Base_PS!F:F,A802,Base_PS!I:I)</f>
        <v>283</v>
      </c>
      <c r="C802" s="7">
        <f t="shared" si="1"/>
        <v>2017</v>
      </c>
      <c r="D802" s="7">
        <f t="shared" si="2"/>
        <v>3</v>
      </c>
      <c r="E802" s="7" t="str">
        <f t="shared" si="3"/>
        <v>03</v>
      </c>
      <c r="F802" s="7" t="str">
        <f t="shared" si="4"/>
        <v>03-2017</v>
      </c>
      <c r="G802" s="7">
        <f>VLOOKUP(F802,Oferta_PS!$B$2:$C$62,2)</f>
        <v>2112</v>
      </c>
      <c r="H802" s="7">
        <f>VLOOKUP(C802,Guias_PS!$B$2:$C$7,2)</f>
        <v>257</v>
      </c>
      <c r="I802" s="7" t="str">
        <f>VLOOKUP(C802,Pib_PS!$B$2:$C$7,2)</f>
        <v>R$ 2.826.236,76</v>
      </c>
      <c r="J802" s="7" t="str">
        <f>VLOOKUP(F802,Base_PS!$G$1:$R$751,12,FALSE())</f>
        <v>Baixa temporada</v>
      </c>
    </row>
    <row r="803">
      <c r="A803" s="6">
        <v>42806.0</v>
      </c>
      <c r="B803" s="7">
        <f>SUMIF(Base_PS!F:F,A803,Base_PS!I:I)</f>
        <v>0</v>
      </c>
      <c r="C803" s="7">
        <f t="shared" si="1"/>
        <v>2017</v>
      </c>
      <c r="D803" s="7">
        <f t="shared" si="2"/>
        <v>3</v>
      </c>
      <c r="E803" s="7" t="str">
        <f t="shared" si="3"/>
        <v>03</v>
      </c>
      <c r="F803" s="7" t="str">
        <f t="shared" si="4"/>
        <v>03-2017</v>
      </c>
      <c r="G803" s="7">
        <f>VLOOKUP(F803,Oferta_PS!$B$2:$C$62,2)</f>
        <v>2112</v>
      </c>
      <c r="H803" s="7">
        <f>VLOOKUP(C803,Guias_PS!$B$2:$C$7,2)</f>
        <v>257</v>
      </c>
      <c r="I803" s="7" t="str">
        <f>VLOOKUP(C803,Pib_PS!$B$2:$C$7,2)</f>
        <v>R$ 2.826.236,76</v>
      </c>
      <c r="J803" s="7" t="str">
        <f>VLOOKUP(F803,Base_PS!$G$1:$R$751,12,FALSE())</f>
        <v>Baixa temporada</v>
      </c>
    </row>
    <row r="804">
      <c r="A804" s="6">
        <v>42807.0</v>
      </c>
      <c r="B804" s="7">
        <f>SUMIF(Base_PS!F:F,A804,Base_PS!I:I)</f>
        <v>0</v>
      </c>
      <c r="C804" s="7">
        <f t="shared" si="1"/>
        <v>2017</v>
      </c>
      <c r="D804" s="7">
        <f t="shared" si="2"/>
        <v>3</v>
      </c>
      <c r="E804" s="7" t="str">
        <f t="shared" si="3"/>
        <v>03</v>
      </c>
      <c r="F804" s="7" t="str">
        <f t="shared" si="4"/>
        <v>03-2017</v>
      </c>
      <c r="G804" s="7">
        <f>VLOOKUP(F804,Oferta_PS!$B$2:$C$62,2)</f>
        <v>2112</v>
      </c>
      <c r="H804" s="7">
        <f>VLOOKUP(C804,Guias_PS!$B$2:$C$7,2)</f>
        <v>257</v>
      </c>
      <c r="I804" s="7" t="str">
        <f>VLOOKUP(C804,Pib_PS!$B$2:$C$7,2)</f>
        <v>R$ 2.826.236,76</v>
      </c>
      <c r="J804" s="7" t="str">
        <f>VLOOKUP(F804,Base_PS!$G$1:$R$751,12,FALSE())</f>
        <v>Baixa temporada</v>
      </c>
    </row>
    <row r="805">
      <c r="A805" s="6">
        <v>42808.0</v>
      </c>
      <c r="B805" s="7">
        <f>SUMIF(Base_PS!F:F,A805,Base_PS!I:I)</f>
        <v>0</v>
      </c>
      <c r="C805" s="7">
        <f t="shared" si="1"/>
        <v>2017</v>
      </c>
      <c r="D805" s="7">
        <f t="shared" si="2"/>
        <v>3</v>
      </c>
      <c r="E805" s="7" t="str">
        <f t="shared" si="3"/>
        <v>03</v>
      </c>
      <c r="F805" s="7" t="str">
        <f t="shared" si="4"/>
        <v>03-2017</v>
      </c>
      <c r="G805" s="7">
        <f>VLOOKUP(F805,Oferta_PS!$B$2:$C$62,2)</f>
        <v>2112</v>
      </c>
      <c r="H805" s="7">
        <f>VLOOKUP(C805,Guias_PS!$B$2:$C$7,2)</f>
        <v>257</v>
      </c>
      <c r="I805" s="7" t="str">
        <f>VLOOKUP(C805,Pib_PS!$B$2:$C$7,2)</f>
        <v>R$ 2.826.236,76</v>
      </c>
      <c r="J805" s="7" t="str">
        <f>VLOOKUP(F805,Base_PS!$G$1:$R$751,12,FALSE())</f>
        <v>Baixa temporada</v>
      </c>
    </row>
    <row r="806">
      <c r="A806" s="6">
        <v>42809.0</v>
      </c>
      <c r="B806" s="7">
        <f>SUMIF(Base_PS!F:F,A806,Base_PS!I:I)</f>
        <v>0</v>
      </c>
      <c r="C806" s="7">
        <f t="shared" si="1"/>
        <v>2017</v>
      </c>
      <c r="D806" s="7">
        <f t="shared" si="2"/>
        <v>3</v>
      </c>
      <c r="E806" s="7" t="str">
        <f t="shared" si="3"/>
        <v>03</v>
      </c>
      <c r="F806" s="7" t="str">
        <f t="shared" si="4"/>
        <v>03-2017</v>
      </c>
      <c r="G806" s="7">
        <f>VLOOKUP(F806,Oferta_PS!$B$2:$C$62,2)</f>
        <v>2112</v>
      </c>
      <c r="H806" s="7">
        <f>VLOOKUP(C806,Guias_PS!$B$2:$C$7,2)</f>
        <v>257</v>
      </c>
      <c r="I806" s="7" t="str">
        <f>VLOOKUP(C806,Pib_PS!$B$2:$C$7,2)</f>
        <v>R$ 2.826.236,76</v>
      </c>
      <c r="J806" s="7" t="str">
        <f>VLOOKUP(F806,Base_PS!$G$1:$R$751,12,FALSE())</f>
        <v>Baixa temporada</v>
      </c>
    </row>
    <row r="807">
      <c r="A807" s="6">
        <v>42810.0</v>
      </c>
      <c r="B807" s="7">
        <f>SUMIF(Base_PS!F:F,A807,Base_PS!I:I)</f>
        <v>0</v>
      </c>
      <c r="C807" s="7">
        <f t="shared" si="1"/>
        <v>2017</v>
      </c>
      <c r="D807" s="7">
        <f t="shared" si="2"/>
        <v>3</v>
      </c>
      <c r="E807" s="7" t="str">
        <f t="shared" si="3"/>
        <v>03</v>
      </c>
      <c r="F807" s="7" t="str">
        <f t="shared" si="4"/>
        <v>03-2017</v>
      </c>
      <c r="G807" s="7">
        <f>VLOOKUP(F807,Oferta_PS!$B$2:$C$62,2)</f>
        <v>2112</v>
      </c>
      <c r="H807" s="7">
        <f>VLOOKUP(C807,Guias_PS!$B$2:$C$7,2)</f>
        <v>257</v>
      </c>
      <c r="I807" s="7" t="str">
        <f>VLOOKUP(C807,Pib_PS!$B$2:$C$7,2)</f>
        <v>R$ 2.826.236,76</v>
      </c>
      <c r="J807" s="7" t="str">
        <f>VLOOKUP(F807,Base_PS!$G$1:$R$751,12,FALSE())</f>
        <v>Baixa temporada</v>
      </c>
    </row>
    <row r="808">
      <c r="A808" s="6">
        <v>42811.0</v>
      </c>
      <c r="B808" s="7">
        <f>SUMIF(Base_PS!F:F,A808,Base_PS!I:I)</f>
        <v>0</v>
      </c>
      <c r="C808" s="7">
        <f t="shared" si="1"/>
        <v>2017</v>
      </c>
      <c r="D808" s="7">
        <f t="shared" si="2"/>
        <v>3</v>
      </c>
      <c r="E808" s="7" t="str">
        <f t="shared" si="3"/>
        <v>03</v>
      </c>
      <c r="F808" s="7" t="str">
        <f t="shared" si="4"/>
        <v>03-2017</v>
      </c>
      <c r="G808" s="7">
        <f>VLOOKUP(F808,Oferta_PS!$B$2:$C$62,2)</f>
        <v>2112</v>
      </c>
      <c r="H808" s="7">
        <f>VLOOKUP(C808,Guias_PS!$B$2:$C$7,2)</f>
        <v>257</v>
      </c>
      <c r="I808" s="7" t="str">
        <f>VLOOKUP(C808,Pib_PS!$B$2:$C$7,2)</f>
        <v>R$ 2.826.236,76</v>
      </c>
      <c r="J808" s="7" t="str">
        <f>VLOOKUP(F808,Base_PS!$G$1:$R$751,12,FALSE())</f>
        <v>Baixa temporada</v>
      </c>
    </row>
    <row r="809">
      <c r="A809" s="6">
        <v>42812.0</v>
      </c>
      <c r="B809" s="7">
        <f>SUMIF(Base_PS!F:F,A809,Base_PS!I:I)</f>
        <v>305</v>
      </c>
      <c r="C809" s="7">
        <f t="shared" si="1"/>
        <v>2017</v>
      </c>
      <c r="D809" s="7">
        <f t="shared" si="2"/>
        <v>3</v>
      </c>
      <c r="E809" s="7" t="str">
        <f t="shared" si="3"/>
        <v>03</v>
      </c>
      <c r="F809" s="7" t="str">
        <f t="shared" si="4"/>
        <v>03-2017</v>
      </c>
      <c r="G809" s="7">
        <f>VLOOKUP(F809,Oferta_PS!$B$2:$C$62,2)</f>
        <v>2112</v>
      </c>
      <c r="H809" s="7">
        <f>VLOOKUP(C809,Guias_PS!$B$2:$C$7,2)</f>
        <v>257</v>
      </c>
      <c r="I809" s="7" t="str">
        <f>VLOOKUP(C809,Pib_PS!$B$2:$C$7,2)</f>
        <v>R$ 2.826.236,76</v>
      </c>
      <c r="J809" s="7" t="str">
        <f>VLOOKUP(F809,Base_PS!$G$1:$R$751,12,FALSE())</f>
        <v>Baixa temporada</v>
      </c>
    </row>
    <row r="810">
      <c r="A810" s="6">
        <v>42813.0</v>
      </c>
      <c r="B810" s="7">
        <f>SUMIF(Base_PS!F:F,A810,Base_PS!I:I)</f>
        <v>0</v>
      </c>
      <c r="C810" s="7">
        <f t="shared" si="1"/>
        <v>2017</v>
      </c>
      <c r="D810" s="7">
        <f t="shared" si="2"/>
        <v>3</v>
      </c>
      <c r="E810" s="7" t="str">
        <f t="shared" si="3"/>
        <v>03</v>
      </c>
      <c r="F810" s="7" t="str">
        <f t="shared" si="4"/>
        <v>03-2017</v>
      </c>
      <c r="G810" s="7">
        <f>VLOOKUP(F810,Oferta_PS!$B$2:$C$62,2)</f>
        <v>2112</v>
      </c>
      <c r="H810" s="7">
        <f>VLOOKUP(C810,Guias_PS!$B$2:$C$7,2)</f>
        <v>257</v>
      </c>
      <c r="I810" s="7" t="str">
        <f>VLOOKUP(C810,Pib_PS!$B$2:$C$7,2)</f>
        <v>R$ 2.826.236,76</v>
      </c>
      <c r="J810" s="7" t="str">
        <f>VLOOKUP(F810,Base_PS!$G$1:$R$751,12,FALSE())</f>
        <v>Baixa temporada</v>
      </c>
    </row>
    <row r="811">
      <c r="A811" s="6">
        <v>42814.0</v>
      </c>
      <c r="B811" s="7">
        <f>SUMIF(Base_PS!F:F,A811,Base_PS!I:I)</f>
        <v>0</v>
      </c>
      <c r="C811" s="7">
        <f t="shared" si="1"/>
        <v>2017</v>
      </c>
      <c r="D811" s="7">
        <f t="shared" si="2"/>
        <v>3</v>
      </c>
      <c r="E811" s="7" t="str">
        <f t="shared" si="3"/>
        <v>03</v>
      </c>
      <c r="F811" s="7" t="str">
        <f t="shared" si="4"/>
        <v>03-2017</v>
      </c>
      <c r="G811" s="7">
        <f>VLOOKUP(F811,Oferta_PS!$B$2:$C$62,2)</f>
        <v>2112</v>
      </c>
      <c r="H811" s="7">
        <f>VLOOKUP(C811,Guias_PS!$B$2:$C$7,2)</f>
        <v>257</v>
      </c>
      <c r="I811" s="7" t="str">
        <f>VLOOKUP(C811,Pib_PS!$B$2:$C$7,2)</f>
        <v>R$ 2.826.236,76</v>
      </c>
      <c r="J811" s="7" t="str">
        <f>VLOOKUP(F811,Base_PS!$G$1:$R$751,12,FALSE())</f>
        <v>Baixa temporada</v>
      </c>
    </row>
    <row r="812">
      <c r="A812" s="6">
        <v>42815.0</v>
      </c>
      <c r="B812" s="7">
        <f>SUMIF(Base_PS!F:F,A812,Base_PS!I:I)</f>
        <v>0</v>
      </c>
      <c r="C812" s="7">
        <f t="shared" si="1"/>
        <v>2017</v>
      </c>
      <c r="D812" s="7">
        <f t="shared" si="2"/>
        <v>3</v>
      </c>
      <c r="E812" s="7" t="str">
        <f t="shared" si="3"/>
        <v>03</v>
      </c>
      <c r="F812" s="7" t="str">
        <f t="shared" si="4"/>
        <v>03-2017</v>
      </c>
      <c r="G812" s="7">
        <f>VLOOKUP(F812,Oferta_PS!$B$2:$C$62,2)</f>
        <v>2112</v>
      </c>
      <c r="H812" s="7">
        <f>VLOOKUP(C812,Guias_PS!$B$2:$C$7,2)</f>
        <v>257</v>
      </c>
      <c r="I812" s="7" t="str">
        <f>VLOOKUP(C812,Pib_PS!$B$2:$C$7,2)</f>
        <v>R$ 2.826.236,76</v>
      </c>
      <c r="J812" s="7" t="str">
        <f>VLOOKUP(F812,Base_PS!$G$1:$R$751,12,FALSE())</f>
        <v>Baixa temporada</v>
      </c>
    </row>
    <row r="813">
      <c r="A813" s="6">
        <v>42816.0</v>
      </c>
      <c r="B813" s="7">
        <f>SUMIF(Base_PS!F:F,A813,Base_PS!I:I)</f>
        <v>0</v>
      </c>
      <c r="C813" s="7">
        <f t="shared" si="1"/>
        <v>2017</v>
      </c>
      <c r="D813" s="7">
        <f t="shared" si="2"/>
        <v>3</v>
      </c>
      <c r="E813" s="7" t="str">
        <f t="shared" si="3"/>
        <v>03</v>
      </c>
      <c r="F813" s="7" t="str">
        <f t="shared" si="4"/>
        <v>03-2017</v>
      </c>
      <c r="G813" s="7">
        <f>VLOOKUP(F813,Oferta_PS!$B$2:$C$62,2)</f>
        <v>2112</v>
      </c>
      <c r="H813" s="7">
        <f>VLOOKUP(C813,Guias_PS!$B$2:$C$7,2)</f>
        <v>257</v>
      </c>
      <c r="I813" s="7" t="str">
        <f>VLOOKUP(C813,Pib_PS!$B$2:$C$7,2)</f>
        <v>R$ 2.826.236,76</v>
      </c>
      <c r="J813" s="7" t="str">
        <f>VLOOKUP(F813,Base_PS!$G$1:$R$751,12,FALSE())</f>
        <v>Baixa temporada</v>
      </c>
    </row>
    <row r="814">
      <c r="A814" s="6">
        <v>42817.0</v>
      </c>
      <c r="B814" s="7">
        <f>SUMIF(Base_PS!F:F,A814,Base_PS!I:I)</f>
        <v>0</v>
      </c>
      <c r="C814" s="7">
        <f t="shared" si="1"/>
        <v>2017</v>
      </c>
      <c r="D814" s="7">
        <f t="shared" si="2"/>
        <v>3</v>
      </c>
      <c r="E814" s="7" t="str">
        <f t="shared" si="3"/>
        <v>03</v>
      </c>
      <c r="F814" s="7" t="str">
        <f t="shared" si="4"/>
        <v>03-2017</v>
      </c>
      <c r="G814" s="7">
        <f>VLOOKUP(F814,Oferta_PS!$B$2:$C$62,2)</f>
        <v>2112</v>
      </c>
      <c r="H814" s="7">
        <f>VLOOKUP(C814,Guias_PS!$B$2:$C$7,2)</f>
        <v>257</v>
      </c>
      <c r="I814" s="7" t="str">
        <f>VLOOKUP(C814,Pib_PS!$B$2:$C$7,2)</f>
        <v>R$ 2.826.236,76</v>
      </c>
      <c r="J814" s="7" t="str">
        <f>VLOOKUP(F814,Base_PS!$G$1:$R$751,12,FALSE())</f>
        <v>Baixa temporada</v>
      </c>
    </row>
    <row r="815">
      <c r="A815" s="6">
        <v>42818.0</v>
      </c>
      <c r="B815" s="7">
        <f>SUMIF(Base_PS!F:F,A815,Base_PS!I:I)</f>
        <v>0</v>
      </c>
      <c r="C815" s="7">
        <f t="shared" si="1"/>
        <v>2017</v>
      </c>
      <c r="D815" s="7">
        <f t="shared" si="2"/>
        <v>3</v>
      </c>
      <c r="E815" s="7" t="str">
        <f t="shared" si="3"/>
        <v>03</v>
      </c>
      <c r="F815" s="7" t="str">
        <f t="shared" si="4"/>
        <v>03-2017</v>
      </c>
      <c r="G815" s="7">
        <f>VLOOKUP(F815,Oferta_PS!$B$2:$C$62,2)</f>
        <v>2112</v>
      </c>
      <c r="H815" s="7">
        <f>VLOOKUP(C815,Guias_PS!$B$2:$C$7,2)</f>
        <v>257</v>
      </c>
      <c r="I815" s="7" t="str">
        <f>VLOOKUP(C815,Pib_PS!$B$2:$C$7,2)</f>
        <v>R$ 2.826.236,76</v>
      </c>
      <c r="J815" s="7" t="str">
        <f>VLOOKUP(F815,Base_PS!$G$1:$R$751,12,FALSE())</f>
        <v>Baixa temporada</v>
      </c>
    </row>
    <row r="816">
      <c r="A816" s="6">
        <v>42819.0</v>
      </c>
      <c r="B816" s="7">
        <f>SUMIF(Base_PS!F:F,A816,Base_PS!I:I)</f>
        <v>292</v>
      </c>
      <c r="C816" s="7">
        <f t="shared" si="1"/>
        <v>2017</v>
      </c>
      <c r="D816" s="7">
        <f t="shared" si="2"/>
        <v>3</v>
      </c>
      <c r="E816" s="7" t="str">
        <f t="shared" si="3"/>
        <v>03</v>
      </c>
      <c r="F816" s="7" t="str">
        <f t="shared" si="4"/>
        <v>03-2017</v>
      </c>
      <c r="G816" s="7">
        <f>VLOOKUP(F816,Oferta_PS!$B$2:$C$62,2)</f>
        <v>2112</v>
      </c>
      <c r="H816" s="7">
        <f>VLOOKUP(C816,Guias_PS!$B$2:$C$7,2)</f>
        <v>257</v>
      </c>
      <c r="I816" s="7" t="str">
        <f>VLOOKUP(C816,Pib_PS!$B$2:$C$7,2)</f>
        <v>R$ 2.826.236,76</v>
      </c>
      <c r="J816" s="7" t="str">
        <f>VLOOKUP(F816,Base_PS!$G$1:$R$751,12,FALSE())</f>
        <v>Baixa temporada</v>
      </c>
    </row>
    <row r="817">
      <c r="A817" s="6">
        <v>42820.0</v>
      </c>
      <c r="B817" s="7">
        <f>SUMIF(Base_PS!F:F,A817,Base_PS!I:I)</f>
        <v>0</v>
      </c>
      <c r="C817" s="7">
        <f t="shared" si="1"/>
        <v>2017</v>
      </c>
      <c r="D817" s="7">
        <f t="shared" si="2"/>
        <v>3</v>
      </c>
      <c r="E817" s="7" t="str">
        <f t="shared" si="3"/>
        <v>03</v>
      </c>
      <c r="F817" s="7" t="str">
        <f t="shared" si="4"/>
        <v>03-2017</v>
      </c>
      <c r="G817" s="7">
        <f>VLOOKUP(F817,Oferta_PS!$B$2:$C$62,2)</f>
        <v>2112</v>
      </c>
      <c r="H817" s="7">
        <f>VLOOKUP(C817,Guias_PS!$B$2:$C$7,2)</f>
        <v>257</v>
      </c>
      <c r="I817" s="7" t="str">
        <f>VLOOKUP(C817,Pib_PS!$B$2:$C$7,2)</f>
        <v>R$ 2.826.236,76</v>
      </c>
      <c r="J817" s="7" t="str">
        <f>VLOOKUP(F817,Base_PS!$G$1:$R$751,12,FALSE())</f>
        <v>Baixa temporada</v>
      </c>
    </row>
    <row r="818">
      <c r="A818" s="6">
        <v>42821.0</v>
      </c>
      <c r="B818" s="7">
        <f>SUMIF(Base_PS!F:F,A818,Base_PS!I:I)</f>
        <v>0</v>
      </c>
      <c r="C818" s="7">
        <f t="shared" si="1"/>
        <v>2017</v>
      </c>
      <c r="D818" s="7">
        <f t="shared" si="2"/>
        <v>3</v>
      </c>
      <c r="E818" s="7" t="str">
        <f t="shared" si="3"/>
        <v>03</v>
      </c>
      <c r="F818" s="7" t="str">
        <f t="shared" si="4"/>
        <v>03-2017</v>
      </c>
      <c r="G818" s="7">
        <f>VLOOKUP(F818,Oferta_PS!$B$2:$C$62,2)</f>
        <v>2112</v>
      </c>
      <c r="H818" s="7">
        <f>VLOOKUP(C818,Guias_PS!$B$2:$C$7,2)</f>
        <v>257</v>
      </c>
      <c r="I818" s="7" t="str">
        <f>VLOOKUP(C818,Pib_PS!$B$2:$C$7,2)</f>
        <v>R$ 2.826.236,76</v>
      </c>
      <c r="J818" s="7" t="str">
        <f>VLOOKUP(F818,Base_PS!$G$1:$R$751,12,FALSE())</f>
        <v>Baixa temporada</v>
      </c>
    </row>
    <row r="819">
      <c r="A819" s="6">
        <v>42822.0</v>
      </c>
      <c r="B819" s="7">
        <f>SUMIF(Base_PS!F:F,A819,Base_PS!I:I)</f>
        <v>0</v>
      </c>
      <c r="C819" s="7">
        <f t="shared" si="1"/>
        <v>2017</v>
      </c>
      <c r="D819" s="7">
        <f t="shared" si="2"/>
        <v>3</v>
      </c>
      <c r="E819" s="7" t="str">
        <f t="shared" si="3"/>
        <v>03</v>
      </c>
      <c r="F819" s="7" t="str">
        <f t="shared" si="4"/>
        <v>03-2017</v>
      </c>
      <c r="G819" s="7">
        <f>VLOOKUP(F819,Oferta_PS!$B$2:$C$62,2)</f>
        <v>2112</v>
      </c>
      <c r="H819" s="7">
        <f>VLOOKUP(C819,Guias_PS!$B$2:$C$7,2)</f>
        <v>257</v>
      </c>
      <c r="I819" s="7" t="str">
        <f>VLOOKUP(C819,Pib_PS!$B$2:$C$7,2)</f>
        <v>R$ 2.826.236,76</v>
      </c>
      <c r="J819" s="7" t="str">
        <f>VLOOKUP(F819,Base_PS!$G$1:$R$751,12,FALSE())</f>
        <v>Baixa temporada</v>
      </c>
    </row>
    <row r="820">
      <c r="A820" s="6">
        <v>42823.0</v>
      </c>
      <c r="B820" s="7">
        <f>SUMIF(Base_PS!F:F,A820,Base_PS!I:I)</f>
        <v>0</v>
      </c>
      <c r="C820" s="7">
        <f t="shared" si="1"/>
        <v>2017</v>
      </c>
      <c r="D820" s="7">
        <f t="shared" si="2"/>
        <v>3</v>
      </c>
      <c r="E820" s="7" t="str">
        <f t="shared" si="3"/>
        <v>03</v>
      </c>
      <c r="F820" s="7" t="str">
        <f t="shared" si="4"/>
        <v>03-2017</v>
      </c>
      <c r="G820" s="7">
        <f>VLOOKUP(F820,Oferta_PS!$B$2:$C$62,2)</f>
        <v>2112</v>
      </c>
      <c r="H820" s="7">
        <f>VLOOKUP(C820,Guias_PS!$B$2:$C$7,2)</f>
        <v>257</v>
      </c>
      <c r="I820" s="7" t="str">
        <f>VLOOKUP(C820,Pib_PS!$B$2:$C$7,2)</f>
        <v>R$ 2.826.236,76</v>
      </c>
      <c r="J820" s="7" t="str">
        <f>VLOOKUP(F820,Base_PS!$G$1:$R$751,12,FALSE())</f>
        <v>Baixa temporada</v>
      </c>
    </row>
    <row r="821">
      <c r="A821" s="6">
        <v>42824.0</v>
      </c>
      <c r="B821" s="7">
        <f>SUMIF(Base_PS!F:F,A821,Base_PS!I:I)</f>
        <v>0</v>
      </c>
      <c r="C821" s="7">
        <f t="shared" si="1"/>
        <v>2017</v>
      </c>
      <c r="D821" s="7">
        <f t="shared" si="2"/>
        <v>3</v>
      </c>
      <c r="E821" s="7" t="str">
        <f t="shared" si="3"/>
        <v>03</v>
      </c>
      <c r="F821" s="7" t="str">
        <f t="shared" si="4"/>
        <v>03-2017</v>
      </c>
      <c r="G821" s="7">
        <f>VLOOKUP(F821,Oferta_PS!$B$2:$C$62,2)</f>
        <v>2112</v>
      </c>
      <c r="H821" s="7">
        <f>VLOOKUP(C821,Guias_PS!$B$2:$C$7,2)</f>
        <v>257</v>
      </c>
      <c r="I821" s="7" t="str">
        <f>VLOOKUP(C821,Pib_PS!$B$2:$C$7,2)</f>
        <v>R$ 2.826.236,76</v>
      </c>
      <c r="J821" s="7" t="str">
        <f>VLOOKUP(F821,Base_PS!$G$1:$R$751,12,FALSE())</f>
        <v>Baixa temporada</v>
      </c>
    </row>
    <row r="822">
      <c r="A822" s="6">
        <v>42825.0</v>
      </c>
      <c r="B822" s="7">
        <f>SUMIF(Base_PS!F:F,A822,Base_PS!I:I)</f>
        <v>0</v>
      </c>
      <c r="C822" s="7">
        <f t="shared" si="1"/>
        <v>2017</v>
      </c>
      <c r="D822" s="7">
        <f t="shared" si="2"/>
        <v>3</v>
      </c>
      <c r="E822" s="7" t="str">
        <f t="shared" si="3"/>
        <v>03</v>
      </c>
      <c r="F822" s="7" t="str">
        <f t="shared" si="4"/>
        <v>03-2017</v>
      </c>
      <c r="G822" s="7">
        <f>VLOOKUP(F822,Oferta_PS!$B$2:$C$62,2)</f>
        <v>2112</v>
      </c>
      <c r="H822" s="7">
        <f>VLOOKUP(C822,Guias_PS!$B$2:$C$7,2)</f>
        <v>257</v>
      </c>
      <c r="I822" s="7" t="str">
        <f>VLOOKUP(C822,Pib_PS!$B$2:$C$7,2)</f>
        <v>R$ 2.826.236,76</v>
      </c>
      <c r="J822" s="7" t="str">
        <f>VLOOKUP(F822,Base_PS!$G$1:$R$751,12,FALSE())</f>
        <v>Baixa temporada</v>
      </c>
    </row>
    <row r="823">
      <c r="A823" s="6">
        <v>42826.0</v>
      </c>
      <c r="B823" s="7">
        <f>SUMIF(Base_PS!F:F,A823,Base_PS!I:I)</f>
        <v>176</v>
      </c>
      <c r="C823" s="7">
        <f t="shared" si="1"/>
        <v>2017</v>
      </c>
      <c r="D823" s="7">
        <f t="shared" si="2"/>
        <v>4</v>
      </c>
      <c r="E823" s="7" t="str">
        <f t="shared" si="3"/>
        <v>04</v>
      </c>
      <c r="F823" s="7" t="str">
        <f t="shared" si="4"/>
        <v>04-2017</v>
      </c>
      <c r="G823" s="7">
        <f>VLOOKUP(F823,Oferta_PS!$B$2:$C$62,2)</f>
        <v>2466</v>
      </c>
      <c r="H823" s="7">
        <f>VLOOKUP(C823,Guias_PS!$B$2:$C$7,2)</f>
        <v>257</v>
      </c>
      <c r="I823" s="7" t="str">
        <f>VLOOKUP(C823,Pib_PS!$B$2:$C$7,2)</f>
        <v>R$ 2.826.236,76</v>
      </c>
      <c r="J823" s="7" t="str">
        <f>VLOOKUP(F823,Base_PS!$G$1:$R$751,12,FALSE())</f>
        <v>Baixa temporada</v>
      </c>
    </row>
    <row r="824">
      <c r="A824" s="6">
        <v>42827.0</v>
      </c>
      <c r="B824" s="7">
        <f>SUMIF(Base_PS!F:F,A824,Base_PS!I:I)</f>
        <v>0</v>
      </c>
      <c r="C824" s="7">
        <f t="shared" si="1"/>
        <v>2017</v>
      </c>
      <c r="D824" s="7">
        <f t="shared" si="2"/>
        <v>4</v>
      </c>
      <c r="E824" s="7" t="str">
        <f t="shared" si="3"/>
        <v>04</v>
      </c>
      <c r="F824" s="7" t="str">
        <f t="shared" si="4"/>
        <v>04-2017</v>
      </c>
      <c r="G824" s="7">
        <f>VLOOKUP(F824,Oferta_PS!$B$2:$C$62,2)</f>
        <v>2466</v>
      </c>
      <c r="H824" s="7">
        <f>VLOOKUP(C824,Guias_PS!$B$2:$C$7,2)</f>
        <v>257</v>
      </c>
      <c r="I824" s="7" t="str">
        <f>VLOOKUP(C824,Pib_PS!$B$2:$C$7,2)</f>
        <v>R$ 2.826.236,76</v>
      </c>
      <c r="J824" s="7" t="str">
        <f>VLOOKUP(F824,Base_PS!$G$1:$R$751,12,FALSE())</f>
        <v>Baixa temporada</v>
      </c>
    </row>
    <row r="825">
      <c r="A825" s="6">
        <v>42828.0</v>
      </c>
      <c r="B825" s="7">
        <f>SUMIF(Base_PS!F:F,A825,Base_PS!I:I)</f>
        <v>0</v>
      </c>
      <c r="C825" s="7">
        <f t="shared" si="1"/>
        <v>2017</v>
      </c>
      <c r="D825" s="7">
        <f t="shared" si="2"/>
        <v>4</v>
      </c>
      <c r="E825" s="7" t="str">
        <f t="shared" si="3"/>
        <v>04</v>
      </c>
      <c r="F825" s="7" t="str">
        <f t="shared" si="4"/>
        <v>04-2017</v>
      </c>
      <c r="G825" s="7">
        <f>VLOOKUP(F825,Oferta_PS!$B$2:$C$62,2)</f>
        <v>2466</v>
      </c>
      <c r="H825" s="7">
        <f>VLOOKUP(C825,Guias_PS!$B$2:$C$7,2)</f>
        <v>257</v>
      </c>
      <c r="I825" s="7" t="str">
        <f>VLOOKUP(C825,Pib_PS!$B$2:$C$7,2)</f>
        <v>R$ 2.826.236,76</v>
      </c>
      <c r="J825" s="7" t="str">
        <f>VLOOKUP(F825,Base_PS!$G$1:$R$751,12,FALSE())</f>
        <v>Baixa temporada</v>
      </c>
    </row>
    <row r="826">
      <c r="A826" s="6">
        <v>42829.0</v>
      </c>
      <c r="B826" s="7">
        <f>SUMIF(Base_PS!F:F,A826,Base_PS!I:I)</f>
        <v>0</v>
      </c>
      <c r="C826" s="7">
        <f t="shared" si="1"/>
        <v>2017</v>
      </c>
      <c r="D826" s="7">
        <f t="shared" si="2"/>
        <v>4</v>
      </c>
      <c r="E826" s="7" t="str">
        <f t="shared" si="3"/>
        <v>04</v>
      </c>
      <c r="F826" s="7" t="str">
        <f t="shared" si="4"/>
        <v>04-2017</v>
      </c>
      <c r="G826" s="7">
        <f>VLOOKUP(F826,Oferta_PS!$B$2:$C$62,2)</f>
        <v>2466</v>
      </c>
      <c r="H826" s="7">
        <f>VLOOKUP(C826,Guias_PS!$B$2:$C$7,2)</f>
        <v>257</v>
      </c>
      <c r="I826" s="7" t="str">
        <f>VLOOKUP(C826,Pib_PS!$B$2:$C$7,2)</f>
        <v>R$ 2.826.236,76</v>
      </c>
      <c r="J826" s="7" t="str">
        <f>VLOOKUP(F826,Base_PS!$G$1:$R$751,12,FALSE())</f>
        <v>Baixa temporada</v>
      </c>
    </row>
    <row r="827">
      <c r="A827" s="6">
        <v>42830.0</v>
      </c>
      <c r="B827" s="7">
        <f>SUMIF(Base_PS!F:F,A827,Base_PS!I:I)</f>
        <v>0</v>
      </c>
      <c r="C827" s="7">
        <f t="shared" si="1"/>
        <v>2017</v>
      </c>
      <c r="D827" s="7">
        <f t="shared" si="2"/>
        <v>4</v>
      </c>
      <c r="E827" s="7" t="str">
        <f t="shared" si="3"/>
        <v>04</v>
      </c>
      <c r="F827" s="7" t="str">
        <f t="shared" si="4"/>
        <v>04-2017</v>
      </c>
      <c r="G827" s="7">
        <f>VLOOKUP(F827,Oferta_PS!$B$2:$C$62,2)</f>
        <v>2466</v>
      </c>
      <c r="H827" s="7">
        <f>VLOOKUP(C827,Guias_PS!$B$2:$C$7,2)</f>
        <v>257</v>
      </c>
      <c r="I827" s="7" t="str">
        <f>VLOOKUP(C827,Pib_PS!$B$2:$C$7,2)</f>
        <v>R$ 2.826.236,76</v>
      </c>
      <c r="J827" s="7" t="str">
        <f>VLOOKUP(F827,Base_PS!$G$1:$R$751,12,FALSE())</f>
        <v>Baixa temporada</v>
      </c>
    </row>
    <row r="828">
      <c r="A828" s="6">
        <v>42831.0</v>
      </c>
      <c r="B828" s="7">
        <f>SUMIF(Base_PS!F:F,A828,Base_PS!I:I)</f>
        <v>0</v>
      </c>
      <c r="C828" s="7">
        <f t="shared" si="1"/>
        <v>2017</v>
      </c>
      <c r="D828" s="7">
        <f t="shared" si="2"/>
        <v>4</v>
      </c>
      <c r="E828" s="7" t="str">
        <f t="shared" si="3"/>
        <v>04</v>
      </c>
      <c r="F828" s="7" t="str">
        <f t="shared" si="4"/>
        <v>04-2017</v>
      </c>
      <c r="G828" s="7">
        <f>VLOOKUP(F828,Oferta_PS!$B$2:$C$62,2)</f>
        <v>2466</v>
      </c>
      <c r="H828" s="7">
        <f>VLOOKUP(C828,Guias_PS!$B$2:$C$7,2)</f>
        <v>257</v>
      </c>
      <c r="I828" s="7" t="str">
        <f>VLOOKUP(C828,Pib_PS!$B$2:$C$7,2)</f>
        <v>R$ 2.826.236,76</v>
      </c>
      <c r="J828" s="7" t="str">
        <f>VLOOKUP(F828,Base_PS!$G$1:$R$751,12,FALSE())</f>
        <v>Baixa temporada</v>
      </c>
    </row>
    <row r="829">
      <c r="A829" s="6">
        <v>42832.0</v>
      </c>
      <c r="B829" s="7">
        <f>SUMIF(Base_PS!F:F,A829,Base_PS!I:I)</f>
        <v>0</v>
      </c>
      <c r="C829" s="7">
        <f t="shared" si="1"/>
        <v>2017</v>
      </c>
      <c r="D829" s="7">
        <f t="shared" si="2"/>
        <v>4</v>
      </c>
      <c r="E829" s="7" t="str">
        <f t="shared" si="3"/>
        <v>04</v>
      </c>
      <c r="F829" s="7" t="str">
        <f t="shared" si="4"/>
        <v>04-2017</v>
      </c>
      <c r="G829" s="7">
        <f>VLOOKUP(F829,Oferta_PS!$B$2:$C$62,2)</f>
        <v>2466</v>
      </c>
      <c r="H829" s="7">
        <f>VLOOKUP(C829,Guias_PS!$B$2:$C$7,2)</f>
        <v>257</v>
      </c>
      <c r="I829" s="7" t="str">
        <f>VLOOKUP(C829,Pib_PS!$B$2:$C$7,2)</f>
        <v>R$ 2.826.236,76</v>
      </c>
      <c r="J829" s="7" t="str">
        <f>VLOOKUP(F829,Base_PS!$G$1:$R$751,12,FALSE())</f>
        <v>Baixa temporada</v>
      </c>
    </row>
    <row r="830">
      <c r="A830" s="6">
        <v>42833.0</v>
      </c>
      <c r="B830" s="7">
        <f>SUMIF(Base_PS!F:F,A830,Base_PS!I:I)</f>
        <v>176</v>
      </c>
      <c r="C830" s="7">
        <f t="shared" si="1"/>
        <v>2017</v>
      </c>
      <c r="D830" s="7">
        <f t="shared" si="2"/>
        <v>4</v>
      </c>
      <c r="E830" s="7" t="str">
        <f t="shared" si="3"/>
        <v>04</v>
      </c>
      <c r="F830" s="7" t="str">
        <f t="shared" si="4"/>
        <v>04-2017</v>
      </c>
      <c r="G830" s="7">
        <f>VLOOKUP(F830,Oferta_PS!$B$2:$C$62,2)</f>
        <v>2466</v>
      </c>
      <c r="H830" s="7">
        <f>VLOOKUP(C830,Guias_PS!$B$2:$C$7,2)</f>
        <v>257</v>
      </c>
      <c r="I830" s="7" t="str">
        <f>VLOOKUP(C830,Pib_PS!$B$2:$C$7,2)</f>
        <v>R$ 2.826.236,76</v>
      </c>
      <c r="J830" s="7" t="str">
        <f>VLOOKUP(F830,Base_PS!$G$1:$R$751,12,FALSE())</f>
        <v>Baixa temporada</v>
      </c>
    </row>
    <row r="831">
      <c r="A831" s="6">
        <v>42834.0</v>
      </c>
      <c r="B831" s="7">
        <f>SUMIF(Base_PS!F:F,A831,Base_PS!I:I)</f>
        <v>0</v>
      </c>
      <c r="C831" s="7">
        <f t="shared" si="1"/>
        <v>2017</v>
      </c>
      <c r="D831" s="7">
        <f t="shared" si="2"/>
        <v>4</v>
      </c>
      <c r="E831" s="7" t="str">
        <f t="shared" si="3"/>
        <v>04</v>
      </c>
      <c r="F831" s="7" t="str">
        <f t="shared" si="4"/>
        <v>04-2017</v>
      </c>
      <c r="G831" s="7">
        <f>VLOOKUP(F831,Oferta_PS!$B$2:$C$62,2)</f>
        <v>2466</v>
      </c>
      <c r="H831" s="7">
        <f>VLOOKUP(C831,Guias_PS!$B$2:$C$7,2)</f>
        <v>257</v>
      </c>
      <c r="I831" s="7" t="str">
        <f>VLOOKUP(C831,Pib_PS!$B$2:$C$7,2)</f>
        <v>R$ 2.826.236,76</v>
      </c>
      <c r="J831" s="7" t="str">
        <f>VLOOKUP(F831,Base_PS!$G$1:$R$751,12,FALSE())</f>
        <v>Baixa temporada</v>
      </c>
    </row>
    <row r="832">
      <c r="A832" s="6">
        <v>42835.0</v>
      </c>
      <c r="B832" s="7">
        <f>SUMIF(Base_PS!F:F,A832,Base_PS!I:I)</f>
        <v>0</v>
      </c>
      <c r="C832" s="7">
        <f t="shared" si="1"/>
        <v>2017</v>
      </c>
      <c r="D832" s="7">
        <f t="shared" si="2"/>
        <v>4</v>
      </c>
      <c r="E832" s="7" t="str">
        <f t="shared" si="3"/>
        <v>04</v>
      </c>
      <c r="F832" s="7" t="str">
        <f t="shared" si="4"/>
        <v>04-2017</v>
      </c>
      <c r="G832" s="7">
        <f>VLOOKUP(F832,Oferta_PS!$B$2:$C$62,2)</f>
        <v>2466</v>
      </c>
      <c r="H832" s="7">
        <f>VLOOKUP(C832,Guias_PS!$B$2:$C$7,2)</f>
        <v>257</v>
      </c>
      <c r="I832" s="7" t="str">
        <f>VLOOKUP(C832,Pib_PS!$B$2:$C$7,2)</f>
        <v>R$ 2.826.236,76</v>
      </c>
      <c r="J832" s="7" t="str">
        <f>VLOOKUP(F832,Base_PS!$G$1:$R$751,12,FALSE())</f>
        <v>Baixa temporada</v>
      </c>
    </row>
    <row r="833">
      <c r="A833" s="6">
        <v>42836.0</v>
      </c>
      <c r="B833" s="7">
        <f>SUMIF(Base_PS!F:F,A833,Base_PS!I:I)</f>
        <v>0</v>
      </c>
      <c r="C833" s="7">
        <f t="shared" si="1"/>
        <v>2017</v>
      </c>
      <c r="D833" s="7">
        <f t="shared" si="2"/>
        <v>4</v>
      </c>
      <c r="E833" s="7" t="str">
        <f t="shared" si="3"/>
        <v>04</v>
      </c>
      <c r="F833" s="7" t="str">
        <f t="shared" si="4"/>
        <v>04-2017</v>
      </c>
      <c r="G833" s="7">
        <f>VLOOKUP(F833,Oferta_PS!$B$2:$C$62,2)</f>
        <v>2466</v>
      </c>
      <c r="H833" s="7">
        <f>VLOOKUP(C833,Guias_PS!$B$2:$C$7,2)</f>
        <v>257</v>
      </c>
      <c r="I833" s="7" t="str">
        <f>VLOOKUP(C833,Pib_PS!$B$2:$C$7,2)</f>
        <v>R$ 2.826.236,76</v>
      </c>
      <c r="J833" s="7" t="str">
        <f>VLOOKUP(F833,Base_PS!$G$1:$R$751,12,FALSE())</f>
        <v>Baixa temporada</v>
      </c>
    </row>
    <row r="834">
      <c r="A834" s="6">
        <v>42837.0</v>
      </c>
      <c r="B834" s="7">
        <f>SUMIF(Base_PS!F:F,A834,Base_PS!I:I)</f>
        <v>0</v>
      </c>
      <c r="C834" s="7">
        <f t="shared" si="1"/>
        <v>2017</v>
      </c>
      <c r="D834" s="7">
        <f t="shared" si="2"/>
        <v>4</v>
      </c>
      <c r="E834" s="7" t="str">
        <f t="shared" si="3"/>
        <v>04</v>
      </c>
      <c r="F834" s="7" t="str">
        <f t="shared" si="4"/>
        <v>04-2017</v>
      </c>
      <c r="G834" s="7">
        <f>VLOOKUP(F834,Oferta_PS!$B$2:$C$62,2)</f>
        <v>2466</v>
      </c>
      <c r="H834" s="7">
        <f>VLOOKUP(C834,Guias_PS!$B$2:$C$7,2)</f>
        <v>257</v>
      </c>
      <c r="I834" s="7" t="str">
        <f>VLOOKUP(C834,Pib_PS!$B$2:$C$7,2)</f>
        <v>R$ 2.826.236,76</v>
      </c>
      <c r="J834" s="7" t="str">
        <f>VLOOKUP(F834,Base_PS!$G$1:$R$751,12,FALSE())</f>
        <v>Baixa temporada</v>
      </c>
    </row>
    <row r="835">
      <c r="A835" s="6">
        <v>42838.0</v>
      </c>
      <c r="B835" s="7">
        <f>SUMIF(Base_PS!F:F,A835,Base_PS!I:I)</f>
        <v>0</v>
      </c>
      <c r="C835" s="7">
        <f t="shared" si="1"/>
        <v>2017</v>
      </c>
      <c r="D835" s="7">
        <f t="shared" si="2"/>
        <v>4</v>
      </c>
      <c r="E835" s="7" t="str">
        <f t="shared" si="3"/>
        <v>04</v>
      </c>
      <c r="F835" s="7" t="str">
        <f t="shared" si="4"/>
        <v>04-2017</v>
      </c>
      <c r="G835" s="7">
        <f>VLOOKUP(F835,Oferta_PS!$B$2:$C$62,2)</f>
        <v>2466</v>
      </c>
      <c r="H835" s="7">
        <f>VLOOKUP(C835,Guias_PS!$B$2:$C$7,2)</f>
        <v>257</v>
      </c>
      <c r="I835" s="7" t="str">
        <f>VLOOKUP(C835,Pib_PS!$B$2:$C$7,2)</f>
        <v>R$ 2.826.236,76</v>
      </c>
      <c r="J835" s="7" t="str">
        <f>VLOOKUP(F835,Base_PS!$G$1:$R$751,12,FALSE())</f>
        <v>Baixa temporada</v>
      </c>
    </row>
    <row r="836">
      <c r="A836" s="6">
        <v>42839.0</v>
      </c>
      <c r="B836" s="7">
        <f>SUMIF(Base_PS!F:F,A836,Base_PS!I:I)</f>
        <v>0</v>
      </c>
      <c r="C836" s="7">
        <f t="shared" si="1"/>
        <v>2017</v>
      </c>
      <c r="D836" s="7">
        <f t="shared" si="2"/>
        <v>4</v>
      </c>
      <c r="E836" s="7" t="str">
        <f t="shared" si="3"/>
        <v>04</v>
      </c>
      <c r="F836" s="7" t="str">
        <f t="shared" si="4"/>
        <v>04-2017</v>
      </c>
      <c r="G836" s="7">
        <f>VLOOKUP(F836,Oferta_PS!$B$2:$C$62,2)</f>
        <v>2466</v>
      </c>
      <c r="H836" s="7">
        <f>VLOOKUP(C836,Guias_PS!$B$2:$C$7,2)</f>
        <v>257</v>
      </c>
      <c r="I836" s="7" t="str">
        <f>VLOOKUP(C836,Pib_PS!$B$2:$C$7,2)</f>
        <v>R$ 2.826.236,76</v>
      </c>
      <c r="J836" s="7" t="str">
        <f>VLOOKUP(F836,Base_PS!$G$1:$R$751,12,FALSE())</f>
        <v>Baixa temporada</v>
      </c>
    </row>
    <row r="837">
      <c r="A837" s="6">
        <v>42840.0</v>
      </c>
      <c r="B837" s="7">
        <f>SUMIF(Base_PS!F:F,A837,Base_PS!I:I)</f>
        <v>175</v>
      </c>
      <c r="C837" s="7">
        <f t="shared" si="1"/>
        <v>2017</v>
      </c>
      <c r="D837" s="7">
        <f t="shared" si="2"/>
        <v>4</v>
      </c>
      <c r="E837" s="7" t="str">
        <f t="shared" si="3"/>
        <v>04</v>
      </c>
      <c r="F837" s="7" t="str">
        <f t="shared" si="4"/>
        <v>04-2017</v>
      </c>
      <c r="G837" s="7">
        <f>VLOOKUP(F837,Oferta_PS!$B$2:$C$62,2)</f>
        <v>2466</v>
      </c>
      <c r="H837" s="7">
        <f>VLOOKUP(C837,Guias_PS!$B$2:$C$7,2)</f>
        <v>257</v>
      </c>
      <c r="I837" s="7" t="str">
        <f>VLOOKUP(C837,Pib_PS!$B$2:$C$7,2)</f>
        <v>R$ 2.826.236,76</v>
      </c>
      <c r="J837" s="7" t="str">
        <f>VLOOKUP(F837,Base_PS!$G$1:$R$751,12,FALSE())</f>
        <v>Baixa temporada</v>
      </c>
    </row>
    <row r="838">
      <c r="A838" s="6">
        <v>42841.0</v>
      </c>
      <c r="B838" s="7">
        <f>SUMIF(Base_PS!F:F,A838,Base_PS!I:I)</f>
        <v>0</v>
      </c>
      <c r="C838" s="7">
        <f t="shared" si="1"/>
        <v>2017</v>
      </c>
      <c r="D838" s="7">
        <f t="shared" si="2"/>
        <v>4</v>
      </c>
      <c r="E838" s="7" t="str">
        <f t="shared" si="3"/>
        <v>04</v>
      </c>
      <c r="F838" s="7" t="str">
        <f t="shared" si="4"/>
        <v>04-2017</v>
      </c>
      <c r="G838" s="7">
        <f>VLOOKUP(F838,Oferta_PS!$B$2:$C$62,2)</f>
        <v>2466</v>
      </c>
      <c r="H838" s="7">
        <f>VLOOKUP(C838,Guias_PS!$B$2:$C$7,2)</f>
        <v>257</v>
      </c>
      <c r="I838" s="7" t="str">
        <f>VLOOKUP(C838,Pib_PS!$B$2:$C$7,2)</f>
        <v>R$ 2.826.236,76</v>
      </c>
      <c r="J838" s="7" t="str">
        <f>VLOOKUP(F838,Base_PS!$G$1:$R$751,12,FALSE())</f>
        <v>Baixa temporada</v>
      </c>
    </row>
    <row r="839">
      <c r="A839" s="6">
        <v>42842.0</v>
      </c>
      <c r="B839" s="7">
        <f>SUMIF(Base_PS!F:F,A839,Base_PS!I:I)</f>
        <v>0</v>
      </c>
      <c r="C839" s="7">
        <f t="shared" si="1"/>
        <v>2017</v>
      </c>
      <c r="D839" s="7">
        <f t="shared" si="2"/>
        <v>4</v>
      </c>
      <c r="E839" s="7" t="str">
        <f t="shared" si="3"/>
        <v>04</v>
      </c>
      <c r="F839" s="7" t="str">
        <f t="shared" si="4"/>
        <v>04-2017</v>
      </c>
      <c r="G839" s="7">
        <f>VLOOKUP(F839,Oferta_PS!$B$2:$C$62,2)</f>
        <v>2466</v>
      </c>
      <c r="H839" s="7">
        <f>VLOOKUP(C839,Guias_PS!$B$2:$C$7,2)</f>
        <v>257</v>
      </c>
      <c r="I839" s="7" t="str">
        <f>VLOOKUP(C839,Pib_PS!$B$2:$C$7,2)</f>
        <v>R$ 2.826.236,76</v>
      </c>
      <c r="J839" s="7" t="str">
        <f>VLOOKUP(F839,Base_PS!$G$1:$R$751,12,FALSE())</f>
        <v>Baixa temporada</v>
      </c>
    </row>
    <row r="840">
      <c r="A840" s="6">
        <v>42843.0</v>
      </c>
      <c r="B840" s="7">
        <f>SUMIF(Base_PS!F:F,A840,Base_PS!I:I)</f>
        <v>0</v>
      </c>
      <c r="C840" s="7">
        <f t="shared" si="1"/>
        <v>2017</v>
      </c>
      <c r="D840" s="7">
        <f t="shared" si="2"/>
        <v>4</v>
      </c>
      <c r="E840" s="7" t="str">
        <f t="shared" si="3"/>
        <v>04</v>
      </c>
      <c r="F840" s="7" t="str">
        <f t="shared" si="4"/>
        <v>04-2017</v>
      </c>
      <c r="G840" s="7">
        <f>VLOOKUP(F840,Oferta_PS!$B$2:$C$62,2)</f>
        <v>2466</v>
      </c>
      <c r="H840" s="7">
        <f>VLOOKUP(C840,Guias_PS!$B$2:$C$7,2)</f>
        <v>257</v>
      </c>
      <c r="I840" s="7" t="str">
        <f>VLOOKUP(C840,Pib_PS!$B$2:$C$7,2)</f>
        <v>R$ 2.826.236,76</v>
      </c>
      <c r="J840" s="7" t="str">
        <f>VLOOKUP(F840,Base_PS!$G$1:$R$751,12,FALSE())</f>
        <v>Baixa temporada</v>
      </c>
    </row>
    <row r="841">
      <c r="A841" s="6">
        <v>42844.0</v>
      </c>
      <c r="B841" s="7">
        <f>SUMIF(Base_PS!F:F,A841,Base_PS!I:I)</f>
        <v>34</v>
      </c>
      <c r="C841" s="7">
        <f t="shared" si="1"/>
        <v>2017</v>
      </c>
      <c r="D841" s="7">
        <f t="shared" si="2"/>
        <v>4</v>
      </c>
      <c r="E841" s="7" t="str">
        <f t="shared" si="3"/>
        <v>04</v>
      </c>
      <c r="F841" s="7" t="str">
        <f t="shared" si="4"/>
        <v>04-2017</v>
      </c>
      <c r="G841" s="7">
        <f>VLOOKUP(F841,Oferta_PS!$B$2:$C$62,2)</f>
        <v>2466</v>
      </c>
      <c r="H841" s="7">
        <f>VLOOKUP(C841,Guias_PS!$B$2:$C$7,2)</f>
        <v>257</v>
      </c>
      <c r="I841" s="7" t="str">
        <f>VLOOKUP(C841,Pib_PS!$B$2:$C$7,2)</f>
        <v>R$ 2.826.236,76</v>
      </c>
      <c r="J841" s="7" t="str">
        <f>VLOOKUP(F841,Base_PS!$G$1:$R$751,12,FALSE())</f>
        <v>Baixa temporada</v>
      </c>
    </row>
    <row r="842">
      <c r="A842" s="6">
        <v>42845.0</v>
      </c>
      <c r="B842" s="7">
        <f>SUMIF(Base_PS!F:F,A842,Base_PS!I:I)</f>
        <v>0</v>
      </c>
      <c r="C842" s="7">
        <f t="shared" si="1"/>
        <v>2017</v>
      </c>
      <c r="D842" s="7">
        <f t="shared" si="2"/>
        <v>4</v>
      </c>
      <c r="E842" s="7" t="str">
        <f t="shared" si="3"/>
        <v>04</v>
      </c>
      <c r="F842" s="7" t="str">
        <f t="shared" si="4"/>
        <v>04-2017</v>
      </c>
      <c r="G842" s="7">
        <f>VLOOKUP(F842,Oferta_PS!$B$2:$C$62,2)</f>
        <v>2466</v>
      </c>
      <c r="H842" s="7">
        <f>VLOOKUP(C842,Guias_PS!$B$2:$C$7,2)</f>
        <v>257</v>
      </c>
      <c r="I842" s="7" t="str">
        <f>VLOOKUP(C842,Pib_PS!$B$2:$C$7,2)</f>
        <v>R$ 2.826.236,76</v>
      </c>
      <c r="J842" s="7" t="str">
        <f>VLOOKUP(F842,Base_PS!$G$1:$R$751,12,FALSE())</f>
        <v>Baixa temporada</v>
      </c>
    </row>
    <row r="843">
      <c r="A843" s="6">
        <v>42846.0</v>
      </c>
      <c r="B843" s="7">
        <f>SUMIF(Base_PS!F:F,A843,Base_PS!I:I)</f>
        <v>0</v>
      </c>
      <c r="C843" s="7">
        <f t="shared" si="1"/>
        <v>2017</v>
      </c>
      <c r="D843" s="7">
        <f t="shared" si="2"/>
        <v>4</v>
      </c>
      <c r="E843" s="7" t="str">
        <f t="shared" si="3"/>
        <v>04</v>
      </c>
      <c r="F843" s="7" t="str">
        <f t="shared" si="4"/>
        <v>04-2017</v>
      </c>
      <c r="G843" s="7">
        <f>VLOOKUP(F843,Oferta_PS!$B$2:$C$62,2)</f>
        <v>2466</v>
      </c>
      <c r="H843" s="7">
        <f>VLOOKUP(C843,Guias_PS!$B$2:$C$7,2)</f>
        <v>257</v>
      </c>
      <c r="I843" s="7" t="str">
        <f>VLOOKUP(C843,Pib_PS!$B$2:$C$7,2)</f>
        <v>R$ 2.826.236,76</v>
      </c>
      <c r="J843" s="7" t="str">
        <f>VLOOKUP(F843,Base_PS!$G$1:$R$751,12,FALSE())</f>
        <v>Baixa temporada</v>
      </c>
    </row>
    <row r="844">
      <c r="A844" s="6">
        <v>42847.0</v>
      </c>
      <c r="B844" s="7">
        <f>SUMIF(Base_PS!F:F,A844,Base_PS!I:I)</f>
        <v>176</v>
      </c>
      <c r="C844" s="7">
        <f t="shared" si="1"/>
        <v>2017</v>
      </c>
      <c r="D844" s="7">
        <f t="shared" si="2"/>
        <v>4</v>
      </c>
      <c r="E844" s="7" t="str">
        <f t="shared" si="3"/>
        <v>04</v>
      </c>
      <c r="F844" s="7" t="str">
        <f t="shared" si="4"/>
        <v>04-2017</v>
      </c>
      <c r="G844" s="7">
        <f>VLOOKUP(F844,Oferta_PS!$B$2:$C$62,2)</f>
        <v>2466</v>
      </c>
      <c r="H844" s="7">
        <f>VLOOKUP(C844,Guias_PS!$B$2:$C$7,2)</f>
        <v>257</v>
      </c>
      <c r="I844" s="7" t="str">
        <f>VLOOKUP(C844,Pib_PS!$B$2:$C$7,2)</f>
        <v>R$ 2.826.236,76</v>
      </c>
      <c r="J844" s="7" t="str">
        <f>VLOOKUP(F844,Base_PS!$G$1:$R$751,12,FALSE())</f>
        <v>Baixa temporada</v>
      </c>
    </row>
    <row r="845">
      <c r="A845" s="6">
        <v>42848.0</v>
      </c>
      <c r="B845" s="7">
        <f>SUMIF(Base_PS!F:F,A845,Base_PS!I:I)</f>
        <v>0</v>
      </c>
      <c r="C845" s="7">
        <f t="shared" si="1"/>
        <v>2017</v>
      </c>
      <c r="D845" s="7">
        <f t="shared" si="2"/>
        <v>4</v>
      </c>
      <c r="E845" s="7" t="str">
        <f t="shared" si="3"/>
        <v>04</v>
      </c>
      <c r="F845" s="7" t="str">
        <f t="shared" si="4"/>
        <v>04-2017</v>
      </c>
      <c r="G845" s="7">
        <f>VLOOKUP(F845,Oferta_PS!$B$2:$C$62,2)</f>
        <v>2466</v>
      </c>
      <c r="H845" s="7">
        <f>VLOOKUP(C845,Guias_PS!$B$2:$C$7,2)</f>
        <v>257</v>
      </c>
      <c r="I845" s="7" t="str">
        <f>VLOOKUP(C845,Pib_PS!$B$2:$C$7,2)</f>
        <v>R$ 2.826.236,76</v>
      </c>
      <c r="J845" s="7" t="str">
        <f>VLOOKUP(F845,Base_PS!$G$1:$R$751,12,FALSE())</f>
        <v>Baixa temporada</v>
      </c>
    </row>
    <row r="846">
      <c r="A846" s="6">
        <v>42849.0</v>
      </c>
      <c r="B846" s="7">
        <f>SUMIF(Base_PS!F:F,A846,Base_PS!I:I)</f>
        <v>0</v>
      </c>
      <c r="C846" s="7">
        <f t="shared" si="1"/>
        <v>2017</v>
      </c>
      <c r="D846" s="7">
        <f t="shared" si="2"/>
        <v>4</v>
      </c>
      <c r="E846" s="7" t="str">
        <f t="shared" si="3"/>
        <v>04</v>
      </c>
      <c r="F846" s="7" t="str">
        <f t="shared" si="4"/>
        <v>04-2017</v>
      </c>
      <c r="G846" s="7">
        <f>VLOOKUP(F846,Oferta_PS!$B$2:$C$62,2)</f>
        <v>2466</v>
      </c>
      <c r="H846" s="7">
        <f>VLOOKUP(C846,Guias_PS!$B$2:$C$7,2)</f>
        <v>257</v>
      </c>
      <c r="I846" s="7" t="str">
        <f>VLOOKUP(C846,Pib_PS!$B$2:$C$7,2)</f>
        <v>R$ 2.826.236,76</v>
      </c>
      <c r="J846" s="7" t="str">
        <f>VLOOKUP(F846,Base_PS!$G$1:$R$751,12,FALSE())</f>
        <v>Baixa temporada</v>
      </c>
    </row>
    <row r="847">
      <c r="A847" s="6">
        <v>42850.0</v>
      </c>
      <c r="B847" s="7">
        <f>SUMIF(Base_PS!F:F,A847,Base_PS!I:I)</f>
        <v>0</v>
      </c>
      <c r="C847" s="7">
        <f t="shared" si="1"/>
        <v>2017</v>
      </c>
      <c r="D847" s="7">
        <f t="shared" si="2"/>
        <v>4</v>
      </c>
      <c r="E847" s="7" t="str">
        <f t="shared" si="3"/>
        <v>04</v>
      </c>
      <c r="F847" s="7" t="str">
        <f t="shared" si="4"/>
        <v>04-2017</v>
      </c>
      <c r="G847" s="7">
        <f>VLOOKUP(F847,Oferta_PS!$B$2:$C$62,2)</f>
        <v>2466</v>
      </c>
      <c r="H847" s="7">
        <f>VLOOKUP(C847,Guias_PS!$B$2:$C$7,2)</f>
        <v>257</v>
      </c>
      <c r="I847" s="7" t="str">
        <f>VLOOKUP(C847,Pib_PS!$B$2:$C$7,2)</f>
        <v>R$ 2.826.236,76</v>
      </c>
      <c r="J847" s="7" t="str">
        <f>VLOOKUP(F847,Base_PS!$G$1:$R$751,12,FALSE())</f>
        <v>Baixa temporada</v>
      </c>
    </row>
    <row r="848">
      <c r="A848" s="6">
        <v>42851.0</v>
      </c>
      <c r="B848" s="7">
        <f>SUMIF(Base_PS!F:F,A848,Base_PS!I:I)</f>
        <v>0</v>
      </c>
      <c r="C848" s="7">
        <f t="shared" si="1"/>
        <v>2017</v>
      </c>
      <c r="D848" s="7">
        <f t="shared" si="2"/>
        <v>4</v>
      </c>
      <c r="E848" s="7" t="str">
        <f t="shared" si="3"/>
        <v>04</v>
      </c>
      <c r="F848" s="7" t="str">
        <f t="shared" si="4"/>
        <v>04-2017</v>
      </c>
      <c r="G848" s="7">
        <f>VLOOKUP(F848,Oferta_PS!$B$2:$C$62,2)</f>
        <v>2466</v>
      </c>
      <c r="H848" s="7">
        <f>VLOOKUP(C848,Guias_PS!$B$2:$C$7,2)</f>
        <v>257</v>
      </c>
      <c r="I848" s="7" t="str">
        <f>VLOOKUP(C848,Pib_PS!$B$2:$C$7,2)</f>
        <v>R$ 2.826.236,76</v>
      </c>
      <c r="J848" s="7" t="str">
        <f>VLOOKUP(F848,Base_PS!$G$1:$R$751,12,FALSE())</f>
        <v>Baixa temporada</v>
      </c>
    </row>
    <row r="849">
      <c r="A849" s="6">
        <v>42852.0</v>
      </c>
      <c r="B849" s="7">
        <f>SUMIF(Base_PS!F:F,A849,Base_PS!I:I)</f>
        <v>0</v>
      </c>
      <c r="C849" s="7">
        <f t="shared" si="1"/>
        <v>2017</v>
      </c>
      <c r="D849" s="7">
        <f t="shared" si="2"/>
        <v>4</v>
      </c>
      <c r="E849" s="7" t="str">
        <f t="shared" si="3"/>
        <v>04</v>
      </c>
      <c r="F849" s="7" t="str">
        <f t="shared" si="4"/>
        <v>04-2017</v>
      </c>
      <c r="G849" s="7">
        <f>VLOOKUP(F849,Oferta_PS!$B$2:$C$62,2)</f>
        <v>2466</v>
      </c>
      <c r="H849" s="7">
        <f>VLOOKUP(C849,Guias_PS!$B$2:$C$7,2)</f>
        <v>257</v>
      </c>
      <c r="I849" s="7" t="str">
        <f>VLOOKUP(C849,Pib_PS!$B$2:$C$7,2)</f>
        <v>R$ 2.826.236,76</v>
      </c>
      <c r="J849" s="7" t="str">
        <f>VLOOKUP(F849,Base_PS!$G$1:$R$751,12,FALSE())</f>
        <v>Baixa temporada</v>
      </c>
    </row>
    <row r="850">
      <c r="A850" s="6">
        <v>42853.0</v>
      </c>
      <c r="B850" s="7">
        <f>SUMIF(Base_PS!F:F,A850,Base_PS!I:I)</f>
        <v>0</v>
      </c>
      <c r="C850" s="7">
        <f t="shared" si="1"/>
        <v>2017</v>
      </c>
      <c r="D850" s="7">
        <f t="shared" si="2"/>
        <v>4</v>
      </c>
      <c r="E850" s="7" t="str">
        <f t="shared" si="3"/>
        <v>04</v>
      </c>
      <c r="F850" s="7" t="str">
        <f t="shared" si="4"/>
        <v>04-2017</v>
      </c>
      <c r="G850" s="7">
        <f>VLOOKUP(F850,Oferta_PS!$B$2:$C$62,2)</f>
        <v>2466</v>
      </c>
      <c r="H850" s="7">
        <f>VLOOKUP(C850,Guias_PS!$B$2:$C$7,2)</f>
        <v>257</v>
      </c>
      <c r="I850" s="7" t="str">
        <f>VLOOKUP(C850,Pib_PS!$B$2:$C$7,2)</f>
        <v>R$ 2.826.236,76</v>
      </c>
      <c r="J850" s="7" t="str">
        <f>VLOOKUP(F850,Base_PS!$G$1:$R$751,12,FALSE())</f>
        <v>Baixa temporada</v>
      </c>
    </row>
    <row r="851">
      <c r="A851" s="6">
        <v>42854.0</v>
      </c>
      <c r="B851" s="7">
        <f>SUMIF(Base_PS!F:F,A851,Base_PS!I:I)</f>
        <v>170</v>
      </c>
      <c r="C851" s="7">
        <f t="shared" si="1"/>
        <v>2017</v>
      </c>
      <c r="D851" s="7">
        <f t="shared" si="2"/>
        <v>4</v>
      </c>
      <c r="E851" s="7" t="str">
        <f t="shared" si="3"/>
        <v>04</v>
      </c>
      <c r="F851" s="7" t="str">
        <f t="shared" si="4"/>
        <v>04-2017</v>
      </c>
      <c r="G851" s="7">
        <f>VLOOKUP(F851,Oferta_PS!$B$2:$C$62,2)</f>
        <v>2466</v>
      </c>
      <c r="H851" s="7">
        <f>VLOOKUP(C851,Guias_PS!$B$2:$C$7,2)</f>
        <v>257</v>
      </c>
      <c r="I851" s="7" t="str">
        <f>VLOOKUP(C851,Pib_PS!$B$2:$C$7,2)</f>
        <v>R$ 2.826.236,76</v>
      </c>
      <c r="J851" s="7" t="str">
        <f>VLOOKUP(F851,Base_PS!$G$1:$R$751,12,FALSE())</f>
        <v>Baixa temporada</v>
      </c>
    </row>
    <row r="852">
      <c r="A852" s="6">
        <v>42855.0</v>
      </c>
      <c r="B852" s="7">
        <f>SUMIF(Base_PS!F:F,A852,Base_PS!I:I)</f>
        <v>76</v>
      </c>
      <c r="C852" s="7">
        <f t="shared" si="1"/>
        <v>2017</v>
      </c>
      <c r="D852" s="7">
        <f t="shared" si="2"/>
        <v>4</v>
      </c>
      <c r="E852" s="7" t="str">
        <f t="shared" si="3"/>
        <v>04</v>
      </c>
      <c r="F852" s="7" t="str">
        <f t="shared" si="4"/>
        <v>04-2017</v>
      </c>
      <c r="G852" s="7">
        <f>VLOOKUP(F852,Oferta_PS!$B$2:$C$62,2)</f>
        <v>2466</v>
      </c>
      <c r="H852" s="7">
        <f>VLOOKUP(C852,Guias_PS!$B$2:$C$7,2)</f>
        <v>257</v>
      </c>
      <c r="I852" s="7" t="str">
        <f>VLOOKUP(C852,Pib_PS!$B$2:$C$7,2)</f>
        <v>R$ 2.826.236,76</v>
      </c>
      <c r="J852" s="7" t="str">
        <f>VLOOKUP(F852,Base_PS!$G$1:$R$751,12,FALSE())</f>
        <v>Baixa temporada</v>
      </c>
    </row>
    <row r="853">
      <c r="A853" s="6">
        <v>42856.0</v>
      </c>
      <c r="B853" s="7">
        <f>SUMIF(Base_PS!F:F,A853,Base_PS!I:I)</f>
        <v>0</v>
      </c>
      <c r="C853" s="7">
        <f t="shared" si="1"/>
        <v>2017</v>
      </c>
      <c r="D853" s="7">
        <f t="shared" si="2"/>
        <v>5</v>
      </c>
      <c r="E853" s="7" t="str">
        <f t="shared" si="3"/>
        <v>05</v>
      </c>
      <c r="F853" s="7" t="str">
        <f t="shared" si="4"/>
        <v>05-2017</v>
      </c>
      <c r="G853" s="7">
        <f>VLOOKUP(F853,Oferta_PS!$B$2:$C$62,2)</f>
        <v>1416</v>
      </c>
      <c r="H853" s="7">
        <f>VLOOKUP(C853,Guias_PS!$B$2:$C$7,2)</f>
        <v>257</v>
      </c>
      <c r="I853" s="7" t="str">
        <f>VLOOKUP(C853,Pib_PS!$B$2:$C$7,2)</f>
        <v>R$ 2.826.236,76</v>
      </c>
      <c r="J853" s="7" t="str">
        <f>VLOOKUP(F853,Base_PS!$G$1:$R$751,12,FALSE())</f>
        <v>Baixa temporada</v>
      </c>
    </row>
    <row r="854">
      <c r="A854" s="6">
        <v>42857.0</v>
      </c>
      <c r="B854" s="7">
        <f>SUMIF(Base_PS!F:F,A854,Base_PS!I:I)</f>
        <v>0</v>
      </c>
      <c r="C854" s="7">
        <f t="shared" si="1"/>
        <v>2017</v>
      </c>
      <c r="D854" s="7">
        <f t="shared" si="2"/>
        <v>5</v>
      </c>
      <c r="E854" s="7" t="str">
        <f t="shared" si="3"/>
        <v>05</v>
      </c>
      <c r="F854" s="7" t="str">
        <f t="shared" si="4"/>
        <v>05-2017</v>
      </c>
      <c r="G854" s="7">
        <f>VLOOKUP(F854,Oferta_PS!$B$2:$C$62,2)</f>
        <v>1416</v>
      </c>
      <c r="H854" s="7">
        <f>VLOOKUP(C854,Guias_PS!$B$2:$C$7,2)</f>
        <v>257</v>
      </c>
      <c r="I854" s="7" t="str">
        <f>VLOOKUP(C854,Pib_PS!$B$2:$C$7,2)</f>
        <v>R$ 2.826.236,76</v>
      </c>
      <c r="J854" s="7" t="str">
        <f>VLOOKUP(F854,Base_PS!$G$1:$R$751,12,FALSE())</f>
        <v>Baixa temporada</v>
      </c>
    </row>
    <row r="855">
      <c r="A855" s="6">
        <v>42858.0</v>
      </c>
      <c r="B855" s="7">
        <f>SUMIF(Base_PS!F:F,A855,Base_PS!I:I)</f>
        <v>0</v>
      </c>
      <c r="C855" s="7">
        <f t="shared" si="1"/>
        <v>2017</v>
      </c>
      <c r="D855" s="7">
        <f t="shared" si="2"/>
        <v>5</v>
      </c>
      <c r="E855" s="7" t="str">
        <f t="shared" si="3"/>
        <v>05</v>
      </c>
      <c r="F855" s="7" t="str">
        <f t="shared" si="4"/>
        <v>05-2017</v>
      </c>
      <c r="G855" s="7">
        <f>VLOOKUP(F855,Oferta_PS!$B$2:$C$62,2)</f>
        <v>1416</v>
      </c>
      <c r="H855" s="7">
        <f>VLOOKUP(C855,Guias_PS!$B$2:$C$7,2)</f>
        <v>257</v>
      </c>
      <c r="I855" s="7" t="str">
        <f>VLOOKUP(C855,Pib_PS!$B$2:$C$7,2)</f>
        <v>R$ 2.826.236,76</v>
      </c>
      <c r="J855" s="7" t="str">
        <f>VLOOKUP(F855,Base_PS!$G$1:$R$751,12,FALSE())</f>
        <v>Baixa temporada</v>
      </c>
    </row>
    <row r="856">
      <c r="A856" s="6">
        <v>42859.0</v>
      </c>
      <c r="B856" s="7">
        <f>SUMIF(Base_PS!F:F,A856,Base_PS!I:I)</f>
        <v>0</v>
      </c>
      <c r="C856" s="7">
        <f t="shared" si="1"/>
        <v>2017</v>
      </c>
      <c r="D856" s="7">
        <f t="shared" si="2"/>
        <v>5</v>
      </c>
      <c r="E856" s="7" t="str">
        <f t="shared" si="3"/>
        <v>05</v>
      </c>
      <c r="F856" s="7" t="str">
        <f t="shared" si="4"/>
        <v>05-2017</v>
      </c>
      <c r="G856" s="7">
        <f>VLOOKUP(F856,Oferta_PS!$B$2:$C$62,2)</f>
        <v>1416</v>
      </c>
      <c r="H856" s="7">
        <f>VLOOKUP(C856,Guias_PS!$B$2:$C$7,2)</f>
        <v>257</v>
      </c>
      <c r="I856" s="7" t="str">
        <f>VLOOKUP(C856,Pib_PS!$B$2:$C$7,2)</f>
        <v>R$ 2.826.236,76</v>
      </c>
      <c r="J856" s="7" t="str">
        <f>VLOOKUP(F856,Base_PS!$G$1:$R$751,12,FALSE())</f>
        <v>Baixa temporada</v>
      </c>
    </row>
    <row r="857">
      <c r="A857" s="6">
        <v>42860.0</v>
      </c>
      <c r="B857" s="7">
        <f>SUMIF(Base_PS!F:F,A857,Base_PS!I:I)</f>
        <v>0</v>
      </c>
      <c r="C857" s="7">
        <f t="shared" si="1"/>
        <v>2017</v>
      </c>
      <c r="D857" s="7">
        <f t="shared" si="2"/>
        <v>5</v>
      </c>
      <c r="E857" s="7" t="str">
        <f t="shared" si="3"/>
        <v>05</v>
      </c>
      <c r="F857" s="7" t="str">
        <f t="shared" si="4"/>
        <v>05-2017</v>
      </c>
      <c r="G857" s="7">
        <f>VLOOKUP(F857,Oferta_PS!$B$2:$C$62,2)</f>
        <v>1416</v>
      </c>
      <c r="H857" s="7">
        <f>VLOOKUP(C857,Guias_PS!$B$2:$C$7,2)</f>
        <v>257</v>
      </c>
      <c r="I857" s="7" t="str">
        <f>VLOOKUP(C857,Pib_PS!$B$2:$C$7,2)</f>
        <v>R$ 2.826.236,76</v>
      </c>
      <c r="J857" s="7" t="str">
        <f>VLOOKUP(F857,Base_PS!$G$1:$R$751,12,FALSE())</f>
        <v>Baixa temporada</v>
      </c>
    </row>
    <row r="858">
      <c r="A858" s="6">
        <v>42861.0</v>
      </c>
      <c r="B858" s="7">
        <f>SUMIF(Base_PS!F:F,A858,Base_PS!I:I)</f>
        <v>173</v>
      </c>
      <c r="C858" s="7">
        <f t="shared" si="1"/>
        <v>2017</v>
      </c>
      <c r="D858" s="7">
        <f t="shared" si="2"/>
        <v>5</v>
      </c>
      <c r="E858" s="7" t="str">
        <f t="shared" si="3"/>
        <v>05</v>
      </c>
      <c r="F858" s="7" t="str">
        <f t="shared" si="4"/>
        <v>05-2017</v>
      </c>
      <c r="G858" s="7">
        <f>VLOOKUP(F858,Oferta_PS!$B$2:$C$62,2)</f>
        <v>1416</v>
      </c>
      <c r="H858" s="7">
        <f>VLOOKUP(C858,Guias_PS!$B$2:$C$7,2)</f>
        <v>257</v>
      </c>
      <c r="I858" s="7" t="str">
        <f>VLOOKUP(C858,Pib_PS!$B$2:$C$7,2)</f>
        <v>R$ 2.826.236,76</v>
      </c>
      <c r="J858" s="7" t="str">
        <f>VLOOKUP(F858,Base_PS!$G$1:$R$751,12,FALSE())</f>
        <v>Baixa temporada</v>
      </c>
    </row>
    <row r="859">
      <c r="A859" s="6">
        <v>42862.0</v>
      </c>
      <c r="B859" s="7">
        <f>SUMIF(Base_PS!F:F,A859,Base_PS!I:I)</f>
        <v>0</v>
      </c>
      <c r="C859" s="7">
        <f t="shared" si="1"/>
        <v>2017</v>
      </c>
      <c r="D859" s="7">
        <f t="shared" si="2"/>
        <v>5</v>
      </c>
      <c r="E859" s="7" t="str">
        <f t="shared" si="3"/>
        <v>05</v>
      </c>
      <c r="F859" s="7" t="str">
        <f t="shared" si="4"/>
        <v>05-2017</v>
      </c>
      <c r="G859" s="7">
        <f>VLOOKUP(F859,Oferta_PS!$B$2:$C$62,2)</f>
        <v>1416</v>
      </c>
      <c r="H859" s="7">
        <f>VLOOKUP(C859,Guias_PS!$B$2:$C$7,2)</f>
        <v>257</v>
      </c>
      <c r="I859" s="7" t="str">
        <f>VLOOKUP(C859,Pib_PS!$B$2:$C$7,2)</f>
        <v>R$ 2.826.236,76</v>
      </c>
      <c r="J859" s="7" t="str">
        <f>VLOOKUP(F859,Base_PS!$G$1:$R$751,12,FALSE())</f>
        <v>Baixa temporada</v>
      </c>
    </row>
    <row r="860">
      <c r="A860" s="6">
        <v>42863.0</v>
      </c>
      <c r="B860" s="7">
        <f>SUMIF(Base_PS!F:F,A860,Base_PS!I:I)</f>
        <v>0</v>
      </c>
      <c r="C860" s="7">
        <f t="shared" si="1"/>
        <v>2017</v>
      </c>
      <c r="D860" s="7">
        <f t="shared" si="2"/>
        <v>5</v>
      </c>
      <c r="E860" s="7" t="str">
        <f t="shared" si="3"/>
        <v>05</v>
      </c>
      <c r="F860" s="7" t="str">
        <f t="shared" si="4"/>
        <v>05-2017</v>
      </c>
      <c r="G860" s="7">
        <f>VLOOKUP(F860,Oferta_PS!$B$2:$C$62,2)</f>
        <v>1416</v>
      </c>
      <c r="H860" s="7">
        <f>VLOOKUP(C860,Guias_PS!$B$2:$C$7,2)</f>
        <v>257</v>
      </c>
      <c r="I860" s="7" t="str">
        <f>VLOOKUP(C860,Pib_PS!$B$2:$C$7,2)</f>
        <v>R$ 2.826.236,76</v>
      </c>
      <c r="J860" s="7" t="str">
        <f>VLOOKUP(F860,Base_PS!$G$1:$R$751,12,FALSE())</f>
        <v>Baixa temporada</v>
      </c>
    </row>
    <row r="861">
      <c r="A861" s="6">
        <v>42864.0</v>
      </c>
      <c r="B861" s="7">
        <f>SUMIF(Base_PS!F:F,A861,Base_PS!I:I)</f>
        <v>0</v>
      </c>
      <c r="C861" s="7">
        <f t="shared" si="1"/>
        <v>2017</v>
      </c>
      <c r="D861" s="7">
        <f t="shared" si="2"/>
        <v>5</v>
      </c>
      <c r="E861" s="7" t="str">
        <f t="shared" si="3"/>
        <v>05</v>
      </c>
      <c r="F861" s="7" t="str">
        <f t="shared" si="4"/>
        <v>05-2017</v>
      </c>
      <c r="G861" s="7">
        <f>VLOOKUP(F861,Oferta_PS!$B$2:$C$62,2)</f>
        <v>1416</v>
      </c>
      <c r="H861" s="7">
        <f>VLOOKUP(C861,Guias_PS!$B$2:$C$7,2)</f>
        <v>257</v>
      </c>
      <c r="I861" s="7" t="str">
        <f>VLOOKUP(C861,Pib_PS!$B$2:$C$7,2)</f>
        <v>R$ 2.826.236,76</v>
      </c>
      <c r="J861" s="7" t="str">
        <f>VLOOKUP(F861,Base_PS!$G$1:$R$751,12,FALSE())</f>
        <v>Baixa temporada</v>
      </c>
    </row>
    <row r="862">
      <c r="A862" s="6">
        <v>42865.0</v>
      </c>
      <c r="B862" s="7">
        <f>SUMIF(Base_PS!F:F,A862,Base_PS!I:I)</f>
        <v>0</v>
      </c>
      <c r="C862" s="7">
        <f t="shared" si="1"/>
        <v>2017</v>
      </c>
      <c r="D862" s="7">
        <f t="shared" si="2"/>
        <v>5</v>
      </c>
      <c r="E862" s="7" t="str">
        <f t="shared" si="3"/>
        <v>05</v>
      </c>
      <c r="F862" s="7" t="str">
        <f t="shared" si="4"/>
        <v>05-2017</v>
      </c>
      <c r="G862" s="7">
        <f>VLOOKUP(F862,Oferta_PS!$B$2:$C$62,2)</f>
        <v>1416</v>
      </c>
      <c r="H862" s="7">
        <f>VLOOKUP(C862,Guias_PS!$B$2:$C$7,2)</f>
        <v>257</v>
      </c>
      <c r="I862" s="7" t="str">
        <f>VLOOKUP(C862,Pib_PS!$B$2:$C$7,2)</f>
        <v>R$ 2.826.236,76</v>
      </c>
      <c r="J862" s="7" t="str">
        <f>VLOOKUP(F862,Base_PS!$G$1:$R$751,12,FALSE())</f>
        <v>Baixa temporada</v>
      </c>
    </row>
    <row r="863">
      <c r="A863" s="6">
        <v>42866.0</v>
      </c>
      <c r="B863" s="7">
        <f>SUMIF(Base_PS!F:F,A863,Base_PS!I:I)</f>
        <v>0</v>
      </c>
      <c r="C863" s="7">
        <f t="shared" si="1"/>
        <v>2017</v>
      </c>
      <c r="D863" s="7">
        <f t="shared" si="2"/>
        <v>5</v>
      </c>
      <c r="E863" s="7" t="str">
        <f t="shared" si="3"/>
        <v>05</v>
      </c>
      <c r="F863" s="7" t="str">
        <f t="shared" si="4"/>
        <v>05-2017</v>
      </c>
      <c r="G863" s="7">
        <f>VLOOKUP(F863,Oferta_PS!$B$2:$C$62,2)</f>
        <v>1416</v>
      </c>
      <c r="H863" s="7">
        <f>VLOOKUP(C863,Guias_PS!$B$2:$C$7,2)</f>
        <v>257</v>
      </c>
      <c r="I863" s="7" t="str">
        <f>VLOOKUP(C863,Pib_PS!$B$2:$C$7,2)</f>
        <v>R$ 2.826.236,76</v>
      </c>
      <c r="J863" s="7" t="str">
        <f>VLOOKUP(F863,Base_PS!$G$1:$R$751,12,FALSE())</f>
        <v>Baixa temporada</v>
      </c>
    </row>
    <row r="864">
      <c r="A864" s="6">
        <v>42867.0</v>
      </c>
      <c r="B864" s="7">
        <f>SUMIF(Base_PS!F:F,A864,Base_PS!I:I)</f>
        <v>0</v>
      </c>
      <c r="C864" s="7">
        <f t="shared" si="1"/>
        <v>2017</v>
      </c>
      <c r="D864" s="7">
        <f t="shared" si="2"/>
        <v>5</v>
      </c>
      <c r="E864" s="7" t="str">
        <f t="shared" si="3"/>
        <v>05</v>
      </c>
      <c r="F864" s="7" t="str">
        <f t="shared" si="4"/>
        <v>05-2017</v>
      </c>
      <c r="G864" s="7">
        <f>VLOOKUP(F864,Oferta_PS!$B$2:$C$62,2)</f>
        <v>1416</v>
      </c>
      <c r="H864" s="7">
        <f>VLOOKUP(C864,Guias_PS!$B$2:$C$7,2)</f>
        <v>257</v>
      </c>
      <c r="I864" s="7" t="str">
        <f>VLOOKUP(C864,Pib_PS!$B$2:$C$7,2)</f>
        <v>R$ 2.826.236,76</v>
      </c>
      <c r="J864" s="7" t="str">
        <f>VLOOKUP(F864,Base_PS!$G$1:$R$751,12,FALSE())</f>
        <v>Baixa temporada</v>
      </c>
    </row>
    <row r="865">
      <c r="A865" s="6">
        <v>42868.0</v>
      </c>
      <c r="B865" s="7">
        <f>SUMIF(Base_PS!F:F,A865,Base_PS!I:I)</f>
        <v>174</v>
      </c>
      <c r="C865" s="7">
        <f t="shared" si="1"/>
        <v>2017</v>
      </c>
      <c r="D865" s="7">
        <f t="shared" si="2"/>
        <v>5</v>
      </c>
      <c r="E865" s="7" t="str">
        <f t="shared" si="3"/>
        <v>05</v>
      </c>
      <c r="F865" s="7" t="str">
        <f t="shared" si="4"/>
        <v>05-2017</v>
      </c>
      <c r="G865" s="7">
        <f>VLOOKUP(F865,Oferta_PS!$B$2:$C$62,2)</f>
        <v>1416</v>
      </c>
      <c r="H865" s="7">
        <f>VLOOKUP(C865,Guias_PS!$B$2:$C$7,2)</f>
        <v>257</v>
      </c>
      <c r="I865" s="7" t="str">
        <f>VLOOKUP(C865,Pib_PS!$B$2:$C$7,2)</f>
        <v>R$ 2.826.236,76</v>
      </c>
      <c r="J865" s="7" t="str">
        <f>VLOOKUP(F865,Base_PS!$G$1:$R$751,12,FALSE())</f>
        <v>Baixa temporada</v>
      </c>
    </row>
    <row r="866">
      <c r="A866" s="6">
        <v>42869.0</v>
      </c>
      <c r="B866" s="7">
        <f>SUMIF(Base_PS!F:F,A866,Base_PS!I:I)</f>
        <v>0</v>
      </c>
      <c r="C866" s="7">
        <f t="shared" si="1"/>
        <v>2017</v>
      </c>
      <c r="D866" s="7">
        <f t="shared" si="2"/>
        <v>5</v>
      </c>
      <c r="E866" s="7" t="str">
        <f t="shared" si="3"/>
        <v>05</v>
      </c>
      <c r="F866" s="7" t="str">
        <f t="shared" si="4"/>
        <v>05-2017</v>
      </c>
      <c r="G866" s="7">
        <f>VLOOKUP(F866,Oferta_PS!$B$2:$C$62,2)</f>
        <v>1416</v>
      </c>
      <c r="H866" s="7">
        <f>VLOOKUP(C866,Guias_PS!$B$2:$C$7,2)</f>
        <v>257</v>
      </c>
      <c r="I866" s="7" t="str">
        <f>VLOOKUP(C866,Pib_PS!$B$2:$C$7,2)</f>
        <v>R$ 2.826.236,76</v>
      </c>
      <c r="J866" s="7" t="str">
        <f>VLOOKUP(F866,Base_PS!$G$1:$R$751,12,FALSE())</f>
        <v>Baixa temporada</v>
      </c>
    </row>
    <row r="867">
      <c r="A867" s="6">
        <v>42870.0</v>
      </c>
      <c r="B867" s="7">
        <f>SUMIF(Base_PS!F:F,A867,Base_PS!I:I)</f>
        <v>0</v>
      </c>
      <c r="C867" s="7">
        <f t="shared" si="1"/>
        <v>2017</v>
      </c>
      <c r="D867" s="7">
        <f t="shared" si="2"/>
        <v>5</v>
      </c>
      <c r="E867" s="7" t="str">
        <f t="shared" si="3"/>
        <v>05</v>
      </c>
      <c r="F867" s="7" t="str">
        <f t="shared" si="4"/>
        <v>05-2017</v>
      </c>
      <c r="G867" s="7">
        <f>VLOOKUP(F867,Oferta_PS!$B$2:$C$62,2)</f>
        <v>1416</v>
      </c>
      <c r="H867" s="7">
        <f>VLOOKUP(C867,Guias_PS!$B$2:$C$7,2)</f>
        <v>257</v>
      </c>
      <c r="I867" s="7" t="str">
        <f>VLOOKUP(C867,Pib_PS!$B$2:$C$7,2)</f>
        <v>R$ 2.826.236,76</v>
      </c>
      <c r="J867" s="7" t="str">
        <f>VLOOKUP(F867,Base_PS!$G$1:$R$751,12,FALSE())</f>
        <v>Baixa temporada</v>
      </c>
    </row>
    <row r="868">
      <c r="A868" s="6">
        <v>42871.0</v>
      </c>
      <c r="B868" s="7">
        <f>SUMIF(Base_PS!F:F,A868,Base_PS!I:I)</f>
        <v>0</v>
      </c>
      <c r="C868" s="7">
        <f t="shared" si="1"/>
        <v>2017</v>
      </c>
      <c r="D868" s="7">
        <f t="shared" si="2"/>
        <v>5</v>
      </c>
      <c r="E868" s="7" t="str">
        <f t="shared" si="3"/>
        <v>05</v>
      </c>
      <c r="F868" s="7" t="str">
        <f t="shared" si="4"/>
        <v>05-2017</v>
      </c>
      <c r="G868" s="7">
        <f>VLOOKUP(F868,Oferta_PS!$B$2:$C$62,2)</f>
        <v>1416</v>
      </c>
      <c r="H868" s="7">
        <f>VLOOKUP(C868,Guias_PS!$B$2:$C$7,2)</f>
        <v>257</v>
      </c>
      <c r="I868" s="7" t="str">
        <f>VLOOKUP(C868,Pib_PS!$B$2:$C$7,2)</f>
        <v>R$ 2.826.236,76</v>
      </c>
      <c r="J868" s="7" t="str">
        <f>VLOOKUP(F868,Base_PS!$G$1:$R$751,12,FALSE())</f>
        <v>Baixa temporada</v>
      </c>
    </row>
    <row r="869">
      <c r="A869" s="6">
        <v>42872.0</v>
      </c>
      <c r="B869" s="7">
        <f>SUMIF(Base_PS!F:F,A869,Base_PS!I:I)</f>
        <v>0</v>
      </c>
      <c r="C869" s="7">
        <f t="shared" si="1"/>
        <v>2017</v>
      </c>
      <c r="D869" s="7">
        <f t="shared" si="2"/>
        <v>5</v>
      </c>
      <c r="E869" s="7" t="str">
        <f t="shared" si="3"/>
        <v>05</v>
      </c>
      <c r="F869" s="7" t="str">
        <f t="shared" si="4"/>
        <v>05-2017</v>
      </c>
      <c r="G869" s="7">
        <f>VLOOKUP(F869,Oferta_PS!$B$2:$C$62,2)</f>
        <v>1416</v>
      </c>
      <c r="H869" s="7">
        <f>VLOOKUP(C869,Guias_PS!$B$2:$C$7,2)</f>
        <v>257</v>
      </c>
      <c r="I869" s="7" t="str">
        <f>VLOOKUP(C869,Pib_PS!$B$2:$C$7,2)</f>
        <v>R$ 2.826.236,76</v>
      </c>
      <c r="J869" s="7" t="str">
        <f>VLOOKUP(F869,Base_PS!$G$1:$R$751,12,FALSE())</f>
        <v>Baixa temporada</v>
      </c>
    </row>
    <row r="870">
      <c r="A870" s="6">
        <v>42873.0</v>
      </c>
      <c r="B870" s="7">
        <f>SUMIF(Base_PS!F:F,A870,Base_PS!I:I)</f>
        <v>0</v>
      </c>
      <c r="C870" s="7">
        <f t="shared" si="1"/>
        <v>2017</v>
      </c>
      <c r="D870" s="7">
        <f t="shared" si="2"/>
        <v>5</v>
      </c>
      <c r="E870" s="7" t="str">
        <f t="shared" si="3"/>
        <v>05</v>
      </c>
      <c r="F870" s="7" t="str">
        <f t="shared" si="4"/>
        <v>05-2017</v>
      </c>
      <c r="G870" s="7">
        <f>VLOOKUP(F870,Oferta_PS!$B$2:$C$62,2)</f>
        <v>1416</v>
      </c>
      <c r="H870" s="7">
        <f>VLOOKUP(C870,Guias_PS!$B$2:$C$7,2)</f>
        <v>257</v>
      </c>
      <c r="I870" s="7" t="str">
        <f>VLOOKUP(C870,Pib_PS!$B$2:$C$7,2)</f>
        <v>R$ 2.826.236,76</v>
      </c>
      <c r="J870" s="7" t="str">
        <f>VLOOKUP(F870,Base_PS!$G$1:$R$751,12,FALSE())</f>
        <v>Baixa temporada</v>
      </c>
    </row>
    <row r="871">
      <c r="A871" s="6">
        <v>42874.0</v>
      </c>
      <c r="B871" s="7">
        <f>SUMIF(Base_PS!F:F,A871,Base_PS!I:I)</f>
        <v>0</v>
      </c>
      <c r="C871" s="7">
        <f t="shared" si="1"/>
        <v>2017</v>
      </c>
      <c r="D871" s="7">
        <f t="shared" si="2"/>
        <v>5</v>
      </c>
      <c r="E871" s="7" t="str">
        <f t="shared" si="3"/>
        <v>05</v>
      </c>
      <c r="F871" s="7" t="str">
        <f t="shared" si="4"/>
        <v>05-2017</v>
      </c>
      <c r="G871" s="7">
        <f>VLOOKUP(F871,Oferta_PS!$B$2:$C$62,2)</f>
        <v>1416</v>
      </c>
      <c r="H871" s="7">
        <f>VLOOKUP(C871,Guias_PS!$B$2:$C$7,2)</f>
        <v>257</v>
      </c>
      <c r="I871" s="7" t="str">
        <f>VLOOKUP(C871,Pib_PS!$B$2:$C$7,2)</f>
        <v>R$ 2.826.236,76</v>
      </c>
      <c r="J871" s="7" t="str">
        <f>VLOOKUP(F871,Base_PS!$G$1:$R$751,12,FALSE())</f>
        <v>Baixa temporada</v>
      </c>
    </row>
    <row r="872">
      <c r="A872" s="6">
        <v>42875.0</v>
      </c>
      <c r="B872" s="7">
        <f>SUMIF(Base_PS!F:F,A872,Base_PS!I:I)</f>
        <v>175</v>
      </c>
      <c r="C872" s="7">
        <f t="shared" si="1"/>
        <v>2017</v>
      </c>
      <c r="D872" s="7">
        <f t="shared" si="2"/>
        <v>5</v>
      </c>
      <c r="E872" s="7" t="str">
        <f t="shared" si="3"/>
        <v>05</v>
      </c>
      <c r="F872" s="7" t="str">
        <f t="shared" si="4"/>
        <v>05-2017</v>
      </c>
      <c r="G872" s="7">
        <f>VLOOKUP(F872,Oferta_PS!$B$2:$C$62,2)</f>
        <v>1416</v>
      </c>
      <c r="H872" s="7">
        <f>VLOOKUP(C872,Guias_PS!$B$2:$C$7,2)</f>
        <v>257</v>
      </c>
      <c r="I872" s="7" t="str">
        <f>VLOOKUP(C872,Pib_PS!$B$2:$C$7,2)</f>
        <v>R$ 2.826.236,76</v>
      </c>
      <c r="J872" s="7" t="str">
        <f>VLOOKUP(F872,Base_PS!$G$1:$R$751,12,FALSE())</f>
        <v>Baixa temporada</v>
      </c>
    </row>
    <row r="873">
      <c r="A873" s="6">
        <v>42876.0</v>
      </c>
      <c r="B873" s="7">
        <f>SUMIF(Base_PS!F:F,A873,Base_PS!I:I)</f>
        <v>0</v>
      </c>
      <c r="C873" s="7">
        <f t="shared" si="1"/>
        <v>2017</v>
      </c>
      <c r="D873" s="7">
        <f t="shared" si="2"/>
        <v>5</v>
      </c>
      <c r="E873" s="7" t="str">
        <f t="shared" si="3"/>
        <v>05</v>
      </c>
      <c r="F873" s="7" t="str">
        <f t="shared" si="4"/>
        <v>05-2017</v>
      </c>
      <c r="G873" s="7">
        <f>VLOOKUP(F873,Oferta_PS!$B$2:$C$62,2)</f>
        <v>1416</v>
      </c>
      <c r="H873" s="7">
        <f>VLOOKUP(C873,Guias_PS!$B$2:$C$7,2)</f>
        <v>257</v>
      </c>
      <c r="I873" s="7" t="str">
        <f>VLOOKUP(C873,Pib_PS!$B$2:$C$7,2)</f>
        <v>R$ 2.826.236,76</v>
      </c>
      <c r="J873" s="7" t="str">
        <f>VLOOKUP(F873,Base_PS!$G$1:$R$751,12,FALSE())</f>
        <v>Baixa temporada</v>
      </c>
    </row>
    <row r="874">
      <c r="A874" s="6">
        <v>42877.0</v>
      </c>
      <c r="B874" s="7">
        <f>SUMIF(Base_PS!F:F,A874,Base_PS!I:I)</f>
        <v>0</v>
      </c>
      <c r="C874" s="7">
        <f t="shared" si="1"/>
        <v>2017</v>
      </c>
      <c r="D874" s="7">
        <f t="shared" si="2"/>
        <v>5</v>
      </c>
      <c r="E874" s="7" t="str">
        <f t="shared" si="3"/>
        <v>05</v>
      </c>
      <c r="F874" s="7" t="str">
        <f t="shared" si="4"/>
        <v>05-2017</v>
      </c>
      <c r="G874" s="7">
        <f>VLOOKUP(F874,Oferta_PS!$B$2:$C$62,2)</f>
        <v>1416</v>
      </c>
      <c r="H874" s="7">
        <f>VLOOKUP(C874,Guias_PS!$B$2:$C$7,2)</f>
        <v>257</v>
      </c>
      <c r="I874" s="7" t="str">
        <f>VLOOKUP(C874,Pib_PS!$B$2:$C$7,2)</f>
        <v>R$ 2.826.236,76</v>
      </c>
      <c r="J874" s="7" t="str">
        <f>VLOOKUP(F874,Base_PS!$G$1:$R$751,12,FALSE())</f>
        <v>Baixa temporada</v>
      </c>
    </row>
    <row r="875">
      <c r="A875" s="6">
        <v>42878.0</v>
      </c>
      <c r="B875" s="7">
        <f>SUMIF(Base_PS!F:F,A875,Base_PS!I:I)</f>
        <v>0</v>
      </c>
      <c r="C875" s="7">
        <f t="shared" si="1"/>
        <v>2017</v>
      </c>
      <c r="D875" s="7">
        <f t="shared" si="2"/>
        <v>5</v>
      </c>
      <c r="E875" s="7" t="str">
        <f t="shared" si="3"/>
        <v>05</v>
      </c>
      <c r="F875" s="7" t="str">
        <f t="shared" si="4"/>
        <v>05-2017</v>
      </c>
      <c r="G875" s="7">
        <f>VLOOKUP(F875,Oferta_PS!$B$2:$C$62,2)</f>
        <v>1416</v>
      </c>
      <c r="H875" s="7">
        <f>VLOOKUP(C875,Guias_PS!$B$2:$C$7,2)</f>
        <v>257</v>
      </c>
      <c r="I875" s="7" t="str">
        <f>VLOOKUP(C875,Pib_PS!$B$2:$C$7,2)</f>
        <v>R$ 2.826.236,76</v>
      </c>
      <c r="J875" s="7" t="str">
        <f>VLOOKUP(F875,Base_PS!$G$1:$R$751,12,FALSE())</f>
        <v>Baixa temporada</v>
      </c>
    </row>
    <row r="876">
      <c r="A876" s="6">
        <v>42879.0</v>
      </c>
      <c r="B876" s="7">
        <f>SUMIF(Base_PS!F:F,A876,Base_PS!I:I)</f>
        <v>0</v>
      </c>
      <c r="C876" s="7">
        <f t="shared" si="1"/>
        <v>2017</v>
      </c>
      <c r="D876" s="7">
        <f t="shared" si="2"/>
        <v>5</v>
      </c>
      <c r="E876" s="7" t="str">
        <f t="shared" si="3"/>
        <v>05</v>
      </c>
      <c r="F876" s="7" t="str">
        <f t="shared" si="4"/>
        <v>05-2017</v>
      </c>
      <c r="G876" s="7">
        <f>VLOOKUP(F876,Oferta_PS!$B$2:$C$62,2)</f>
        <v>1416</v>
      </c>
      <c r="H876" s="7">
        <f>VLOOKUP(C876,Guias_PS!$B$2:$C$7,2)</f>
        <v>257</v>
      </c>
      <c r="I876" s="7" t="str">
        <f>VLOOKUP(C876,Pib_PS!$B$2:$C$7,2)</f>
        <v>R$ 2.826.236,76</v>
      </c>
      <c r="J876" s="7" t="str">
        <f>VLOOKUP(F876,Base_PS!$G$1:$R$751,12,FALSE())</f>
        <v>Baixa temporada</v>
      </c>
    </row>
    <row r="877">
      <c r="A877" s="6">
        <v>42880.0</v>
      </c>
      <c r="B877" s="7">
        <f>SUMIF(Base_PS!F:F,A877,Base_PS!I:I)</f>
        <v>0</v>
      </c>
      <c r="C877" s="7">
        <f t="shared" si="1"/>
        <v>2017</v>
      </c>
      <c r="D877" s="7">
        <f t="shared" si="2"/>
        <v>5</v>
      </c>
      <c r="E877" s="7" t="str">
        <f t="shared" si="3"/>
        <v>05</v>
      </c>
      <c r="F877" s="7" t="str">
        <f t="shared" si="4"/>
        <v>05-2017</v>
      </c>
      <c r="G877" s="7">
        <f>VLOOKUP(F877,Oferta_PS!$B$2:$C$62,2)</f>
        <v>1416</v>
      </c>
      <c r="H877" s="7">
        <f>VLOOKUP(C877,Guias_PS!$B$2:$C$7,2)</f>
        <v>257</v>
      </c>
      <c r="I877" s="7" t="str">
        <f>VLOOKUP(C877,Pib_PS!$B$2:$C$7,2)</f>
        <v>R$ 2.826.236,76</v>
      </c>
      <c r="J877" s="7" t="str">
        <f>VLOOKUP(F877,Base_PS!$G$1:$R$751,12,FALSE())</f>
        <v>Baixa temporada</v>
      </c>
    </row>
    <row r="878">
      <c r="A878" s="6">
        <v>42881.0</v>
      </c>
      <c r="B878" s="7">
        <f>SUMIF(Base_PS!F:F,A878,Base_PS!I:I)</f>
        <v>0</v>
      </c>
      <c r="C878" s="7">
        <f t="shared" si="1"/>
        <v>2017</v>
      </c>
      <c r="D878" s="7">
        <f t="shared" si="2"/>
        <v>5</v>
      </c>
      <c r="E878" s="7" t="str">
        <f t="shared" si="3"/>
        <v>05</v>
      </c>
      <c r="F878" s="7" t="str">
        <f t="shared" si="4"/>
        <v>05-2017</v>
      </c>
      <c r="G878" s="7">
        <f>VLOOKUP(F878,Oferta_PS!$B$2:$C$62,2)</f>
        <v>1416</v>
      </c>
      <c r="H878" s="7">
        <f>VLOOKUP(C878,Guias_PS!$B$2:$C$7,2)</f>
        <v>257</v>
      </c>
      <c r="I878" s="7" t="str">
        <f>VLOOKUP(C878,Pib_PS!$B$2:$C$7,2)</f>
        <v>R$ 2.826.236,76</v>
      </c>
      <c r="J878" s="7" t="str">
        <f>VLOOKUP(F878,Base_PS!$G$1:$R$751,12,FALSE())</f>
        <v>Baixa temporada</v>
      </c>
    </row>
    <row r="879">
      <c r="A879" s="6">
        <v>42882.0</v>
      </c>
      <c r="B879" s="7">
        <f>SUMIF(Base_PS!F:F,A879,Base_PS!I:I)</f>
        <v>177</v>
      </c>
      <c r="C879" s="7">
        <f t="shared" si="1"/>
        <v>2017</v>
      </c>
      <c r="D879" s="7">
        <f t="shared" si="2"/>
        <v>5</v>
      </c>
      <c r="E879" s="7" t="str">
        <f t="shared" si="3"/>
        <v>05</v>
      </c>
      <c r="F879" s="7" t="str">
        <f t="shared" si="4"/>
        <v>05-2017</v>
      </c>
      <c r="G879" s="7">
        <f>VLOOKUP(F879,Oferta_PS!$B$2:$C$62,2)</f>
        <v>1416</v>
      </c>
      <c r="H879" s="7">
        <f>VLOOKUP(C879,Guias_PS!$B$2:$C$7,2)</f>
        <v>257</v>
      </c>
      <c r="I879" s="7" t="str">
        <f>VLOOKUP(C879,Pib_PS!$B$2:$C$7,2)</f>
        <v>R$ 2.826.236,76</v>
      </c>
      <c r="J879" s="7" t="str">
        <f>VLOOKUP(F879,Base_PS!$G$1:$R$751,12,FALSE())</f>
        <v>Baixa temporada</v>
      </c>
    </row>
    <row r="880">
      <c r="A880" s="6">
        <v>42883.0</v>
      </c>
      <c r="B880" s="7">
        <f>SUMIF(Base_PS!F:F,A880,Base_PS!I:I)</f>
        <v>0</v>
      </c>
      <c r="C880" s="7">
        <f t="shared" si="1"/>
        <v>2017</v>
      </c>
      <c r="D880" s="7">
        <f t="shared" si="2"/>
        <v>5</v>
      </c>
      <c r="E880" s="7" t="str">
        <f t="shared" si="3"/>
        <v>05</v>
      </c>
      <c r="F880" s="7" t="str">
        <f t="shared" si="4"/>
        <v>05-2017</v>
      </c>
      <c r="G880" s="7">
        <f>VLOOKUP(F880,Oferta_PS!$B$2:$C$62,2)</f>
        <v>1416</v>
      </c>
      <c r="H880" s="7">
        <f>VLOOKUP(C880,Guias_PS!$B$2:$C$7,2)</f>
        <v>257</v>
      </c>
      <c r="I880" s="7" t="str">
        <f>VLOOKUP(C880,Pib_PS!$B$2:$C$7,2)</f>
        <v>R$ 2.826.236,76</v>
      </c>
      <c r="J880" s="7" t="str">
        <f>VLOOKUP(F880,Base_PS!$G$1:$R$751,12,FALSE())</f>
        <v>Baixa temporada</v>
      </c>
    </row>
    <row r="881">
      <c r="A881" s="6">
        <v>42884.0</v>
      </c>
      <c r="B881" s="7">
        <f>SUMIF(Base_PS!F:F,A881,Base_PS!I:I)</f>
        <v>0</v>
      </c>
      <c r="C881" s="7">
        <f t="shared" si="1"/>
        <v>2017</v>
      </c>
      <c r="D881" s="7">
        <f t="shared" si="2"/>
        <v>5</v>
      </c>
      <c r="E881" s="7" t="str">
        <f t="shared" si="3"/>
        <v>05</v>
      </c>
      <c r="F881" s="7" t="str">
        <f t="shared" si="4"/>
        <v>05-2017</v>
      </c>
      <c r="G881" s="7">
        <f>VLOOKUP(F881,Oferta_PS!$B$2:$C$62,2)</f>
        <v>1416</v>
      </c>
      <c r="H881" s="7">
        <f>VLOOKUP(C881,Guias_PS!$B$2:$C$7,2)</f>
        <v>257</v>
      </c>
      <c r="I881" s="7" t="str">
        <f>VLOOKUP(C881,Pib_PS!$B$2:$C$7,2)</f>
        <v>R$ 2.826.236,76</v>
      </c>
      <c r="J881" s="7" t="str">
        <f>VLOOKUP(F881,Base_PS!$G$1:$R$751,12,FALSE())</f>
        <v>Baixa temporada</v>
      </c>
    </row>
    <row r="882">
      <c r="A882" s="6">
        <v>42885.0</v>
      </c>
      <c r="B882" s="7">
        <f>SUMIF(Base_PS!F:F,A882,Base_PS!I:I)</f>
        <v>0</v>
      </c>
      <c r="C882" s="7">
        <f t="shared" si="1"/>
        <v>2017</v>
      </c>
      <c r="D882" s="7">
        <f t="shared" si="2"/>
        <v>5</v>
      </c>
      <c r="E882" s="7" t="str">
        <f t="shared" si="3"/>
        <v>05</v>
      </c>
      <c r="F882" s="7" t="str">
        <f t="shared" si="4"/>
        <v>05-2017</v>
      </c>
      <c r="G882" s="7">
        <f>VLOOKUP(F882,Oferta_PS!$B$2:$C$62,2)</f>
        <v>1416</v>
      </c>
      <c r="H882" s="7">
        <f>VLOOKUP(C882,Guias_PS!$B$2:$C$7,2)</f>
        <v>257</v>
      </c>
      <c r="I882" s="7" t="str">
        <f>VLOOKUP(C882,Pib_PS!$B$2:$C$7,2)</f>
        <v>R$ 2.826.236,76</v>
      </c>
      <c r="J882" s="7" t="str">
        <f>VLOOKUP(F882,Base_PS!$G$1:$R$751,12,FALSE())</f>
        <v>Baixa temporada</v>
      </c>
    </row>
    <row r="883">
      <c r="A883" s="6">
        <v>42886.0</v>
      </c>
      <c r="B883" s="7">
        <f>SUMIF(Base_PS!F:F,A883,Base_PS!I:I)</f>
        <v>0</v>
      </c>
      <c r="C883" s="7">
        <f t="shared" si="1"/>
        <v>2017</v>
      </c>
      <c r="D883" s="7">
        <f t="shared" si="2"/>
        <v>5</v>
      </c>
      <c r="E883" s="7" t="str">
        <f t="shared" si="3"/>
        <v>05</v>
      </c>
      <c r="F883" s="7" t="str">
        <f t="shared" si="4"/>
        <v>05-2017</v>
      </c>
      <c r="G883" s="7">
        <f>VLOOKUP(F883,Oferta_PS!$B$2:$C$62,2)</f>
        <v>1416</v>
      </c>
      <c r="H883" s="7">
        <f>VLOOKUP(C883,Guias_PS!$B$2:$C$7,2)</f>
        <v>257</v>
      </c>
      <c r="I883" s="7" t="str">
        <f>VLOOKUP(C883,Pib_PS!$B$2:$C$7,2)</f>
        <v>R$ 2.826.236,76</v>
      </c>
      <c r="J883" s="7" t="str">
        <f>VLOOKUP(F883,Base_PS!$G$1:$R$751,12,FALSE())</f>
        <v>Baixa temporada</v>
      </c>
    </row>
    <row r="884">
      <c r="A884" s="6">
        <v>42887.0</v>
      </c>
      <c r="B884" s="7">
        <f>SUMIF(Base_PS!F:F,A884,Base_PS!I:I)</f>
        <v>0</v>
      </c>
      <c r="C884" s="7">
        <f t="shared" si="1"/>
        <v>2017</v>
      </c>
      <c r="D884" s="7">
        <f t="shared" si="2"/>
        <v>6</v>
      </c>
      <c r="E884" s="7" t="str">
        <f t="shared" si="3"/>
        <v>06</v>
      </c>
      <c r="F884" s="7" t="str">
        <f t="shared" si="4"/>
        <v>06-2017</v>
      </c>
      <c r="G884" s="7">
        <f>VLOOKUP(F884,Oferta_PS!$B$2:$C$62,2)</f>
        <v>708</v>
      </c>
      <c r="H884" s="7">
        <f>VLOOKUP(C884,Guias_PS!$B$2:$C$7,2)</f>
        <v>257</v>
      </c>
      <c r="I884" s="7" t="str">
        <f>VLOOKUP(C884,Pib_PS!$B$2:$C$7,2)</f>
        <v>R$ 2.826.236,76</v>
      </c>
      <c r="J884" s="7" t="str">
        <f>VLOOKUP(F884,Base_PS!$G$1:$R$751,12,FALSE())</f>
        <v>Alta temporada</v>
      </c>
    </row>
    <row r="885">
      <c r="A885" s="6">
        <v>42888.0</v>
      </c>
      <c r="B885" s="7">
        <f>SUMIF(Base_PS!F:F,A885,Base_PS!I:I)</f>
        <v>0</v>
      </c>
      <c r="C885" s="7">
        <f t="shared" si="1"/>
        <v>2017</v>
      </c>
      <c r="D885" s="7">
        <f t="shared" si="2"/>
        <v>6</v>
      </c>
      <c r="E885" s="7" t="str">
        <f t="shared" si="3"/>
        <v>06</v>
      </c>
      <c r="F885" s="7" t="str">
        <f t="shared" si="4"/>
        <v>06-2017</v>
      </c>
      <c r="G885" s="7">
        <f>VLOOKUP(F885,Oferta_PS!$B$2:$C$62,2)</f>
        <v>708</v>
      </c>
      <c r="H885" s="7">
        <f>VLOOKUP(C885,Guias_PS!$B$2:$C$7,2)</f>
        <v>257</v>
      </c>
      <c r="I885" s="7" t="str">
        <f>VLOOKUP(C885,Pib_PS!$B$2:$C$7,2)</f>
        <v>R$ 2.826.236,76</v>
      </c>
      <c r="J885" s="7" t="str">
        <f>VLOOKUP(F885,Base_PS!$G$1:$R$751,12,FALSE())</f>
        <v>Alta temporada</v>
      </c>
    </row>
    <row r="886">
      <c r="A886" s="6">
        <v>42889.0</v>
      </c>
      <c r="B886" s="7">
        <f>SUMIF(Base_PS!F:F,A886,Base_PS!I:I)</f>
        <v>174</v>
      </c>
      <c r="C886" s="7">
        <f t="shared" si="1"/>
        <v>2017</v>
      </c>
      <c r="D886" s="7">
        <f t="shared" si="2"/>
        <v>6</v>
      </c>
      <c r="E886" s="7" t="str">
        <f t="shared" si="3"/>
        <v>06</v>
      </c>
      <c r="F886" s="7" t="str">
        <f t="shared" si="4"/>
        <v>06-2017</v>
      </c>
      <c r="G886" s="7">
        <f>VLOOKUP(F886,Oferta_PS!$B$2:$C$62,2)</f>
        <v>708</v>
      </c>
      <c r="H886" s="7">
        <f>VLOOKUP(C886,Guias_PS!$B$2:$C$7,2)</f>
        <v>257</v>
      </c>
      <c r="I886" s="7" t="str">
        <f>VLOOKUP(C886,Pib_PS!$B$2:$C$7,2)</f>
        <v>R$ 2.826.236,76</v>
      </c>
      <c r="J886" s="7" t="str">
        <f>VLOOKUP(F886,Base_PS!$G$1:$R$751,12,FALSE())</f>
        <v>Alta temporada</v>
      </c>
    </row>
    <row r="887">
      <c r="A887" s="6">
        <v>42890.0</v>
      </c>
      <c r="B887" s="7">
        <f>SUMIF(Base_PS!F:F,A887,Base_PS!I:I)</f>
        <v>0</v>
      </c>
      <c r="C887" s="7">
        <f t="shared" si="1"/>
        <v>2017</v>
      </c>
      <c r="D887" s="7">
        <f t="shared" si="2"/>
        <v>6</v>
      </c>
      <c r="E887" s="7" t="str">
        <f t="shared" si="3"/>
        <v>06</v>
      </c>
      <c r="F887" s="7" t="str">
        <f t="shared" si="4"/>
        <v>06-2017</v>
      </c>
      <c r="G887" s="7">
        <f>VLOOKUP(F887,Oferta_PS!$B$2:$C$62,2)</f>
        <v>708</v>
      </c>
      <c r="H887" s="7">
        <f>VLOOKUP(C887,Guias_PS!$B$2:$C$7,2)</f>
        <v>257</v>
      </c>
      <c r="I887" s="7" t="str">
        <f>VLOOKUP(C887,Pib_PS!$B$2:$C$7,2)</f>
        <v>R$ 2.826.236,76</v>
      </c>
      <c r="J887" s="7" t="str">
        <f>VLOOKUP(F887,Base_PS!$G$1:$R$751,12,FALSE())</f>
        <v>Alta temporada</v>
      </c>
    </row>
    <row r="888">
      <c r="A888" s="6">
        <v>42891.0</v>
      </c>
      <c r="B888" s="7">
        <f>SUMIF(Base_PS!F:F,A888,Base_PS!I:I)</f>
        <v>0</v>
      </c>
      <c r="C888" s="7">
        <f t="shared" si="1"/>
        <v>2017</v>
      </c>
      <c r="D888" s="7">
        <f t="shared" si="2"/>
        <v>6</v>
      </c>
      <c r="E888" s="7" t="str">
        <f t="shared" si="3"/>
        <v>06</v>
      </c>
      <c r="F888" s="7" t="str">
        <f t="shared" si="4"/>
        <v>06-2017</v>
      </c>
      <c r="G888" s="7">
        <f>VLOOKUP(F888,Oferta_PS!$B$2:$C$62,2)</f>
        <v>708</v>
      </c>
      <c r="H888" s="7">
        <f>VLOOKUP(C888,Guias_PS!$B$2:$C$7,2)</f>
        <v>257</v>
      </c>
      <c r="I888" s="7" t="str">
        <f>VLOOKUP(C888,Pib_PS!$B$2:$C$7,2)</f>
        <v>R$ 2.826.236,76</v>
      </c>
      <c r="J888" s="7" t="str">
        <f>VLOOKUP(F888,Base_PS!$G$1:$R$751,12,FALSE())</f>
        <v>Alta temporada</v>
      </c>
    </row>
    <row r="889">
      <c r="A889" s="6">
        <v>42892.0</v>
      </c>
      <c r="B889" s="7">
        <f>SUMIF(Base_PS!F:F,A889,Base_PS!I:I)</f>
        <v>0</v>
      </c>
      <c r="C889" s="7">
        <f t="shared" si="1"/>
        <v>2017</v>
      </c>
      <c r="D889" s="7">
        <f t="shared" si="2"/>
        <v>6</v>
      </c>
      <c r="E889" s="7" t="str">
        <f t="shared" si="3"/>
        <v>06</v>
      </c>
      <c r="F889" s="7" t="str">
        <f t="shared" si="4"/>
        <v>06-2017</v>
      </c>
      <c r="G889" s="7">
        <f>VLOOKUP(F889,Oferta_PS!$B$2:$C$62,2)</f>
        <v>708</v>
      </c>
      <c r="H889" s="7">
        <f>VLOOKUP(C889,Guias_PS!$B$2:$C$7,2)</f>
        <v>257</v>
      </c>
      <c r="I889" s="7" t="str">
        <f>VLOOKUP(C889,Pib_PS!$B$2:$C$7,2)</f>
        <v>R$ 2.826.236,76</v>
      </c>
      <c r="J889" s="7" t="str">
        <f>VLOOKUP(F889,Base_PS!$G$1:$R$751,12,FALSE())</f>
        <v>Alta temporada</v>
      </c>
    </row>
    <row r="890">
      <c r="A890" s="6">
        <v>42893.0</v>
      </c>
      <c r="B890" s="7">
        <f>SUMIF(Base_PS!F:F,A890,Base_PS!I:I)</f>
        <v>0</v>
      </c>
      <c r="C890" s="7">
        <f t="shared" si="1"/>
        <v>2017</v>
      </c>
      <c r="D890" s="7">
        <f t="shared" si="2"/>
        <v>6</v>
      </c>
      <c r="E890" s="7" t="str">
        <f t="shared" si="3"/>
        <v>06</v>
      </c>
      <c r="F890" s="7" t="str">
        <f t="shared" si="4"/>
        <v>06-2017</v>
      </c>
      <c r="G890" s="7">
        <f>VLOOKUP(F890,Oferta_PS!$B$2:$C$62,2)</f>
        <v>708</v>
      </c>
      <c r="H890" s="7">
        <f>VLOOKUP(C890,Guias_PS!$B$2:$C$7,2)</f>
        <v>257</v>
      </c>
      <c r="I890" s="7" t="str">
        <f>VLOOKUP(C890,Pib_PS!$B$2:$C$7,2)</f>
        <v>R$ 2.826.236,76</v>
      </c>
      <c r="J890" s="7" t="str">
        <f>VLOOKUP(F890,Base_PS!$G$1:$R$751,12,FALSE())</f>
        <v>Alta temporada</v>
      </c>
    </row>
    <row r="891">
      <c r="A891" s="6">
        <v>42894.0</v>
      </c>
      <c r="B891" s="7">
        <f>SUMIF(Base_PS!F:F,A891,Base_PS!I:I)</f>
        <v>0</v>
      </c>
      <c r="C891" s="7">
        <f t="shared" si="1"/>
        <v>2017</v>
      </c>
      <c r="D891" s="7">
        <f t="shared" si="2"/>
        <v>6</v>
      </c>
      <c r="E891" s="7" t="str">
        <f t="shared" si="3"/>
        <v>06</v>
      </c>
      <c r="F891" s="7" t="str">
        <f t="shared" si="4"/>
        <v>06-2017</v>
      </c>
      <c r="G891" s="7">
        <f>VLOOKUP(F891,Oferta_PS!$B$2:$C$62,2)</f>
        <v>708</v>
      </c>
      <c r="H891" s="7">
        <f>VLOOKUP(C891,Guias_PS!$B$2:$C$7,2)</f>
        <v>257</v>
      </c>
      <c r="I891" s="7" t="str">
        <f>VLOOKUP(C891,Pib_PS!$B$2:$C$7,2)</f>
        <v>R$ 2.826.236,76</v>
      </c>
      <c r="J891" s="7" t="str">
        <f>VLOOKUP(F891,Base_PS!$G$1:$R$751,12,FALSE())</f>
        <v>Alta temporada</v>
      </c>
    </row>
    <row r="892">
      <c r="A892" s="6">
        <v>42895.0</v>
      </c>
      <c r="B892" s="7">
        <f>SUMIF(Base_PS!F:F,A892,Base_PS!I:I)</f>
        <v>0</v>
      </c>
      <c r="C892" s="7">
        <f t="shared" si="1"/>
        <v>2017</v>
      </c>
      <c r="D892" s="7">
        <f t="shared" si="2"/>
        <v>6</v>
      </c>
      <c r="E892" s="7" t="str">
        <f t="shared" si="3"/>
        <v>06</v>
      </c>
      <c r="F892" s="7" t="str">
        <f t="shared" si="4"/>
        <v>06-2017</v>
      </c>
      <c r="G892" s="7">
        <f>VLOOKUP(F892,Oferta_PS!$B$2:$C$62,2)</f>
        <v>708</v>
      </c>
      <c r="H892" s="7">
        <f>VLOOKUP(C892,Guias_PS!$B$2:$C$7,2)</f>
        <v>257</v>
      </c>
      <c r="I892" s="7" t="str">
        <f>VLOOKUP(C892,Pib_PS!$B$2:$C$7,2)</f>
        <v>R$ 2.826.236,76</v>
      </c>
      <c r="J892" s="7" t="str">
        <f>VLOOKUP(F892,Base_PS!$G$1:$R$751,12,FALSE())</f>
        <v>Alta temporada</v>
      </c>
    </row>
    <row r="893">
      <c r="A893" s="6">
        <v>42896.0</v>
      </c>
      <c r="B893" s="7">
        <f>SUMIF(Base_PS!F:F,A893,Base_PS!I:I)</f>
        <v>175</v>
      </c>
      <c r="C893" s="7">
        <f t="shared" si="1"/>
        <v>2017</v>
      </c>
      <c r="D893" s="7">
        <f t="shared" si="2"/>
        <v>6</v>
      </c>
      <c r="E893" s="7" t="str">
        <f t="shared" si="3"/>
        <v>06</v>
      </c>
      <c r="F893" s="7" t="str">
        <f t="shared" si="4"/>
        <v>06-2017</v>
      </c>
      <c r="G893" s="7">
        <f>VLOOKUP(F893,Oferta_PS!$B$2:$C$62,2)</f>
        <v>708</v>
      </c>
      <c r="H893" s="7">
        <f>VLOOKUP(C893,Guias_PS!$B$2:$C$7,2)</f>
        <v>257</v>
      </c>
      <c r="I893" s="7" t="str">
        <f>VLOOKUP(C893,Pib_PS!$B$2:$C$7,2)</f>
        <v>R$ 2.826.236,76</v>
      </c>
      <c r="J893" s="7" t="str">
        <f>VLOOKUP(F893,Base_PS!$G$1:$R$751,12,FALSE())</f>
        <v>Alta temporada</v>
      </c>
    </row>
    <row r="894">
      <c r="A894" s="6">
        <v>42897.0</v>
      </c>
      <c r="B894" s="7">
        <f>SUMIF(Base_PS!F:F,A894,Base_PS!I:I)</f>
        <v>0</v>
      </c>
      <c r="C894" s="7">
        <f t="shared" si="1"/>
        <v>2017</v>
      </c>
      <c r="D894" s="7">
        <f t="shared" si="2"/>
        <v>6</v>
      </c>
      <c r="E894" s="7" t="str">
        <f t="shared" si="3"/>
        <v>06</v>
      </c>
      <c r="F894" s="7" t="str">
        <f t="shared" si="4"/>
        <v>06-2017</v>
      </c>
      <c r="G894" s="7">
        <f>VLOOKUP(F894,Oferta_PS!$B$2:$C$62,2)</f>
        <v>708</v>
      </c>
      <c r="H894" s="7">
        <f>VLOOKUP(C894,Guias_PS!$B$2:$C$7,2)</f>
        <v>257</v>
      </c>
      <c r="I894" s="7" t="str">
        <f>VLOOKUP(C894,Pib_PS!$B$2:$C$7,2)</f>
        <v>R$ 2.826.236,76</v>
      </c>
      <c r="J894" s="7" t="str">
        <f>VLOOKUP(F894,Base_PS!$G$1:$R$751,12,FALSE())</f>
        <v>Alta temporada</v>
      </c>
    </row>
    <row r="895">
      <c r="A895" s="6">
        <v>42898.0</v>
      </c>
      <c r="B895" s="7">
        <f>SUMIF(Base_PS!F:F,A895,Base_PS!I:I)</f>
        <v>0</v>
      </c>
      <c r="C895" s="7">
        <f t="shared" si="1"/>
        <v>2017</v>
      </c>
      <c r="D895" s="7">
        <f t="shared" si="2"/>
        <v>6</v>
      </c>
      <c r="E895" s="7" t="str">
        <f t="shared" si="3"/>
        <v>06</v>
      </c>
      <c r="F895" s="7" t="str">
        <f t="shared" si="4"/>
        <v>06-2017</v>
      </c>
      <c r="G895" s="7">
        <f>VLOOKUP(F895,Oferta_PS!$B$2:$C$62,2)</f>
        <v>708</v>
      </c>
      <c r="H895" s="7">
        <f>VLOOKUP(C895,Guias_PS!$B$2:$C$7,2)</f>
        <v>257</v>
      </c>
      <c r="I895" s="7" t="str">
        <f>VLOOKUP(C895,Pib_PS!$B$2:$C$7,2)</f>
        <v>R$ 2.826.236,76</v>
      </c>
      <c r="J895" s="7" t="str">
        <f>VLOOKUP(F895,Base_PS!$G$1:$R$751,12,FALSE())</f>
        <v>Alta temporada</v>
      </c>
    </row>
    <row r="896">
      <c r="A896" s="6">
        <v>42899.0</v>
      </c>
      <c r="B896" s="7">
        <f>SUMIF(Base_PS!F:F,A896,Base_PS!I:I)</f>
        <v>0</v>
      </c>
      <c r="C896" s="7">
        <f t="shared" si="1"/>
        <v>2017</v>
      </c>
      <c r="D896" s="7">
        <f t="shared" si="2"/>
        <v>6</v>
      </c>
      <c r="E896" s="7" t="str">
        <f t="shared" si="3"/>
        <v>06</v>
      </c>
      <c r="F896" s="7" t="str">
        <f t="shared" si="4"/>
        <v>06-2017</v>
      </c>
      <c r="G896" s="7">
        <f>VLOOKUP(F896,Oferta_PS!$B$2:$C$62,2)</f>
        <v>708</v>
      </c>
      <c r="H896" s="7">
        <f>VLOOKUP(C896,Guias_PS!$B$2:$C$7,2)</f>
        <v>257</v>
      </c>
      <c r="I896" s="7" t="str">
        <f>VLOOKUP(C896,Pib_PS!$B$2:$C$7,2)</f>
        <v>R$ 2.826.236,76</v>
      </c>
      <c r="J896" s="7" t="str">
        <f>VLOOKUP(F896,Base_PS!$G$1:$R$751,12,FALSE())</f>
        <v>Alta temporada</v>
      </c>
    </row>
    <row r="897">
      <c r="A897" s="6">
        <v>42900.0</v>
      </c>
      <c r="B897" s="7">
        <f>SUMIF(Base_PS!F:F,A897,Base_PS!I:I)</f>
        <v>0</v>
      </c>
      <c r="C897" s="7">
        <f t="shared" si="1"/>
        <v>2017</v>
      </c>
      <c r="D897" s="7">
        <f t="shared" si="2"/>
        <v>6</v>
      </c>
      <c r="E897" s="7" t="str">
        <f t="shared" si="3"/>
        <v>06</v>
      </c>
      <c r="F897" s="7" t="str">
        <f t="shared" si="4"/>
        <v>06-2017</v>
      </c>
      <c r="G897" s="7">
        <f>VLOOKUP(F897,Oferta_PS!$B$2:$C$62,2)</f>
        <v>708</v>
      </c>
      <c r="H897" s="7">
        <f>VLOOKUP(C897,Guias_PS!$B$2:$C$7,2)</f>
        <v>257</v>
      </c>
      <c r="I897" s="7" t="str">
        <f>VLOOKUP(C897,Pib_PS!$B$2:$C$7,2)</f>
        <v>R$ 2.826.236,76</v>
      </c>
      <c r="J897" s="7" t="str">
        <f>VLOOKUP(F897,Base_PS!$G$1:$R$751,12,FALSE())</f>
        <v>Alta temporada</v>
      </c>
    </row>
    <row r="898">
      <c r="A898" s="6">
        <v>42901.0</v>
      </c>
      <c r="B898" s="7">
        <f>SUMIF(Base_PS!F:F,A898,Base_PS!I:I)</f>
        <v>0</v>
      </c>
      <c r="C898" s="7">
        <f t="shared" si="1"/>
        <v>2017</v>
      </c>
      <c r="D898" s="7">
        <f t="shared" si="2"/>
        <v>6</v>
      </c>
      <c r="E898" s="7" t="str">
        <f t="shared" si="3"/>
        <v>06</v>
      </c>
      <c r="F898" s="7" t="str">
        <f t="shared" si="4"/>
        <v>06-2017</v>
      </c>
      <c r="G898" s="7">
        <f>VLOOKUP(F898,Oferta_PS!$B$2:$C$62,2)</f>
        <v>708</v>
      </c>
      <c r="H898" s="7">
        <f>VLOOKUP(C898,Guias_PS!$B$2:$C$7,2)</f>
        <v>257</v>
      </c>
      <c r="I898" s="7" t="str">
        <f>VLOOKUP(C898,Pib_PS!$B$2:$C$7,2)</f>
        <v>R$ 2.826.236,76</v>
      </c>
      <c r="J898" s="7" t="str">
        <f>VLOOKUP(F898,Base_PS!$G$1:$R$751,12,FALSE())</f>
        <v>Alta temporada</v>
      </c>
    </row>
    <row r="899">
      <c r="A899" s="6">
        <v>42902.0</v>
      </c>
      <c r="B899" s="7">
        <f>SUMIF(Base_PS!F:F,A899,Base_PS!I:I)</f>
        <v>0</v>
      </c>
      <c r="C899" s="7">
        <f t="shared" si="1"/>
        <v>2017</v>
      </c>
      <c r="D899" s="7">
        <f t="shared" si="2"/>
        <v>6</v>
      </c>
      <c r="E899" s="7" t="str">
        <f t="shared" si="3"/>
        <v>06</v>
      </c>
      <c r="F899" s="7" t="str">
        <f t="shared" si="4"/>
        <v>06-2017</v>
      </c>
      <c r="G899" s="7">
        <f>VLOOKUP(F899,Oferta_PS!$B$2:$C$62,2)</f>
        <v>708</v>
      </c>
      <c r="H899" s="7">
        <f>VLOOKUP(C899,Guias_PS!$B$2:$C$7,2)</f>
        <v>257</v>
      </c>
      <c r="I899" s="7" t="str">
        <f>VLOOKUP(C899,Pib_PS!$B$2:$C$7,2)</f>
        <v>R$ 2.826.236,76</v>
      </c>
      <c r="J899" s="7" t="str">
        <f>VLOOKUP(F899,Base_PS!$G$1:$R$751,12,FALSE())</f>
        <v>Alta temporada</v>
      </c>
    </row>
    <row r="900">
      <c r="A900" s="6">
        <v>42903.0</v>
      </c>
      <c r="B900" s="7">
        <f>SUMIF(Base_PS!F:F,A900,Base_PS!I:I)</f>
        <v>176</v>
      </c>
      <c r="C900" s="7">
        <f t="shared" si="1"/>
        <v>2017</v>
      </c>
      <c r="D900" s="7">
        <f t="shared" si="2"/>
        <v>6</v>
      </c>
      <c r="E900" s="7" t="str">
        <f t="shared" si="3"/>
        <v>06</v>
      </c>
      <c r="F900" s="7" t="str">
        <f t="shared" si="4"/>
        <v>06-2017</v>
      </c>
      <c r="G900" s="7">
        <f>VLOOKUP(F900,Oferta_PS!$B$2:$C$62,2)</f>
        <v>708</v>
      </c>
      <c r="H900" s="7">
        <f>VLOOKUP(C900,Guias_PS!$B$2:$C$7,2)</f>
        <v>257</v>
      </c>
      <c r="I900" s="7" t="str">
        <f>VLOOKUP(C900,Pib_PS!$B$2:$C$7,2)</f>
        <v>R$ 2.826.236,76</v>
      </c>
      <c r="J900" s="7" t="str">
        <f>VLOOKUP(F900,Base_PS!$G$1:$R$751,12,FALSE())</f>
        <v>Alta temporada</v>
      </c>
    </row>
    <row r="901">
      <c r="A901" s="6">
        <v>42904.0</v>
      </c>
      <c r="B901" s="7">
        <f>SUMIF(Base_PS!F:F,A901,Base_PS!I:I)</f>
        <v>0</v>
      </c>
      <c r="C901" s="7">
        <f t="shared" si="1"/>
        <v>2017</v>
      </c>
      <c r="D901" s="7">
        <f t="shared" si="2"/>
        <v>6</v>
      </c>
      <c r="E901" s="7" t="str">
        <f t="shared" si="3"/>
        <v>06</v>
      </c>
      <c r="F901" s="7" t="str">
        <f t="shared" si="4"/>
        <v>06-2017</v>
      </c>
      <c r="G901" s="7">
        <f>VLOOKUP(F901,Oferta_PS!$B$2:$C$62,2)</f>
        <v>708</v>
      </c>
      <c r="H901" s="7">
        <f>VLOOKUP(C901,Guias_PS!$B$2:$C$7,2)</f>
        <v>257</v>
      </c>
      <c r="I901" s="7" t="str">
        <f>VLOOKUP(C901,Pib_PS!$B$2:$C$7,2)</f>
        <v>R$ 2.826.236,76</v>
      </c>
      <c r="J901" s="7" t="str">
        <f>VLOOKUP(F901,Base_PS!$G$1:$R$751,12,FALSE())</f>
        <v>Alta temporada</v>
      </c>
    </row>
    <row r="902">
      <c r="A902" s="6">
        <v>42905.0</v>
      </c>
      <c r="B902" s="7">
        <f>SUMIF(Base_PS!F:F,A902,Base_PS!I:I)</f>
        <v>0</v>
      </c>
      <c r="C902" s="7">
        <f t="shared" si="1"/>
        <v>2017</v>
      </c>
      <c r="D902" s="7">
        <f t="shared" si="2"/>
        <v>6</v>
      </c>
      <c r="E902" s="7" t="str">
        <f t="shared" si="3"/>
        <v>06</v>
      </c>
      <c r="F902" s="7" t="str">
        <f t="shared" si="4"/>
        <v>06-2017</v>
      </c>
      <c r="G902" s="7">
        <f>VLOOKUP(F902,Oferta_PS!$B$2:$C$62,2)</f>
        <v>708</v>
      </c>
      <c r="H902" s="7">
        <f>VLOOKUP(C902,Guias_PS!$B$2:$C$7,2)</f>
        <v>257</v>
      </c>
      <c r="I902" s="7" t="str">
        <f>VLOOKUP(C902,Pib_PS!$B$2:$C$7,2)</f>
        <v>R$ 2.826.236,76</v>
      </c>
      <c r="J902" s="7" t="str">
        <f>VLOOKUP(F902,Base_PS!$G$1:$R$751,12,FALSE())</f>
        <v>Alta temporada</v>
      </c>
    </row>
    <row r="903">
      <c r="A903" s="6">
        <v>42906.0</v>
      </c>
      <c r="B903" s="7">
        <f>SUMIF(Base_PS!F:F,A903,Base_PS!I:I)</f>
        <v>0</v>
      </c>
      <c r="C903" s="7">
        <f t="shared" si="1"/>
        <v>2017</v>
      </c>
      <c r="D903" s="7">
        <f t="shared" si="2"/>
        <v>6</v>
      </c>
      <c r="E903" s="7" t="str">
        <f t="shared" si="3"/>
        <v>06</v>
      </c>
      <c r="F903" s="7" t="str">
        <f t="shared" si="4"/>
        <v>06-2017</v>
      </c>
      <c r="G903" s="7">
        <f>VLOOKUP(F903,Oferta_PS!$B$2:$C$62,2)</f>
        <v>708</v>
      </c>
      <c r="H903" s="7">
        <f>VLOOKUP(C903,Guias_PS!$B$2:$C$7,2)</f>
        <v>257</v>
      </c>
      <c r="I903" s="7" t="str">
        <f>VLOOKUP(C903,Pib_PS!$B$2:$C$7,2)</f>
        <v>R$ 2.826.236,76</v>
      </c>
      <c r="J903" s="7" t="str">
        <f>VLOOKUP(F903,Base_PS!$G$1:$R$751,12,FALSE())</f>
        <v>Alta temporada</v>
      </c>
    </row>
    <row r="904">
      <c r="A904" s="6">
        <v>42907.0</v>
      </c>
      <c r="B904" s="7">
        <f>SUMIF(Base_PS!F:F,A904,Base_PS!I:I)</f>
        <v>0</v>
      </c>
      <c r="C904" s="7">
        <f t="shared" si="1"/>
        <v>2017</v>
      </c>
      <c r="D904" s="7">
        <f t="shared" si="2"/>
        <v>6</v>
      </c>
      <c r="E904" s="7" t="str">
        <f t="shared" si="3"/>
        <v>06</v>
      </c>
      <c r="F904" s="7" t="str">
        <f t="shared" si="4"/>
        <v>06-2017</v>
      </c>
      <c r="G904" s="7">
        <f>VLOOKUP(F904,Oferta_PS!$B$2:$C$62,2)</f>
        <v>708</v>
      </c>
      <c r="H904" s="7">
        <f>VLOOKUP(C904,Guias_PS!$B$2:$C$7,2)</f>
        <v>257</v>
      </c>
      <c r="I904" s="7" t="str">
        <f>VLOOKUP(C904,Pib_PS!$B$2:$C$7,2)</f>
        <v>R$ 2.826.236,76</v>
      </c>
      <c r="J904" s="7" t="str">
        <f>VLOOKUP(F904,Base_PS!$G$1:$R$751,12,FALSE())</f>
        <v>Alta temporada</v>
      </c>
    </row>
    <row r="905">
      <c r="A905" s="6">
        <v>42908.0</v>
      </c>
      <c r="B905" s="7">
        <f>SUMIF(Base_PS!F:F,A905,Base_PS!I:I)</f>
        <v>0</v>
      </c>
      <c r="C905" s="7">
        <f t="shared" si="1"/>
        <v>2017</v>
      </c>
      <c r="D905" s="7">
        <f t="shared" si="2"/>
        <v>6</v>
      </c>
      <c r="E905" s="7" t="str">
        <f t="shared" si="3"/>
        <v>06</v>
      </c>
      <c r="F905" s="7" t="str">
        <f t="shared" si="4"/>
        <v>06-2017</v>
      </c>
      <c r="G905" s="7">
        <f>VLOOKUP(F905,Oferta_PS!$B$2:$C$62,2)</f>
        <v>708</v>
      </c>
      <c r="H905" s="7">
        <f>VLOOKUP(C905,Guias_PS!$B$2:$C$7,2)</f>
        <v>257</v>
      </c>
      <c r="I905" s="7" t="str">
        <f>VLOOKUP(C905,Pib_PS!$B$2:$C$7,2)</f>
        <v>R$ 2.826.236,76</v>
      </c>
      <c r="J905" s="7" t="str">
        <f>VLOOKUP(F905,Base_PS!$G$1:$R$751,12,FALSE())</f>
        <v>Alta temporada</v>
      </c>
    </row>
    <row r="906">
      <c r="A906" s="6">
        <v>42909.0</v>
      </c>
      <c r="B906" s="7">
        <f>SUMIF(Base_PS!F:F,A906,Base_PS!I:I)</f>
        <v>0</v>
      </c>
      <c r="C906" s="7">
        <f t="shared" si="1"/>
        <v>2017</v>
      </c>
      <c r="D906" s="7">
        <f t="shared" si="2"/>
        <v>6</v>
      </c>
      <c r="E906" s="7" t="str">
        <f t="shared" si="3"/>
        <v>06</v>
      </c>
      <c r="F906" s="7" t="str">
        <f t="shared" si="4"/>
        <v>06-2017</v>
      </c>
      <c r="G906" s="7">
        <f>VLOOKUP(F906,Oferta_PS!$B$2:$C$62,2)</f>
        <v>708</v>
      </c>
      <c r="H906" s="7">
        <f>VLOOKUP(C906,Guias_PS!$B$2:$C$7,2)</f>
        <v>257</v>
      </c>
      <c r="I906" s="7" t="str">
        <f>VLOOKUP(C906,Pib_PS!$B$2:$C$7,2)</f>
        <v>R$ 2.826.236,76</v>
      </c>
      <c r="J906" s="7" t="str">
        <f>VLOOKUP(F906,Base_PS!$G$1:$R$751,12,FALSE())</f>
        <v>Alta temporada</v>
      </c>
    </row>
    <row r="907">
      <c r="A907" s="6">
        <v>42910.0</v>
      </c>
      <c r="B907" s="7">
        <f>SUMIF(Base_PS!F:F,A907,Base_PS!I:I)</f>
        <v>173</v>
      </c>
      <c r="C907" s="7">
        <f t="shared" si="1"/>
        <v>2017</v>
      </c>
      <c r="D907" s="7">
        <f t="shared" si="2"/>
        <v>6</v>
      </c>
      <c r="E907" s="7" t="str">
        <f t="shared" si="3"/>
        <v>06</v>
      </c>
      <c r="F907" s="7" t="str">
        <f t="shared" si="4"/>
        <v>06-2017</v>
      </c>
      <c r="G907" s="7">
        <f>VLOOKUP(F907,Oferta_PS!$B$2:$C$62,2)</f>
        <v>708</v>
      </c>
      <c r="H907" s="7">
        <f>VLOOKUP(C907,Guias_PS!$B$2:$C$7,2)</f>
        <v>257</v>
      </c>
      <c r="I907" s="7" t="str">
        <f>VLOOKUP(C907,Pib_PS!$B$2:$C$7,2)</f>
        <v>R$ 2.826.236,76</v>
      </c>
      <c r="J907" s="7" t="str">
        <f>VLOOKUP(F907,Base_PS!$G$1:$R$751,12,FALSE())</f>
        <v>Alta temporada</v>
      </c>
    </row>
    <row r="908">
      <c r="A908" s="6">
        <v>42911.0</v>
      </c>
      <c r="B908" s="7">
        <f>SUMIF(Base_PS!F:F,A908,Base_PS!I:I)</f>
        <v>0</v>
      </c>
      <c r="C908" s="7">
        <f t="shared" si="1"/>
        <v>2017</v>
      </c>
      <c r="D908" s="7">
        <f t="shared" si="2"/>
        <v>6</v>
      </c>
      <c r="E908" s="7" t="str">
        <f t="shared" si="3"/>
        <v>06</v>
      </c>
      <c r="F908" s="7" t="str">
        <f t="shared" si="4"/>
        <v>06-2017</v>
      </c>
      <c r="G908" s="7">
        <f>VLOOKUP(F908,Oferta_PS!$B$2:$C$62,2)</f>
        <v>708</v>
      </c>
      <c r="H908" s="7">
        <f>VLOOKUP(C908,Guias_PS!$B$2:$C$7,2)</f>
        <v>257</v>
      </c>
      <c r="I908" s="7" t="str">
        <f>VLOOKUP(C908,Pib_PS!$B$2:$C$7,2)</f>
        <v>R$ 2.826.236,76</v>
      </c>
      <c r="J908" s="7" t="str">
        <f>VLOOKUP(F908,Base_PS!$G$1:$R$751,12,FALSE())</f>
        <v>Alta temporada</v>
      </c>
    </row>
    <row r="909">
      <c r="A909" s="6">
        <v>42912.0</v>
      </c>
      <c r="B909" s="7">
        <f>SUMIF(Base_PS!F:F,A909,Base_PS!I:I)</f>
        <v>0</v>
      </c>
      <c r="C909" s="7">
        <f t="shared" si="1"/>
        <v>2017</v>
      </c>
      <c r="D909" s="7">
        <f t="shared" si="2"/>
        <v>6</v>
      </c>
      <c r="E909" s="7" t="str">
        <f t="shared" si="3"/>
        <v>06</v>
      </c>
      <c r="F909" s="7" t="str">
        <f t="shared" si="4"/>
        <v>06-2017</v>
      </c>
      <c r="G909" s="7">
        <f>VLOOKUP(F909,Oferta_PS!$B$2:$C$62,2)</f>
        <v>708</v>
      </c>
      <c r="H909" s="7">
        <f>VLOOKUP(C909,Guias_PS!$B$2:$C$7,2)</f>
        <v>257</v>
      </c>
      <c r="I909" s="7" t="str">
        <f>VLOOKUP(C909,Pib_PS!$B$2:$C$7,2)</f>
        <v>R$ 2.826.236,76</v>
      </c>
      <c r="J909" s="7" t="str">
        <f>VLOOKUP(F909,Base_PS!$G$1:$R$751,12,FALSE())</f>
        <v>Alta temporada</v>
      </c>
    </row>
    <row r="910">
      <c r="A910" s="6">
        <v>42913.0</v>
      </c>
      <c r="B910" s="7">
        <f>SUMIF(Base_PS!F:F,A910,Base_PS!I:I)</f>
        <v>0</v>
      </c>
      <c r="C910" s="7">
        <f t="shared" si="1"/>
        <v>2017</v>
      </c>
      <c r="D910" s="7">
        <f t="shared" si="2"/>
        <v>6</v>
      </c>
      <c r="E910" s="7" t="str">
        <f t="shared" si="3"/>
        <v>06</v>
      </c>
      <c r="F910" s="7" t="str">
        <f t="shared" si="4"/>
        <v>06-2017</v>
      </c>
      <c r="G910" s="7">
        <f>VLOOKUP(F910,Oferta_PS!$B$2:$C$62,2)</f>
        <v>708</v>
      </c>
      <c r="H910" s="7">
        <f>VLOOKUP(C910,Guias_PS!$B$2:$C$7,2)</f>
        <v>257</v>
      </c>
      <c r="I910" s="7" t="str">
        <f>VLOOKUP(C910,Pib_PS!$B$2:$C$7,2)</f>
        <v>R$ 2.826.236,76</v>
      </c>
      <c r="J910" s="7" t="str">
        <f>VLOOKUP(F910,Base_PS!$G$1:$R$751,12,FALSE())</f>
        <v>Alta temporada</v>
      </c>
    </row>
    <row r="911">
      <c r="A911" s="6">
        <v>42914.0</v>
      </c>
      <c r="B911" s="7">
        <f>SUMIF(Base_PS!F:F,A911,Base_PS!I:I)</f>
        <v>0</v>
      </c>
      <c r="C911" s="7">
        <f t="shared" si="1"/>
        <v>2017</v>
      </c>
      <c r="D911" s="7">
        <f t="shared" si="2"/>
        <v>6</v>
      </c>
      <c r="E911" s="7" t="str">
        <f t="shared" si="3"/>
        <v>06</v>
      </c>
      <c r="F911" s="7" t="str">
        <f t="shared" si="4"/>
        <v>06-2017</v>
      </c>
      <c r="G911" s="7">
        <f>VLOOKUP(F911,Oferta_PS!$B$2:$C$62,2)</f>
        <v>708</v>
      </c>
      <c r="H911" s="7">
        <f>VLOOKUP(C911,Guias_PS!$B$2:$C$7,2)</f>
        <v>257</v>
      </c>
      <c r="I911" s="7" t="str">
        <f>VLOOKUP(C911,Pib_PS!$B$2:$C$7,2)</f>
        <v>R$ 2.826.236,76</v>
      </c>
      <c r="J911" s="7" t="str">
        <f>VLOOKUP(F911,Base_PS!$G$1:$R$751,12,FALSE())</f>
        <v>Alta temporada</v>
      </c>
    </row>
    <row r="912">
      <c r="A912" s="6">
        <v>42915.0</v>
      </c>
      <c r="B912" s="7">
        <f>SUMIF(Base_PS!F:F,A912,Base_PS!I:I)</f>
        <v>0</v>
      </c>
      <c r="C912" s="7">
        <f t="shared" si="1"/>
        <v>2017</v>
      </c>
      <c r="D912" s="7">
        <f t="shared" si="2"/>
        <v>6</v>
      </c>
      <c r="E912" s="7" t="str">
        <f t="shared" si="3"/>
        <v>06</v>
      </c>
      <c r="F912" s="7" t="str">
        <f t="shared" si="4"/>
        <v>06-2017</v>
      </c>
      <c r="G912" s="7">
        <f>VLOOKUP(F912,Oferta_PS!$B$2:$C$62,2)</f>
        <v>708</v>
      </c>
      <c r="H912" s="7">
        <f>VLOOKUP(C912,Guias_PS!$B$2:$C$7,2)</f>
        <v>257</v>
      </c>
      <c r="I912" s="7" t="str">
        <f>VLOOKUP(C912,Pib_PS!$B$2:$C$7,2)</f>
        <v>R$ 2.826.236,76</v>
      </c>
      <c r="J912" s="7" t="str">
        <f>VLOOKUP(F912,Base_PS!$G$1:$R$751,12,FALSE())</f>
        <v>Alta temporada</v>
      </c>
    </row>
    <row r="913">
      <c r="A913" s="6">
        <v>42916.0</v>
      </c>
      <c r="B913" s="7">
        <f>SUMIF(Base_PS!F:F,A913,Base_PS!I:I)</f>
        <v>0</v>
      </c>
      <c r="C913" s="7">
        <f t="shared" si="1"/>
        <v>2017</v>
      </c>
      <c r="D913" s="7">
        <f t="shared" si="2"/>
        <v>6</v>
      </c>
      <c r="E913" s="7" t="str">
        <f t="shared" si="3"/>
        <v>06</v>
      </c>
      <c r="F913" s="7" t="str">
        <f t="shared" si="4"/>
        <v>06-2017</v>
      </c>
      <c r="G913" s="7">
        <f>VLOOKUP(F913,Oferta_PS!$B$2:$C$62,2)</f>
        <v>708</v>
      </c>
      <c r="H913" s="7">
        <f>VLOOKUP(C913,Guias_PS!$B$2:$C$7,2)</f>
        <v>257</v>
      </c>
      <c r="I913" s="7" t="str">
        <f>VLOOKUP(C913,Pib_PS!$B$2:$C$7,2)</f>
        <v>R$ 2.826.236,76</v>
      </c>
      <c r="J913" s="7" t="str">
        <f>VLOOKUP(F913,Base_PS!$G$1:$R$751,12,FALSE())</f>
        <v>Alta temporada</v>
      </c>
    </row>
    <row r="914">
      <c r="A914" s="6">
        <v>42917.0</v>
      </c>
      <c r="B914" s="7">
        <f>SUMIF(Base_PS!F:F,A914,Base_PS!I:I)</f>
        <v>137</v>
      </c>
      <c r="C914" s="7">
        <f t="shared" si="1"/>
        <v>2017</v>
      </c>
      <c r="D914" s="7">
        <f t="shared" si="2"/>
        <v>7</v>
      </c>
      <c r="E914" s="7" t="str">
        <f t="shared" si="3"/>
        <v>07</v>
      </c>
      <c r="F914" s="7" t="str">
        <f t="shared" si="4"/>
        <v>07-2017</v>
      </c>
      <c r="G914" s="7">
        <f>VLOOKUP(F914,Oferta_PS!$B$2:$C$62,2)</f>
        <v>930</v>
      </c>
      <c r="H914" s="7">
        <f>VLOOKUP(C914,Guias_PS!$B$2:$C$7,2)</f>
        <v>257</v>
      </c>
      <c r="I914" s="7" t="str">
        <f>VLOOKUP(C914,Pib_PS!$B$2:$C$7,2)</f>
        <v>R$ 2.826.236,76</v>
      </c>
      <c r="J914" s="7" t="str">
        <f>VLOOKUP(F914,Base_PS!$G$1:$R$751,12,FALSE())</f>
        <v>Alta temporada</v>
      </c>
    </row>
    <row r="915">
      <c r="A915" s="6">
        <v>42918.0</v>
      </c>
      <c r="B915" s="7">
        <f>SUMIF(Base_PS!F:F,A915,Base_PS!I:I)</f>
        <v>0</v>
      </c>
      <c r="C915" s="7">
        <f t="shared" si="1"/>
        <v>2017</v>
      </c>
      <c r="D915" s="7">
        <f t="shared" si="2"/>
        <v>7</v>
      </c>
      <c r="E915" s="7" t="str">
        <f t="shared" si="3"/>
        <v>07</v>
      </c>
      <c r="F915" s="7" t="str">
        <f t="shared" si="4"/>
        <v>07-2017</v>
      </c>
      <c r="G915" s="7">
        <f>VLOOKUP(F915,Oferta_PS!$B$2:$C$62,2)</f>
        <v>930</v>
      </c>
      <c r="H915" s="7">
        <f>VLOOKUP(C915,Guias_PS!$B$2:$C$7,2)</f>
        <v>257</v>
      </c>
      <c r="I915" s="7" t="str">
        <f>VLOOKUP(C915,Pib_PS!$B$2:$C$7,2)</f>
        <v>R$ 2.826.236,76</v>
      </c>
      <c r="J915" s="7" t="str">
        <f>VLOOKUP(F915,Base_PS!$G$1:$R$751,12,FALSE())</f>
        <v>Alta temporada</v>
      </c>
    </row>
    <row r="916">
      <c r="A916" s="6">
        <v>42919.0</v>
      </c>
      <c r="B916" s="7">
        <f>SUMIF(Base_PS!F:F,A916,Base_PS!I:I)</f>
        <v>0</v>
      </c>
      <c r="C916" s="7">
        <f t="shared" si="1"/>
        <v>2017</v>
      </c>
      <c r="D916" s="7">
        <f t="shared" si="2"/>
        <v>7</v>
      </c>
      <c r="E916" s="7" t="str">
        <f t="shared" si="3"/>
        <v>07</v>
      </c>
      <c r="F916" s="7" t="str">
        <f t="shared" si="4"/>
        <v>07-2017</v>
      </c>
      <c r="G916" s="7">
        <f>VLOOKUP(F916,Oferta_PS!$B$2:$C$62,2)</f>
        <v>930</v>
      </c>
      <c r="H916" s="7">
        <f>VLOOKUP(C916,Guias_PS!$B$2:$C$7,2)</f>
        <v>257</v>
      </c>
      <c r="I916" s="7" t="str">
        <f>VLOOKUP(C916,Pib_PS!$B$2:$C$7,2)</f>
        <v>R$ 2.826.236,76</v>
      </c>
      <c r="J916" s="7" t="str">
        <f>VLOOKUP(F916,Base_PS!$G$1:$R$751,12,FALSE())</f>
        <v>Alta temporada</v>
      </c>
    </row>
    <row r="917">
      <c r="A917" s="6">
        <v>42920.0</v>
      </c>
      <c r="B917" s="7">
        <f>SUMIF(Base_PS!F:F,A917,Base_PS!I:I)</f>
        <v>0</v>
      </c>
      <c r="C917" s="7">
        <f t="shared" si="1"/>
        <v>2017</v>
      </c>
      <c r="D917" s="7">
        <f t="shared" si="2"/>
        <v>7</v>
      </c>
      <c r="E917" s="7" t="str">
        <f t="shared" si="3"/>
        <v>07</v>
      </c>
      <c r="F917" s="7" t="str">
        <f t="shared" si="4"/>
        <v>07-2017</v>
      </c>
      <c r="G917" s="7">
        <f>VLOOKUP(F917,Oferta_PS!$B$2:$C$62,2)</f>
        <v>930</v>
      </c>
      <c r="H917" s="7">
        <f>VLOOKUP(C917,Guias_PS!$B$2:$C$7,2)</f>
        <v>257</v>
      </c>
      <c r="I917" s="7" t="str">
        <f>VLOOKUP(C917,Pib_PS!$B$2:$C$7,2)</f>
        <v>R$ 2.826.236,76</v>
      </c>
      <c r="J917" s="7" t="str">
        <f>VLOOKUP(F917,Base_PS!$G$1:$R$751,12,FALSE())</f>
        <v>Alta temporada</v>
      </c>
    </row>
    <row r="918">
      <c r="A918" s="6">
        <v>42921.0</v>
      </c>
      <c r="B918" s="7">
        <f>SUMIF(Base_PS!F:F,A918,Base_PS!I:I)</f>
        <v>0</v>
      </c>
      <c r="C918" s="7">
        <f t="shared" si="1"/>
        <v>2017</v>
      </c>
      <c r="D918" s="7">
        <f t="shared" si="2"/>
        <v>7</v>
      </c>
      <c r="E918" s="7" t="str">
        <f t="shared" si="3"/>
        <v>07</v>
      </c>
      <c r="F918" s="7" t="str">
        <f t="shared" si="4"/>
        <v>07-2017</v>
      </c>
      <c r="G918" s="7">
        <f>VLOOKUP(F918,Oferta_PS!$B$2:$C$62,2)</f>
        <v>930</v>
      </c>
      <c r="H918" s="7">
        <f>VLOOKUP(C918,Guias_PS!$B$2:$C$7,2)</f>
        <v>257</v>
      </c>
      <c r="I918" s="7" t="str">
        <f>VLOOKUP(C918,Pib_PS!$B$2:$C$7,2)</f>
        <v>R$ 2.826.236,76</v>
      </c>
      <c r="J918" s="7" t="str">
        <f>VLOOKUP(F918,Base_PS!$G$1:$R$751,12,FALSE())</f>
        <v>Alta temporada</v>
      </c>
    </row>
    <row r="919">
      <c r="A919" s="6">
        <v>42922.0</v>
      </c>
      <c r="B919" s="7">
        <f>SUMIF(Base_PS!F:F,A919,Base_PS!I:I)</f>
        <v>0</v>
      </c>
      <c r="C919" s="7">
        <f t="shared" si="1"/>
        <v>2017</v>
      </c>
      <c r="D919" s="7">
        <f t="shared" si="2"/>
        <v>7</v>
      </c>
      <c r="E919" s="7" t="str">
        <f t="shared" si="3"/>
        <v>07</v>
      </c>
      <c r="F919" s="7" t="str">
        <f t="shared" si="4"/>
        <v>07-2017</v>
      </c>
      <c r="G919" s="7">
        <f>VLOOKUP(F919,Oferta_PS!$B$2:$C$62,2)</f>
        <v>930</v>
      </c>
      <c r="H919" s="7">
        <f>VLOOKUP(C919,Guias_PS!$B$2:$C$7,2)</f>
        <v>257</v>
      </c>
      <c r="I919" s="7" t="str">
        <f>VLOOKUP(C919,Pib_PS!$B$2:$C$7,2)</f>
        <v>R$ 2.826.236,76</v>
      </c>
      <c r="J919" s="7" t="str">
        <f>VLOOKUP(F919,Base_PS!$G$1:$R$751,12,FALSE())</f>
        <v>Alta temporada</v>
      </c>
    </row>
    <row r="920">
      <c r="A920" s="6">
        <v>42923.0</v>
      </c>
      <c r="B920" s="7">
        <f>SUMIF(Base_PS!F:F,A920,Base_PS!I:I)</f>
        <v>0</v>
      </c>
      <c r="C920" s="7">
        <f t="shared" si="1"/>
        <v>2017</v>
      </c>
      <c r="D920" s="7">
        <f t="shared" si="2"/>
        <v>7</v>
      </c>
      <c r="E920" s="7" t="str">
        <f t="shared" si="3"/>
        <v>07</v>
      </c>
      <c r="F920" s="7" t="str">
        <f t="shared" si="4"/>
        <v>07-2017</v>
      </c>
      <c r="G920" s="7">
        <f>VLOOKUP(F920,Oferta_PS!$B$2:$C$62,2)</f>
        <v>930</v>
      </c>
      <c r="H920" s="7">
        <f>VLOOKUP(C920,Guias_PS!$B$2:$C$7,2)</f>
        <v>257</v>
      </c>
      <c r="I920" s="7" t="str">
        <f>VLOOKUP(C920,Pib_PS!$B$2:$C$7,2)</f>
        <v>R$ 2.826.236,76</v>
      </c>
      <c r="J920" s="7" t="str">
        <f>VLOOKUP(F920,Base_PS!$G$1:$R$751,12,FALSE())</f>
        <v>Alta temporada</v>
      </c>
    </row>
    <row r="921">
      <c r="A921" s="6">
        <v>42924.0</v>
      </c>
      <c r="B921" s="7">
        <f>SUMIF(Base_PS!F:F,A921,Base_PS!I:I)</f>
        <v>155</v>
      </c>
      <c r="C921" s="7">
        <f t="shared" si="1"/>
        <v>2017</v>
      </c>
      <c r="D921" s="7">
        <f t="shared" si="2"/>
        <v>7</v>
      </c>
      <c r="E921" s="7" t="str">
        <f t="shared" si="3"/>
        <v>07</v>
      </c>
      <c r="F921" s="7" t="str">
        <f t="shared" si="4"/>
        <v>07-2017</v>
      </c>
      <c r="G921" s="7">
        <f>VLOOKUP(F921,Oferta_PS!$B$2:$C$62,2)</f>
        <v>930</v>
      </c>
      <c r="H921" s="7">
        <f>VLOOKUP(C921,Guias_PS!$B$2:$C$7,2)</f>
        <v>257</v>
      </c>
      <c r="I921" s="7" t="str">
        <f>VLOOKUP(C921,Pib_PS!$B$2:$C$7,2)</f>
        <v>R$ 2.826.236,76</v>
      </c>
      <c r="J921" s="7" t="str">
        <f>VLOOKUP(F921,Base_PS!$G$1:$R$751,12,FALSE())</f>
        <v>Alta temporada</v>
      </c>
    </row>
    <row r="922">
      <c r="A922" s="6">
        <v>42925.0</v>
      </c>
      <c r="B922" s="7">
        <f>SUMIF(Base_PS!F:F,A922,Base_PS!I:I)</f>
        <v>0</v>
      </c>
      <c r="C922" s="7">
        <f t="shared" si="1"/>
        <v>2017</v>
      </c>
      <c r="D922" s="7">
        <f t="shared" si="2"/>
        <v>7</v>
      </c>
      <c r="E922" s="7" t="str">
        <f t="shared" si="3"/>
        <v>07</v>
      </c>
      <c r="F922" s="7" t="str">
        <f t="shared" si="4"/>
        <v>07-2017</v>
      </c>
      <c r="G922" s="7">
        <f>VLOOKUP(F922,Oferta_PS!$B$2:$C$62,2)</f>
        <v>930</v>
      </c>
      <c r="H922" s="7">
        <f>VLOOKUP(C922,Guias_PS!$B$2:$C$7,2)</f>
        <v>257</v>
      </c>
      <c r="I922" s="7" t="str">
        <f>VLOOKUP(C922,Pib_PS!$B$2:$C$7,2)</f>
        <v>R$ 2.826.236,76</v>
      </c>
      <c r="J922" s="7" t="str">
        <f>VLOOKUP(F922,Base_PS!$G$1:$R$751,12,FALSE())</f>
        <v>Alta temporada</v>
      </c>
    </row>
    <row r="923">
      <c r="A923" s="6">
        <v>42926.0</v>
      </c>
      <c r="B923" s="7">
        <f>SUMIF(Base_PS!F:F,A923,Base_PS!I:I)</f>
        <v>0</v>
      </c>
      <c r="C923" s="7">
        <f t="shared" si="1"/>
        <v>2017</v>
      </c>
      <c r="D923" s="7">
        <f t="shared" si="2"/>
        <v>7</v>
      </c>
      <c r="E923" s="7" t="str">
        <f t="shared" si="3"/>
        <v>07</v>
      </c>
      <c r="F923" s="7" t="str">
        <f t="shared" si="4"/>
        <v>07-2017</v>
      </c>
      <c r="G923" s="7">
        <f>VLOOKUP(F923,Oferta_PS!$B$2:$C$62,2)</f>
        <v>930</v>
      </c>
      <c r="H923" s="7">
        <f>VLOOKUP(C923,Guias_PS!$B$2:$C$7,2)</f>
        <v>257</v>
      </c>
      <c r="I923" s="7" t="str">
        <f>VLOOKUP(C923,Pib_PS!$B$2:$C$7,2)</f>
        <v>R$ 2.826.236,76</v>
      </c>
      <c r="J923" s="7" t="str">
        <f>VLOOKUP(F923,Base_PS!$G$1:$R$751,12,FALSE())</f>
        <v>Alta temporada</v>
      </c>
    </row>
    <row r="924">
      <c r="A924" s="6">
        <v>42927.0</v>
      </c>
      <c r="B924" s="7">
        <f>SUMIF(Base_PS!F:F,A924,Base_PS!I:I)</f>
        <v>0</v>
      </c>
      <c r="C924" s="7">
        <f t="shared" si="1"/>
        <v>2017</v>
      </c>
      <c r="D924" s="7">
        <f t="shared" si="2"/>
        <v>7</v>
      </c>
      <c r="E924" s="7" t="str">
        <f t="shared" si="3"/>
        <v>07</v>
      </c>
      <c r="F924" s="7" t="str">
        <f t="shared" si="4"/>
        <v>07-2017</v>
      </c>
      <c r="G924" s="7">
        <f>VLOOKUP(F924,Oferta_PS!$B$2:$C$62,2)</f>
        <v>930</v>
      </c>
      <c r="H924" s="7">
        <f>VLOOKUP(C924,Guias_PS!$B$2:$C$7,2)</f>
        <v>257</v>
      </c>
      <c r="I924" s="7" t="str">
        <f>VLOOKUP(C924,Pib_PS!$B$2:$C$7,2)</f>
        <v>R$ 2.826.236,76</v>
      </c>
      <c r="J924" s="7" t="str">
        <f>VLOOKUP(F924,Base_PS!$G$1:$R$751,12,FALSE())</f>
        <v>Alta temporada</v>
      </c>
    </row>
    <row r="925">
      <c r="A925" s="6">
        <v>42928.0</v>
      </c>
      <c r="B925" s="7">
        <f>SUMIF(Base_PS!F:F,A925,Base_PS!I:I)</f>
        <v>0</v>
      </c>
      <c r="C925" s="7">
        <f t="shared" si="1"/>
        <v>2017</v>
      </c>
      <c r="D925" s="7">
        <f t="shared" si="2"/>
        <v>7</v>
      </c>
      <c r="E925" s="7" t="str">
        <f t="shared" si="3"/>
        <v>07</v>
      </c>
      <c r="F925" s="7" t="str">
        <f t="shared" si="4"/>
        <v>07-2017</v>
      </c>
      <c r="G925" s="7">
        <f>VLOOKUP(F925,Oferta_PS!$B$2:$C$62,2)</f>
        <v>930</v>
      </c>
      <c r="H925" s="7">
        <f>VLOOKUP(C925,Guias_PS!$B$2:$C$7,2)</f>
        <v>257</v>
      </c>
      <c r="I925" s="7" t="str">
        <f>VLOOKUP(C925,Pib_PS!$B$2:$C$7,2)</f>
        <v>R$ 2.826.236,76</v>
      </c>
      <c r="J925" s="7" t="str">
        <f>VLOOKUP(F925,Base_PS!$G$1:$R$751,12,FALSE())</f>
        <v>Alta temporada</v>
      </c>
    </row>
    <row r="926">
      <c r="A926" s="6">
        <v>42929.0</v>
      </c>
      <c r="B926" s="7">
        <f>SUMIF(Base_PS!F:F,A926,Base_PS!I:I)</f>
        <v>0</v>
      </c>
      <c r="C926" s="7">
        <f t="shared" si="1"/>
        <v>2017</v>
      </c>
      <c r="D926" s="7">
        <f t="shared" si="2"/>
        <v>7</v>
      </c>
      <c r="E926" s="7" t="str">
        <f t="shared" si="3"/>
        <v>07</v>
      </c>
      <c r="F926" s="7" t="str">
        <f t="shared" si="4"/>
        <v>07-2017</v>
      </c>
      <c r="G926" s="7">
        <f>VLOOKUP(F926,Oferta_PS!$B$2:$C$62,2)</f>
        <v>930</v>
      </c>
      <c r="H926" s="7">
        <f>VLOOKUP(C926,Guias_PS!$B$2:$C$7,2)</f>
        <v>257</v>
      </c>
      <c r="I926" s="7" t="str">
        <f>VLOOKUP(C926,Pib_PS!$B$2:$C$7,2)</f>
        <v>R$ 2.826.236,76</v>
      </c>
      <c r="J926" s="7" t="str">
        <f>VLOOKUP(F926,Base_PS!$G$1:$R$751,12,FALSE())</f>
        <v>Alta temporada</v>
      </c>
    </row>
    <row r="927">
      <c r="A927" s="6">
        <v>42930.0</v>
      </c>
      <c r="B927" s="7">
        <f>SUMIF(Base_PS!F:F,A927,Base_PS!I:I)</f>
        <v>0</v>
      </c>
      <c r="C927" s="7">
        <f t="shared" si="1"/>
        <v>2017</v>
      </c>
      <c r="D927" s="7">
        <f t="shared" si="2"/>
        <v>7</v>
      </c>
      <c r="E927" s="7" t="str">
        <f t="shared" si="3"/>
        <v>07</v>
      </c>
      <c r="F927" s="7" t="str">
        <f t="shared" si="4"/>
        <v>07-2017</v>
      </c>
      <c r="G927" s="7">
        <f>VLOOKUP(F927,Oferta_PS!$B$2:$C$62,2)</f>
        <v>930</v>
      </c>
      <c r="H927" s="7">
        <f>VLOOKUP(C927,Guias_PS!$B$2:$C$7,2)</f>
        <v>257</v>
      </c>
      <c r="I927" s="7" t="str">
        <f>VLOOKUP(C927,Pib_PS!$B$2:$C$7,2)</f>
        <v>R$ 2.826.236,76</v>
      </c>
      <c r="J927" s="7" t="str">
        <f>VLOOKUP(F927,Base_PS!$G$1:$R$751,12,FALSE())</f>
        <v>Alta temporada</v>
      </c>
    </row>
    <row r="928">
      <c r="A928" s="6">
        <v>42931.0</v>
      </c>
      <c r="B928" s="7">
        <f>SUMIF(Base_PS!F:F,A928,Base_PS!I:I)</f>
        <v>420</v>
      </c>
      <c r="C928" s="7">
        <f t="shared" si="1"/>
        <v>2017</v>
      </c>
      <c r="D928" s="7">
        <f t="shared" si="2"/>
        <v>7</v>
      </c>
      <c r="E928" s="7" t="str">
        <f t="shared" si="3"/>
        <v>07</v>
      </c>
      <c r="F928" s="7" t="str">
        <f t="shared" si="4"/>
        <v>07-2017</v>
      </c>
      <c r="G928" s="7">
        <f>VLOOKUP(F928,Oferta_PS!$B$2:$C$62,2)</f>
        <v>930</v>
      </c>
      <c r="H928" s="7">
        <f>VLOOKUP(C928,Guias_PS!$B$2:$C$7,2)</f>
        <v>257</v>
      </c>
      <c r="I928" s="7" t="str">
        <f>VLOOKUP(C928,Pib_PS!$B$2:$C$7,2)</f>
        <v>R$ 2.826.236,76</v>
      </c>
      <c r="J928" s="7" t="str">
        <f>VLOOKUP(F928,Base_PS!$G$1:$R$751,12,FALSE())</f>
        <v>Alta temporada</v>
      </c>
    </row>
    <row r="929">
      <c r="A929" s="6">
        <v>42932.0</v>
      </c>
      <c r="B929" s="7">
        <f>SUMIF(Base_PS!F:F,A929,Base_PS!I:I)</f>
        <v>0</v>
      </c>
      <c r="C929" s="7">
        <f t="shared" si="1"/>
        <v>2017</v>
      </c>
      <c r="D929" s="7">
        <f t="shared" si="2"/>
        <v>7</v>
      </c>
      <c r="E929" s="7" t="str">
        <f t="shared" si="3"/>
        <v>07</v>
      </c>
      <c r="F929" s="7" t="str">
        <f t="shared" si="4"/>
        <v>07-2017</v>
      </c>
      <c r="G929" s="7">
        <f>VLOOKUP(F929,Oferta_PS!$B$2:$C$62,2)</f>
        <v>930</v>
      </c>
      <c r="H929" s="7">
        <f>VLOOKUP(C929,Guias_PS!$B$2:$C$7,2)</f>
        <v>257</v>
      </c>
      <c r="I929" s="7" t="str">
        <f>VLOOKUP(C929,Pib_PS!$B$2:$C$7,2)</f>
        <v>R$ 2.826.236,76</v>
      </c>
      <c r="J929" s="7" t="str">
        <f>VLOOKUP(F929,Base_PS!$G$1:$R$751,12,FALSE())</f>
        <v>Alta temporada</v>
      </c>
    </row>
    <row r="930">
      <c r="A930" s="6">
        <v>42933.0</v>
      </c>
      <c r="B930" s="7">
        <f>SUMIF(Base_PS!F:F,A930,Base_PS!I:I)</f>
        <v>0</v>
      </c>
      <c r="C930" s="7">
        <f t="shared" si="1"/>
        <v>2017</v>
      </c>
      <c r="D930" s="7">
        <f t="shared" si="2"/>
        <v>7</v>
      </c>
      <c r="E930" s="7" t="str">
        <f t="shared" si="3"/>
        <v>07</v>
      </c>
      <c r="F930" s="7" t="str">
        <f t="shared" si="4"/>
        <v>07-2017</v>
      </c>
      <c r="G930" s="7">
        <f>VLOOKUP(F930,Oferta_PS!$B$2:$C$62,2)</f>
        <v>930</v>
      </c>
      <c r="H930" s="7">
        <f>VLOOKUP(C930,Guias_PS!$B$2:$C$7,2)</f>
        <v>257</v>
      </c>
      <c r="I930" s="7" t="str">
        <f>VLOOKUP(C930,Pib_PS!$B$2:$C$7,2)</f>
        <v>R$ 2.826.236,76</v>
      </c>
      <c r="J930" s="7" t="str">
        <f>VLOOKUP(F930,Base_PS!$G$1:$R$751,12,FALSE())</f>
        <v>Alta temporada</v>
      </c>
    </row>
    <row r="931">
      <c r="A931" s="6">
        <v>42934.0</v>
      </c>
      <c r="B931" s="7">
        <f>SUMIF(Base_PS!F:F,A931,Base_PS!I:I)</f>
        <v>0</v>
      </c>
      <c r="C931" s="7">
        <f t="shared" si="1"/>
        <v>2017</v>
      </c>
      <c r="D931" s="7">
        <f t="shared" si="2"/>
        <v>7</v>
      </c>
      <c r="E931" s="7" t="str">
        <f t="shared" si="3"/>
        <v>07</v>
      </c>
      <c r="F931" s="7" t="str">
        <f t="shared" si="4"/>
        <v>07-2017</v>
      </c>
      <c r="G931" s="7">
        <f>VLOOKUP(F931,Oferta_PS!$B$2:$C$62,2)</f>
        <v>930</v>
      </c>
      <c r="H931" s="7">
        <f>VLOOKUP(C931,Guias_PS!$B$2:$C$7,2)</f>
        <v>257</v>
      </c>
      <c r="I931" s="7" t="str">
        <f>VLOOKUP(C931,Pib_PS!$B$2:$C$7,2)</f>
        <v>R$ 2.826.236,76</v>
      </c>
      <c r="J931" s="7" t="str">
        <f>VLOOKUP(F931,Base_PS!$G$1:$R$751,12,FALSE())</f>
        <v>Alta temporada</v>
      </c>
    </row>
    <row r="932">
      <c r="A932" s="6">
        <v>42935.0</v>
      </c>
      <c r="B932" s="7">
        <f>SUMIF(Base_PS!F:F,A932,Base_PS!I:I)</f>
        <v>56</v>
      </c>
      <c r="C932" s="7">
        <f t="shared" si="1"/>
        <v>2017</v>
      </c>
      <c r="D932" s="7">
        <f t="shared" si="2"/>
        <v>7</v>
      </c>
      <c r="E932" s="7" t="str">
        <f t="shared" si="3"/>
        <v>07</v>
      </c>
      <c r="F932" s="7" t="str">
        <f t="shared" si="4"/>
        <v>07-2017</v>
      </c>
      <c r="G932" s="7">
        <f>VLOOKUP(F932,Oferta_PS!$B$2:$C$62,2)</f>
        <v>930</v>
      </c>
      <c r="H932" s="7">
        <f>VLOOKUP(C932,Guias_PS!$B$2:$C$7,2)</f>
        <v>257</v>
      </c>
      <c r="I932" s="7" t="str">
        <f>VLOOKUP(C932,Pib_PS!$B$2:$C$7,2)</f>
        <v>R$ 2.826.236,76</v>
      </c>
      <c r="J932" s="7" t="str">
        <f>VLOOKUP(F932,Base_PS!$G$1:$R$751,12,FALSE())</f>
        <v>Alta temporada</v>
      </c>
    </row>
    <row r="933">
      <c r="A933" s="6">
        <v>42936.0</v>
      </c>
      <c r="B933" s="7">
        <f>SUMIF(Base_PS!F:F,A933,Base_PS!I:I)</f>
        <v>60</v>
      </c>
      <c r="C933" s="7">
        <f t="shared" si="1"/>
        <v>2017</v>
      </c>
      <c r="D933" s="7">
        <f t="shared" si="2"/>
        <v>7</v>
      </c>
      <c r="E933" s="7" t="str">
        <f t="shared" si="3"/>
        <v>07</v>
      </c>
      <c r="F933" s="7" t="str">
        <f t="shared" si="4"/>
        <v>07-2017</v>
      </c>
      <c r="G933" s="7">
        <f>VLOOKUP(F933,Oferta_PS!$B$2:$C$62,2)</f>
        <v>930</v>
      </c>
      <c r="H933" s="7">
        <f>VLOOKUP(C933,Guias_PS!$B$2:$C$7,2)</f>
        <v>257</v>
      </c>
      <c r="I933" s="7" t="str">
        <f>VLOOKUP(C933,Pib_PS!$B$2:$C$7,2)</f>
        <v>R$ 2.826.236,76</v>
      </c>
      <c r="J933" s="7" t="str">
        <f>VLOOKUP(F933,Base_PS!$G$1:$R$751,12,FALSE())</f>
        <v>Alta temporada</v>
      </c>
    </row>
    <row r="934">
      <c r="A934" s="6">
        <v>42937.0</v>
      </c>
      <c r="B934" s="7">
        <f>SUMIF(Base_PS!F:F,A934,Base_PS!I:I)</f>
        <v>58</v>
      </c>
      <c r="C934" s="7">
        <f t="shared" si="1"/>
        <v>2017</v>
      </c>
      <c r="D934" s="7">
        <f t="shared" si="2"/>
        <v>7</v>
      </c>
      <c r="E934" s="7" t="str">
        <f t="shared" si="3"/>
        <v>07</v>
      </c>
      <c r="F934" s="7" t="str">
        <f t="shared" si="4"/>
        <v>07-2017</v>
      </c>
      <c r="G934" s="7">
        <f>VLOOKUP(F934,Oferta_PS!$B$2:$C$62,2)</f>
        <v>930</v>
      </c>
      <c r="H934" s="7">
        <f>VLOOKUP(C934,Guias_PS!$B$2:$C$7,2)</f>
        <v>257</v>
      </c>
      <c r="I934" s="7" t="str">
        <f>VLOOKUP(C934,Pib_PS!$B$2:$C$7,2)</f>
        <v>R$ 2.826.236,76</v>
      </c>
      <c r="J934" s="7" t="str">
        <f>VLOOKUP(F934,Base_PS!$G$1:$R$751,12,FALSE())</f>
        <v>Alta temporada</v>
      </c>
    </row>
    <row r="935">
      <c r="A935" s="6">
        <v>42938.0</v>
      </c>
      <c r="B935" s="7">
        <f>SUMIF(Base_PS!F:F,A935,Base_PS!I:I)</f>
        <v>382</v>
      </c>
      <c r="C935" s="7">
        <f t="shared" si="1"/>
        <v>2017</v>
      </c>
      <c r="D935" s="7">
        <f t="shared" si="2"/>
        <v>7</v>
      </c>
      <c r="E935" s="7" t="str">
        <f t="shared" si="3"/>
        <v>07</v>
      </c>
      <c r="F935" s="7" t="str">
        <f t="shared" si="4"/>
        <v>07-2017</v>
      </c>
      <c r="G935" s="7">
        <f>VLOOKUP(F935,Oferta_PS!$B$2:$C$62,2)</f>
        <v>930</v>
      </c>
      <c r="H935" s="7">
        <f>VLOOKUP(C935,Guias_PS!$B$2:$C$7,2)</f>
        <v>257</v>
      </c>
      <c r="I935" s="7" t="str">
        <f>VLOOKUP(C935,Pib_PS!$B$2:$C$7,2)</f>
        <v>R$ 2.826.236,76</v>
      </c>
      <c r="J935" s="7" t="str">
        <f>VLOOKUP(F935,Base_PS!$G$1:$R$751,12,FALSE())</f>
        <v>Alta temporada</v>
      </c>
    </row>
    <row r="936">
      <c r="A936" s="6">
        <v>42939.0</v>
      </c>
      <c r="B936" s="7">
        <f>SUMIF(Base_PS!F:F,A936,Base_PS!I:I)</f>
        <v>0</v>
      </c>
      <c r="C936" s="7">
        <f t="shared" si="1"/>
        <v>2017</v>
      </c>
      <c r="D936" s="7">
        <f t="shared" si="2"/>
        <v>7</v>
      </c>
      <c r="E936" s="7" t="str">
        <f t="shared" si="3"/>
        <v>07</v>
      </c>
      <c r="F936" s="7" t="str">
        <f t="shared" si="4"/>
        <v>07-2017</v>
      </c>
      <c r="G936" s="7">
        <f>VLOOKUP(F936,Oferta_PS!$B$2:$C$62,2)</f>
        <v>930</v>
      </c>
      <c r="H936" s="7">
        <f>VLOOKUP(C936,Guias_PS!$B$2:$C$7,2)</f>
        <v>257</v>
      </c>
      <c r="I936" s="7" t="str">
        <f>VLOOKUP(C936,Pib_PS!$B$2:$C$7,2)</f>
        <v>R$ 2.826.236,76</v>
      </c>
      <c r="J936" s="7" t="str">
        <f>VLOOKUP(F936,Base_PS!$G$1:$R$751,12,FALSE())</f>
        <v>Alta temporada</v>
      </c>
    </row>
    <row r="937">
      <c r="A937" s="6">
        <v>42940.0</v>
      </c>
      <c r="B937" s="7">
        <f>SUMIF(Base_PS!F:F,A937,Base_PS!I:I)</f>
        <v>0</v>
      </c>
      <c r="C937" s="7">
        <f t="shared" si="1"/>
        <v>2017</v>
      </c>
      <c r="D937" s="7">
        <f t="shared" si="2"/>
        <v>7</v>
      </c>
      <c r="E937" s="7" t="str">
        <f t="shared" si="3"/>
        <v>07</v>
      </c>
      <c r="F937" s="7" t="str">
        <f t="shared" si="4"/>
        <v>07-2017</v>
      </c>
      <c r="G937" s="7">
        <f>VLOOKUP(F937,Oferta_PS!$B$2:$C$62,2)</f>
        <v>930</v>
      </c>
      <c r="H937" s="7">
        <f>VLOOKUP(C937,Guias_PS!$B$2:$C$7,2)</f>
        <v>257</v>
      </c>
      <c r="I937" s="7" t="str">
        <f>VLOOKUP(C937,Pib_PS!$B$2:$C$7,2)</f>
        <v>R$ 2.826.236,76</v>
      </c>
      <c r="J937" s="7" t="str">
        <f>VLOOKUP(F937,Base_PS!$G$1:$R$751,12,FALSE())</f>
        <v>Alta temporada</v>
      </c>
    </row>
    <row r="938">
      <c r="A938" s="6">
        <v>42941.0</v>
      </c>
      <c r="B938" s="7">
        <f>SUMIF(Base_PS!F:F,A938,Base_PS!I:I)</f>
        <v>0</v>
      </c>
      <c r="C938" s="7">
        <f t="shared" si="1"/>
        <v>2017</v>
      </c>
      <c r="D938" s="7">
        <f t="shared" si="2"/>
        <v>7</v>
      </c>
      <c r="E938" s="7" t="str">
        <f t="shared" si="3"/>
        <v>07</v>
      </c>
      <c r="F938" s="7" t="str">
        <f t="shared" si="4"/>
        <v>07-2017</v>
      </c>
      <c r="G938" s="7">
        <f>VLOOKUP(F938,Oferta_PS!$B$2:$C$62,2)</f>
        <v>930</v>
      </c>
      <c r="H938" s="7">
        <f>VLOOKUP(C938,Guias_PS!$B$2:$C$7,2)</f>
        <v>257</v>
      </c>
      <c r="I938" s="7" t="str">
        <f>VLOOKUP(C938,Pib_PS!$B$2:$C$7,2)</f>
        <v>R$ 2.826.236,76</v>
      </c>
      <c r="J938" s="7" t="str">
        <f>VLOOKUP(F938,Base_PS!$G$1:$R$751,12,FALSE())</f>
        <v>Alta temporada</v>
      </c>
    </row>
    <row r="939">
      <c r="A939" s="6">
        <v>42942.0</v>
      </c>
      <c r="B939" s="7">
        <f>SUMIF(Base_PS!F:F,A939,Base_PS!I:I)</f>
        <v>0</v>
      </c>
      <c r="C939" s="7">
        <f t="shared" si="1"/>
        <v>2017</v>
      </c>
      <c r="D939" s="7">
        <f t="shared" si="2"/>
        <v>7</v>
      </c>
      <c r="E939" s="7" t="str">
        <f t="shared" si="3"/>
        <v>07</v>
      </c>
      <c r="F939" s="7" t="str">
        <f t="shared" si="4"/>
        <v>07-2017</v>
      </c>
      <c r="G939" s="7">
        <f>VLOOKUP(F939,Oferta_PS!$B$2:$C$62,2)</f>
        <v>930</v>
      </c>
      <c r="H939" s="7">
        <f>VLOOKUP(C939,Guias_PS!$B$2:$C$7,2)</f>
        <v>257</v>
      </c>
      <c r="I939" s="7" t="str">
        <f>VLOOKUP(C939,Pib_PS!$B$2:$C$7,2)</f>
        <v>R$ 2.826.236,76</v>
      </c>
      <c r="J939" s="7" t="str">
        <f>VLOOKUP(F939,Base_PS!$G$1:$R$751,12,FALSE())</f>
        <v>Alta temporada</v>
      </c>
    </row>
    <row r="940">
      <c r="A940" s="6">
        <v>42943.0</v>
      </c>
      <c r="B940" s="7">
        <f>SUMIF(Base_PS!F:F,A940,Base_PS!I:I)</f>
        <v>0</v>
      </c>
      <c r="C940" s="7">
        <f t="shared" si="1"/>
        <v>2017</v>
      </c>
      <c r="D940" s="7">
        <f t="shared" si="2"/>
        <v>7</v>
      </c>
      <c r="E940" s="7" t="str">
        <f t="shared" si="3"/>
        <v>07</v>
      </c>
      <c r="F940" s="7" t="str">
        <f t="shared" si="4"/>
        <v>07-2017</v>
      </c>
      <c r="G940" s="7">
        <f>VLOOKUP(F940,Oferta_PS!$B$2:$C$62,2)</f>
        <v>930</v>
      </c>
      <c r="H940" s="7">
        <f>VLOOKUP(C940,Guias_PS!$B$2:$C$7,2)</f>
        <v>257</v>
      </c>
      <c r="I940" s="7" t="str">
        <f>VLOOKUP(C940,Pib_PS!$B$2:$C$7,2)</f>
        <v>R$ 2.826.236,76</v>
      </c>
      <c r="J940" s="7" t="str">
        <f>VLOOKUP(F940,Base_PS!$G$1:$R$751,12,FALSE())</f>
        <v>Alta temporada</v>
      </c>
    </row>
    <row r="941">
      <c r="A941" s="6">
        <v>42944.0</v>
      </c>
      <c r="B941" s="7">
        <f>SUMIF(Base_PS!F:F,A941,Base_PS!I:I)</f>
        <v>0</v>
      </c>
      <c r="C941" s="7">
        <f t="shared" si="1"/>
        <v>2017</v>
      </c>
      <c r="D941" s="7">
        <f t="shared" si="2"/>
        <v>7</v>
      </c>
      <c r="E941" s="7" t="str">
        <f t="shared" si="3"/>
        <v>07</v>
      </c>
      <c r="F941" s="7" t="str">
        <f t="shared" si="4"/>
        <v>07-2017</v>
      </c>
      <c r="G941" s="7">
        <f>VLOOKUP(F941,Oferta_PS!$B$2:$C$62,2)</f>
        <v>930</v>
      </c>
      <c r="H941" s="7">
        <f>VLOOKUP(C941,Guias_PS!$B$2:$C$7,2)</f>
        <v>257</v>
      </c>
      <c r="I941" s="7" t="str">
        <f>VLOOKUP(C941,Pib_PS!$B$2:$C$7,2)</f>
        <v>R$ 2.826.236,76</v>
      </c>
      <c r="J941" s="7" t="str">
        <f>VLOOKUP(F941,Base_PS!$G$1:$R$751,12,FALSE())</f>
        <v>Alta temporada</v>
      </c>
    </row>
    <row r="942">
      <c r="A942" s="6">
        <v>42945.0</v>
      </c>
      <c r="B942" s="7">
        <f>SUMIF(Base_PS!F:F,A942,Base_PS!I:I)</f>
        <v>336</v>
      </c>
      <c r="C942" s="7">
        <f t="shared" si="1"/>
        <v>2017</v>
      </c>
      <c r="D942" s="7">
        <f t="shared" si="2"/>
        <v>7</v>
      </c>
      <c r="E942" s="7" t="str">
        <f t="shared" si="3"/>
        <v>07</v>
      </c>
      <c r="F942" s="7" t="str">
        <f t="shared" si="4"/>
        <v>07-2017</v>
      </c>
      <c r="G942" s="7">
        <f>VLOOKUP(F942,Oferta_PS!$B$2:$C$62,2)</f>
        <v>930</v>
      </c>
      <c r="H942" s="7">
        <f>VLOOKUP(C942,Guias_PS!$B$2:$C$7,2)</f>
        <v>257</v>
      </c>
      <c r="I942" s="7" t="str">
        <f>VLOOKUP(C942,Pib_PS!$B$2:$C$7,2)</f>
        <v>R$ 2.826.236,76</v>
      </c>
      <c r="J942" s="7" t="str">
        <f>VLOOKUP(F942,Base_PS!$G$1:$R$751,12,FALSE())</f>
        <v>Alta temporada</v>
      </c>
    </row>
    <row r="943">
      <c r="A943" s="6">
        <v>42946.0</v>
      </c>
      <c r="B943" s="7">
        <f>SUMIF(Base_PS!F:F,A943,Base_PS!I:I)</f>
        <v>0</v>
      </c>
      <c r="C943" s="7">
        <f t="shared" si="1"/>
        <v>2017</v>
      </c>
      <c r="D943" s="7">
        <f t="shared" si="2"/>
        <v>7</v>
      </c>
      <c r="E943" s="7" t="str">
        <f t="shared" si="3"/>
        <v>07</v>
      </c>
      <c r="F943" s="7" t="str">
        <f t="shared" si="4"/>
        <v>07-2017</v>
      </c>
      <c r="G943" s="7">
        <f>VLOOKUP(F943,Oferta_PS!$B$2:$C$62,2)</f>
        <v>930</v>
      </c>
      <c r="H943" s="7">
        <f>VLOOKUP(C943,Guias_PS!$B$2:$C$7,2)</f>
        <v>257</v>
      </c>
      <c r="I943" s="7" t="str">
        <f>VLOOKUP(C943,Pib_PS!$B$2:$C$7,2)</f>
        <v>R$ 2.826.236,76</v>
      </c>
      <c r="J943" s="7" t="str">
        <f>VLOOKUP(F943,Base_PS!$G$1:$R$751,12,FALSE())</f>
        <v>Alta temporada</v>
      </c>
    </row>
    <row r="944">
      <c r="A944" s="6">
        <v>42947.0</v>
      </c>
      <c r="B944" s="7">
        <f>SUMIF(Base_PS!F:F,A944,Base_PS!I:I)</f>
        <v>0</v>
      </c>
      <c r="C944" s="7">
        <f t="shared" si="1"/>
        <v>2017</v>
      </c>
      <c r="D944" s="7">
        <f t="shared" si="2"/>
        <v>7</v>
      </c>
      <c r="E944" s="7" t="str">
        <f t="shared" si="3"/>
        <v>07</v>
      </c>
      <c r="F944" s="7" t="str">
        <f t="shared" si="4"/>
        <v>07-2017</v>
      </c>
      <c r="G944" s="7">
        <f>VLOOKUP(F944,Oferta_PS!$B$2:$C$62,2)</f>
        <v>930</v>
      </c>
      <c r="H944" s="7">
        <f>VLOOKUP(C944,Guias_PS!$B$2:$C$7,2)</f>
        <v>257</v>
      </c>
      <c r="I944" s="7" t="str">
        <f>VLOOKUP(C944,Pib_PS!$B$2:$C$7,2)</f>
        <v>R$ 2.826.236,76</v>
      </c>
      <c r="J944" s="7" t="str">
        <f>VLOOKUP(F944,Base_PS!$G$1:$R$751,12,FALSE())</f>
        <v>Alta temporada</v>
      </c>
    </row>
    <row r="945">
      <c r="A945" s="6">
        <v>42948.0</v>
      </c>
      <c r="B945" s="7">
        <f>SUMIF(Base_PS!F:F,A945,Base_PS!I:I)</f>
        <v>0</v>
      </c>
      <c r="C945" s="7">
        <f t="shared" si="1"/>
        <v>2017</v>
      </c>
      <c r="D945" s="7">
        <f t="shared" si="2"/>
        <v>8</v>
      </c>
      <c r="E945" s="7" t="str">
        <f t="shared" si="3"/>
        <v>08</v>
      </c>
      <c r="F945" s="7" t="str">
        <f t="shared" si="4"/>
        <v>08-2017</v>
      </c>
      <c r="G945" s="7">
        <f>VLOOKUP(F945,Oferta_PS!$B$2:$C$62,2)</f>
        <v>2568</v>
      </c>
      <c r="H945" s="7">
        <f>VLOOKUP(C945,Guias_PS!$B$2:$C$7,2)</f>
        <v>257</v>
      </c>
      <c r="I945" s="7" t="str">
        <f>VLOOKUP(C945,Pib_PS!$B$2:$C$7,2)</f>
        <v>R$ 2.826.236,76</v>
      </c>
      <c r="J945" s="7" t="str">
        <f>VLOOKUP(F945,Base_PS!$G$1:$R$751,12,FALSE())</f>
        <v>Alta temporada</v>
      </c>
    </row>
    <row r="946">
      <c r="A946" s="6">
        <v>42949.0</v>
      </c>
      <c r="B946" s="7">
        <f>SUMIF(Base_PS!F:F,A946,Base_PS!I:I)</f>
        <v>0</v>
      </c>
      <c r="C946" s="7">
        <f t="shared" si="1"/>
        <v>2017</v>
      </c>
      <c r="D946" s="7">
        <f t="shared" si="2"/>
        <v>8</v>
      </c>
      <c r="E946" s="7" t="str">
        <f t="shared" si="3"/>
        <v>08</v>
      </c>
      <c r="F946" s="7" t="str">
        <f t="shared" si="4"/>
        <v>08-2017</v>
      </c>
      <c r="G946" s="7">
        <f>VLOOKUP(F946,Oferta_PS!$B$2:$C$62,2)</f>
        <v>2568</v>
      </c>
      <c r="H946" s="7">
        <f>VLOOKUP(C946,Guias_PS!$B$2:$C$7,2)</f>
        <v>257</v>
      </c>
      <c r="I946" s="7" t="str">
        <f>VLOOKUP(C946,Pib_PS!$B$2:$C$7,2)</f>
        <v>R$ 2.826.236,76</v>
      </c>
      <c r="J946" s="7" t="str">
        <f>VLOOKUP(F946,Base_PS!$G$1:$R$751,12,FALSE())</f>
        <v>Alta temporada</v>
      </c>
    </row>
    <row r="947">
      <c r="A947" s="6">
        <v>42950.0</v>
      </c>
      <c r="B947" s="7">
        <f>SUMIF(Base_PS!F:F,A947,Base_PS!I:I)</f>
        <v>0</v>
      </c>
      <c r="C947" s="7">
        <f t="shared" si="1"/>
        <v>2017</v>
      </c>
      <c r="D947" s="7">
        <f t="shared" si="2"/>
        <v>8</v>
      </c>
      <c r="E947" s="7" t="str">
        <f t="shared" si="3"/>
        <v>08</v>
      </c>
      <c r="F947" s="7" t="str">
        <f t="shared" si="4"/>
        <v>08-2017</v>
      </c>
      <c r="G947" s="7">
        <f>VLOOKUP(F947,Oferta_PS!$B$2:$C$62,2)</f>
        <v>2568</v>
      </c>
      <c r="H947" s="7">
        <f>VLOOKUP(C947,Guias_PS!$B$2:$C$7,2)</f>
        <v>257</v>
      </c>
      <c r="I947" s="7" t="str">
        <f>VLOOKUP(C947,Pib_PS!$B$2:$C$7,2)</f>
        <v>R$ 2.826.236,76</v>
      </c>
      <c r="J947" s="7" t="str">
        <f>VLOOKUP(F947,Base_PS!$G$1:$R$751,12,FALSE())</f>
        <v>Alta temporada</v>
      </c>
    </row>
    <row r="948">
      <c r="A948" s="6">
        <v>42951.0</v>
      </c>
      <c r="B948" s="7">
        <f>SUMIF(Base_PS!F:F,A948,Base_PS!I:I)</f>
        <v>0</v>
      </c>
      <c r="C948" s="7">
        <f t="shared" si="1"/>
        <v>2017</v>
      </c>
      <c r="D948" s="7">
        <f t="shared" si="2"/>
        <v>8</v>
      </c>
      <c r="E948" s="7" t="str">
        <f t="shared" si="3"/>
        <v>08</v>
      </c>
      <c r="F948" s="7" t="str">
        <f t="shared" si="4"/>
        <v>08-2017</v>
      </c>
      <c r="G948" s="7">
        <f>VLOOKUP(F948,Oferta_PS!$B$2:$C$62,2)</f>
        <v>2568</v>
      </c>
      <c r="H948" s="7">
        <f>VLOOKUP(C948,Guias_PS!$B$2:$C$7,2)</f>
        <v>257</v>
      </c>
      <c r="I948" s="7" t="str">
        <f>VLOOKUP(C948,Pib_PS!$B$2:$C$7,2)</f>
        <v>R$ 2.826.236,76</v>
      </c>
      <c r="J948" s="7" t="str">
        <f>VLOOKUP(F948,Base_PS!$G$1:$R$751,12,FALSE())</f>
        <v>Alta temporada</v>
      </c>
    </row>
    <row r="949">
      <c r="A949" s="6">
        <v>42952.0</v>
      </c>
      <c r="B949" s="7">
        <f>SUMIF(Base_PS!F:F,A949,Base_PS!I:I)</f>
        <v>341</v>
      </c>
      <c r="C949" s="7">
        <f t="shared" si="1"/>
        <v>2017</v>
      </c>
      <c r="D949" s="7">
        <f t="shared" si="2"/>
        <v>8</v>
      </c>
      <c r="E949" s="7" t="str">
        <f t="shared" si="3"/>
        <v>08</v>
      </c>
      <c r="F949" s="7" t="str">
        <f t="shared" si="4"/>
        <v>08-2017</v>
      </c>
      <c r="G949" s="7">
        <f>VLOOKUP(F949,Oferta_PS!$B$2:$C$62,2)</f>
        <v>2568</v>
      </c>
      <c r="H949" s="7">
        <f>VLOOKUP(C949,Guias_PS!$B$2:$C$7,2)</f>
        <v>257</v>
      </c>
      <c r="I949" s="7" t="str">
        <f>VLOOKUP(C949,Pib_PS!$B$2:$C$7,2)</f>
        <v>R$ 2.826.236,76</v>
      </c>
      <c r="J949" s="7" t="str">
        <f>VLOOKUP(F949,Base_PS!$G$1:$R$751,12,FALSE())</f>
        <v>Alta temporada</v>
      </c>
    </row>
    <row r="950">
      <c r="A950" s="6">
        <v>42953.0</v>
      </c>
      <c r="B950" s="7">
        <f>SUMIF(Base_PS!F:F,A950,Base_PS!I:I)</f>
        <v>0</v>
      </c>
      <c r="C950" s="7">
        <f t="shared" si="1"/>
        <v>2017</v>
      </c>
      <c r="D950" s="7">
        <f t="shared" si="2"/>
        <v>8</v>
      </c>
      <c r="E950" s="7" t="str">
        <f t="shared" si="3"/>
        <v>08</v>
      </c>
      <c r="F950" s="7" t="str">
        <f t="shared" si="4"/>
        <v>08-2017</v>
      </c>
      <c r="G950" s="7">
        <f>VLOOKUP(F950,Oferta_PS!$B$2:$C$62,2)</f>
        <v>2568</v>
      </c>
      <c r="H950" s="7">
        <f>VLOOKUP(C950,Guias_PS!$B$2:$C$7,2)</f>
        <v>257</v>
      </c>
      <c r="I950" s="7" t="str">
        <f>VLOOKUP(C950,Pib_PS!$B$2:$C$7,2)</f>
        <v>R$ 2.826.236,76</v>
      </c>
      <c r="J950" s="7" t="str">
        <f>VLOOKUP(F950,Base_PS!$G$1:$R$751,12,FALSE())</f>
        <v>Alta temporada</v>
      </c>
    </row>
    <row r="951">
      <c r="A951" s="6">
        <v>42954.0</v>
      </c>
      <c r="B951" s="7">
        <f>SUMIF(Base_PS!F:F,A951,Base_PS!I:I)</f>
        <v>0</v>
      </c>
      <c r="C951" s="7">
        <f t="shared" si="1"/>
        <v>2017</v>
      </c>
      <c r="D951" s="7">
        <f t="shared" si="2"/>
        <v>8</v>
      </c>
      <c r="E951" s="7" t="str">
        <f t="shared" si="3"/>
        <v>08</v>
      </c>
      <c r="F951" s="7" t="str">
        <f t="shared" si="4"/>
        <v>08-2017</v>
      </c>
      <c r="G951" s="7">
        <f>VLOOKUP(F951,Oferta_PS!$B$2:$C$62,2)</f>
        <v>2568</v>
      </c>
      <c r="H951" s="7">
        <f>VLOOKUP(C951,Guias_PS!$B$2:$C$7,2)</f>
        <v>257</v>
      </c>
      <c r="I951" s="7" t="str">
        <f>VLOOKUP(C951,Pib_PS!$B$2:$C$7,2)</f>
        <v>R$ 2.826.236,76</v>
      </c>
      <c r="J951" s="7" t="str">
        <f>VLOOKUP(F951,Base_PS!$G$1:$R$751,12,FALSE())</f>
        <v>Alta temporada</v>
      </c>
    </row>
    <row r="952">
      <c r="A952" s="6">
        <v>42955.0</v>
      </c>
      <c r="B952" s="7">
        <f>SUMIF(Base_PS!F:F,A952,Base_PS!I:I)</f>
        <v>0</v>
      </c>
      <c r="C952" s="7">
        <f t="shared" si="1"/>
        <v>2017</v>
      </c>
      <c r="D952" s="7">
        <f t="shared" si="2"/>
        <v>8</v>
      </c>
      <c r="E952" s="7" t="str">
        <f t="shared" si="3"/>
        <v>08</v>
      </c>
      <c r="F952" s="7" t="str">
        <f t="shared" si="4"/>
        <v>08-2017</v>
      </c>
      <c r="G952" s="7">
        <f>VLOOKUP(F952,Oferta_PS!$B$2:$C$62,2)</f>
        <v>2568</v>
      </c>
      <c r="H952" s="7">
        <f>VLOOKUP(C952,Guias_PS!$B$2:$C$7,2)</f>
        <v>257</v>
      </c>
      <c r="I952" s="7" t="str">
        <f>VLOOKUP(C952,Pib_PS!$B$2:$C$7,2)</f>
        <v>R$ 2.826.236,76</v>
      </c>
      <c r="J952" s="7" t="str">
        <f>VLOOKUP(F952,Base_PS!$G$1:$R$751,12,FALSE())</f>
        <v>Alta temporada</v>
      </c>
    </row>
    <row r="953">
      <c r="A953" s="6">
        <v>42956.0</v>
      </c>
      <c r="B953" s="7">
        <f>SUMIF(Base_PS!F:F,A953,Base_PS!I:I)</f>
        <v>0</v>
      </c>
      <c r="C953" s="7">
        <f t="shared" si="1"/>
        <v>2017</v>
      </c>
      <c r="D953" s="7">
        <f t="shared" si="2"/>
        <v>8</v>
      </c>
      <c r="E953" s="7" t="str">
        <f t="shared" si="3"/>
        <v>08</v>
      </c>
      <c r="F953" s="7" t="str">
        <f t="shared" si="4"/>
        <v>08-2017</v>
      </c>
      <c r="G953" s="7">
        <f>VLOOKUP(F953,Oferta_PS!$B$2:$C$62,2)</f>
        <v>2568</v>
      </c>
      <c r="H953" s="7">
        <f>VLOOKUP(C953,Guias_PS!$B$2:$C$7,2)</f>
        <v>257</v>
      </c>
      <c r="I953" s="7" t="str">
        <f>VLOOKUP(C953,Pib_PS!$B$2:$C$7,2)</f>
        <v>R$ 2.826.236,76</v>
      </c>
      <c r="J953" s="7" t="str">
        <f>VLOOKUP(F953,Base_PS!$G$1:$R$751,12,FALSE())</f>
        <v>Alta temporada</v>
      </c>
    </row>
    <row r="954">
      <c r="A954" s="6">
        <v>42957.0</v>
      </c>
      <c r="B954" s="7">
        <f>SUMIF(Base_PS!F:F,A954,Base_PS!I:I)</f>
        <v>0</v>
      </c>
      <c r="C954" s="7">
        <f t="shared" si="1"/>
        <v>2017</v>
      </c>
      <c r="D954" s="7">
        <f t="shared" si="2"/>
        <v>8</v>
      </c>
      <c r="E954" s="7" t="str">
        <f t="shared" si="3"/>
        <v>08</v>
      </c>
      <c r="F954" s="7" t="str">
        <f t="shared" si="4"/>
        <v>08-2017</v>
      </c>
      <c r="G954" s="7">
        <f>VLOOKUP(F954,Oferta_PS!$B$2:$C$62,2)</f>
        <v>2568</v>
      </c>
      <c r="H954" s="7">
        <f>VLOOKUP(C954,Guias_PS!$B$2:$C$7,2)</f>
        <v>257</v>
      </c>
      <c r="I954" s="7" t="str">
        <f>VLOOKUP(C954,Pib_PS!$B$2:$C$7,2)</f>
        <v>R$ 2.826.236,76</v>
      </c>
      <c r="J954" s="7" t="str">
        <f>VLOOKUP(F954,Base_PS!$G$1:$R$751,12,FALSE())</f>
        <v>Alta temporada</v>
      </c>
    </row>
    <row r="955">
      <c r="A955" s="6">
        <v>42958.0</v>
      </c>
      <c r="B955" s="7">
        <f>SUMIF(Base_PS!F:F,A955,Base_PS!I:I)</f>
        <v>0</v>
      </c>
      <c r="C955" s="7">
        <f t="shared" si="1"/>
        <v>2017</v>
      </c>
      <c r="D955" s="7">
        <f t="shared" si="2"/>
        <v>8</v>
      </c>
      <c r="E955" s="7" t="str">
        <f t="shared" si="3"/>
        <v>08</v>
      </c>
      <c r="F955" s="7" t="str">
        <f t="shared" si="4"/>
        <v>08-2017</v>
      </c>
      <c r="G955" s="7">
        <f>VLOOKUP(F955,Oferta_PS!$B$2:$C$62,2)</f>
        <v>2568</v>
      </c>
      <c r="H955" s="7">
        <f>VLOOKUP(C955,Guias_PS!$B$2:$C$7,2)</f>
        <v>257</v>
      </c>
      <c r="I955" s="7" t="str">
        <f>VLOOKUP(C955,Pib_PS!$B$2:$C$7,2)</f>
        <v>R$ 2.826.236,76</v>
      </c>
      <c r="J955" s="7" t="str">
        <f>VLOOKUP(F955,Base_PS!$G$1:$R$751,12,FALSE())</f>
        <v>Alta temporada</v>
      </c>
    </row>
    <row r="956">
      <c r="A956" s="6">
        <v>42959.0</v>
      </c>
      <c r="B956" s="7">
        <f>SUMIF(Base_PS!F:F,A956,Base_PS!I:I)</f>
        <v>347</v>
      </c>
      <c r="C956" s="7">
        <f t="shared" si="1"/>
        <v>2017</v>
      </c>
      <c r="D956" s="7">
        <f t="shared" si="2"/>
        <v>8</v>
      </c>
      <c r="E956" s="7" t="str">
        <f t="shared" si="3"/>
        <v>08</v>
      </c>
      <c r="F956" s="7" t="str">
        <f t="shared" si="4"/>
        <v>08-2017</v>
      </c>
      <c r="G956" s="7">
        <f>VLOOKUP(F956,Oferta_PS!$B$2:$C$62,2)</f>
        <v>2568</v>
      </c>
      <c r="H956" s="7">
        <f>VLOOKUP(C956,Guias_PS!$B$2:$C$7,2)</f>
        <v>257</v>
      </c>
      <c r="I956" s="7" t="str">
        <f>VLOOKUP(C956,Pib_PS!$B$2:$C$7,2)</f>
        <v>R$ 2.826.236,76</v>
      </c>
      <c r="J956" s="7" t="str">
        <f>VLOOKUP(F956,Base_PS!$G$1:$R$751,12,FALSE())</f>
        <v>Alta temporada</v>
      </c>
    </row>
    <row r="957">
      <c r="A957" s="6">
        <v>42960.0</v>
      </c>
      <c r="B957" s="7">
        <f>SUMIF(Base_PS!F:F,A957,Base_PS!I:I)</f>
        <v>0</v>
      </c>
      <c r="C957" s="7">
        <f t="shared" si="1"/>
        <v>2017</v>
      </c>
      <c r="D957" s="7">
        <f t="shared" si="2"/>
        <v>8</v>
      </c>
      <c r="E957" s="7" t="str">
        <f t="shared" si="3"/>
        <v>08</v>
      </c>
      <c r="F957" s="7" t="str">
        <f t="shared" si="4"/>
        <v>08-2017</v>
      </c>
      <c r="G957" s="7">
        <f>VLOOKUP(F957,Oferta_PS!$B$2:$C$62,2)</f>
        <v>2568</v>
      </c>
      <c r="H957" s="7">
        <f>VLOOKUP(C957,Guias_PS!$B$2:$C$7,2)</f>
        <v>257</v>
      </c>
      <c r="I957" s="7" t="str">
        <f>VLOOKUP(C957,Pib_PS!$B$2:$C$7,2)</f>
        <v>R$ 2.826.236,76</v>
      </c>
      <c r="J957" s="7" t="str">
        <f>VLOOKUP(F957,Base_PS!$G$1:$R$751,12,FALSE())</f>
        <v>Alta temporada</v>
      </c>
    </row>
    <row r="958">
      <c r="A958" s="6">
        <v>42961.0</v>
      </c>
      <c r="B958" s="7">
        <f>SUMIF(Base_PS!F:F,A958,Base_PS!I:I)</f>
        <v>0</v>
      </c>
      <c r="C958" s="7">
        <f t="shared" si="1"/>
        <v>2017</v>
      </c>
      <c r="D958" s="7">
        <f t="shared" si="2"/>
        <v>8</v>
      </c>
      <c r="E958" s="7" t="str">
        <f t="shared" si="3"/>
        <v>08</v>
      </c>
      <c r="F958" s="7" t="str">
        <f t="shared" si="4"/>
        <v>08-2017</v>
      </c>
      <c r="G958" s="7">
        <f>VLOOKUP(F958,Oferta_PS!$B$2:$C$62,2)</f>
        <v>2568</v>
      </c>
      <c r="H958" s="7">
        <f>VLOOKUP(C958,Guias_PS!$B$2:$C$7,2)</f>
        <v>257</v>
      </c>
      <c r="I958" s="7" t="str">
        <f>VLOOKUP(C958,Pib_PS!$B$2:$C$7,2)</f>
        <v>R$ 2.826.236,76</v>
      </c>
      <c r="J958" s="7" t="str">
        <f>VLOOKUP(F958,Base_PS!$G$1:$R$751,12,FALSE())</f>
        <v>Alta temporada</v>
      </c>
    </row>
    <row r="959">
      <c r="A959" s="6">
        <v>42962.0</v>
      </c>
      <c r="B959" s="7">
        <f>SUMIF(Base_PS!F:F,A959,Base_PS!I:I)</f>
        <v>0</v>
      </c>
      <c r="C959" s="7">
        <f t="shared" si="1"/>
        <v>2017</v>
      </c>
      <c r="D959" s="7">
        <f t="shared" si="2"/>
        <v>8</v>
      </c>
      <c r="E959" s="7" t="str">
        <f t="shared" si="3"/>
        <v>08</v>
      </c>
      <c r="F959" s="7" t="str">
        <f t="shared" si="4"/>
        <v>08-2017</v>
      </c>
      <c r="G959" s="7">
        <f>VLOOKUP(F959,Oferta_PS!$B$2:$C$62,2)</f>
        <v>2568</v>
      </c>
      <c r="H959" s="7">
        <f>VLOOKUP(C959,Guias_PS!$B$2:$C$7,2)</f>
        <v>257</v>
      </c>
      <c r="I959" s="7" t="str">
        <f>VLOOKUP(C959,Pib_PS!$B$2:$C$7,2)</f>
        <v>R$ 2.826.236,76</v>
      </c>
      <c r="J959" s="7" t="str">
        <f>VLOOKUP(F959,Base_PS!$G$1:$R$751,12,FALSE())</f>
        <v>Alta temporada</v>
      </c>
    </row>
    <row r="960">
      <c r="A960" s="6">
        <v>42963.0</v>
      </c>
      <c r="B960" s="7">
        <f>SUMIF(Base_PS!F:F,A960,Base_PS!I:I)</f>
        <v>0</v>
      </c>
      <c r="C960" s="7">
        <f t="shared" si="1"/>
        <v>2017</v>
      </c>
      <c r="D960" s="7">
        <f t="shared" si="2"/>
        <v>8</v>
      </c>
      <c r="E960" s="7" t="str">
        <f t="shared" si="3"/>
        <v>08</v>
      </c>
      <c r="F960" s="7" t="str">
        <f t="shared" si="4"/>
        <v>08-2017</v>
      </c>
      <c r="G960" s="7">
        <f>VLOOKUP(F960,Oferta_PS!$B$2:$C$62,2)</f>
        <v>2568</v>
      </c>
      <c r="H960" s="7">
        <f>VLOOKUP(C960,Guias_PS!$B$2:$C$7,2)</f>
        <v>257</v>
      </c>
      <c r="I960" s="7" t="str">
        <f>VLOOKUP(C960,Pib_PS!$B$2:$C$7,2)</f>
        <v>R$ 2.826.236,76</v>
      </c>
      <c r="J960" s="7" t="str">
        <f>VLOOKUP(F960,Base_PS!$G$1:$R$751,12,FALSE())</f>
        <v>Alta temporada</v>
      </c>
    </row>
    <row r="961">
      <c r="A961" s="6">
        <v>42964.0</v>
      </c>
      <c r="B961" s="7">
        <f>SUMIF(Base_PS!F:F,A961,Base_PS!I:I)</f>
        <v>0</v>
      </c>
      <c r="C961" s="7">
        <f t="shared" si="1"/>
        <v>2017</v>
      </c>
      <c r="D961" s="7">
        <f t="shared" si="2"/>
        <v>8</v>
      </c>
      <c r="E961" s="7" t="str">
        <f t="shared" si="3"/>
        <v>08</v>
      </c>
      <c r="F961" s="7" t="str">
        <f t="shared" si="4"/>
        <v>08-2017</v>
      </c>
      <c r="G961" s="7">
        <f>VLOOKUP(F961,Oferta_PS!$B$2:$C$62,2)</f>
        <v>2568</v>
      </c>
      <c r="H961" s="7">
        <f>VLOOKUP(C961,Guias_PS!$B$2:$C$7,2)</f>
        <v>257</v>
      </c>
      <c r="I961" s="7" t="str">
        <f>VLOOKUP(C961,Pib_PS!$B$2:$C$7,2)</f>
        <v>R$ 2.826.236,76</v>
      </c>
      <c r="J961" s="7" t="str">
        <f>VLOOKUP(F961,Base_PS!$G$1:$R$751,12,FALSE())</f>
        <v>Alta temporada</v>
      </c>
    </row>
    <row r="962">
      <c r="A962" s="6">
        <v>42965.0</v>
      </c>
      <c r="B962" s="7">
        <f>SUMIF(Base_PS!F:F,A962,Base_PS!I:I)</f>
        <v>0</v>
      </c>
      <c r="C962" s="7">
        <f t="shared" si="1"/>
        <v>2017</v>
      </c>
      <c r="D962" s="7">
        <f t="shared" si="2"/>
        <v>8</v>
      </c>
      <c r="E962" s="7" t="str">
        <f t="shared" si="3"/>
        <v>08</v>
      </c>
      <c r="F962" s="7" t="str">
        <f t="shared" si="4"/>
        <v>08-2017</v>
      </c>
      <c r="G962" s="7">
        <f>VLOOKUP(F962,Oferta_PS!$B$2:$C$62,2)</f>
        <v>2568</v>
      </c>
      <c r="H962" s="7">
        <f>VLOOKUP(C962,Guias_PS!$B$2:$C$7,2)</f>
        <v>257</v>
      </c>
      <c r="I962" s="7" t="str">
        <f>VLOOKUP(C962,Pib_PS!$B$2:$C$7,2)</f>
        <v>R$ 2.826.236,76</v>
      </c>
      <c r="J962" s="7" t="str">
        <f>VLOOKUP(F962,Base_PS!$G$1:$R$751,12,FALSE())</f>
        <v>Alta temporada</v>
      </c>
    </row>
    <row r="963">
      <c r="A963" s="6">
        <v>42966.0</v>
      </c>
      <c r="B963" s="7">
        <f>SUMIF(Base_PS!F:F,A963,Base_PS!I:I)</f>
        <v>355</v>
      </c>
      <c r="C963" s="7">
        <f t="shared" si="1"/>
        <v>2017</v>
      </c>
      <c r="D963" s="7">
        <f t="shared" si="2"/>
        <v>8</v>
      </c>
      <c r="E963" s="7" t="str">
        <f t="shared" si="3"/>
        <v>08</v>
      </c>
      <c r="F963" s="7" t="str">
        <f t="shared" si="4"/>
        <v>08-2017</v>
      </c>
      <c r="G963" s="7">
        <f>VLOOKUP(F963,Oferta_PS!$B$2:$C$62,2)</f>
        <v>2568</v>
      </c>
      <c r="H963" s="7">
        <f>VLOOKUP(C963,Guias_PS!$B$2:$C$7,2)</f>
        <v>257</v>
      </c>
      <c r="I963" s="7" t="str">
        <f>VLOOKUP(C963,Pib_PS!$B$2:$C$7,2)</f>
        <v>R$ 2.826.236,76</v>
      </c>
      <c r="J963" s="7" t="str">
        <f>VLOOKUP(F963,Base_PS!$G$1:$R$751,12,FALSE())</f>
        <v>Alta temporada</v>
      </c>
    </row>
    <row r="964">
      <c r="A964" s="6">
        <v>42967.0</v>
      </c>
      <c r="B964" s="7">
        <f>SUMIF(Base_PS!F:F,A964,Base_PS!I:I)</f>
        <v>0</v>
      </c>
      <c r="C964" s="7">
        <f t="shared" si="1"/>
        <v>2017</v>
      </c>
      <c r="D964" s="7">
        <f t="shared" si="2"/>
        <v>8</v>
      </c>
      <c r="E964" s="7" t="str">
        <f t="shared" si="3"/>
        <v>08</v>
      </c>
      <c r="F964" s="7" t="str">
        <f t="shared" si="4"/>
        <v>08-2017</v>
      </c>
      <c r="G964" s="7">
        <f>VLOOKUP(F964,Oferta_PS!$B$2:$C$62,2)</f>
        <v>2568</v>
      </c>
      <c r="H964" s="7">
        <f>VLOOKUP(C964,Guias_PS!$B$2:$C$7,2)</f>
        <v>257</v>
      </c>
      <c r="I964" s="7" t="str">
        <f>VLOOKUP(C964,Pib_PS!$B$2:$C$7,2)</f>
        <v>R$ 2.826.236,76</v>
      </c>
      <c r="J964" s="7" t="str">
        <f>VLOOKUP(F964,Base_PS!$G$1:$R$751,12,FALSE())</f>
        <v>Alta temporada</v>
      </c>
    </row>
    <row r="965">
      <c r="A965" s="6">
        <v>42968.0</v>
      </c>
      <c r="B965" s="7">
        <f>SUMIF(Base_PS!F:F,A965,Base_PS!I:I)</f>
        <v>0</v>
      </c>
      <c r="C965" s="7">
        <f t="shared" si="1"/>
        <v>2017</v>
      </c>
      <c r="D965" s="7">
        <f t="shared" si="2"/>
        <v>8</v>
      </c>
      <c r="E965" s="7" t="str">
        <f t="shared" si="3"/>
        <v>08</v>
      </c>
      <c r="F965" s="7" t="str">
        <f t="shared" si="4"/>
        <v>08-2017</v>
      </c>
      <c r="G965" s="7">
        <f>VLOOKUP(F965,Oferta_PS!$B$2:$C$62,2)</f>
        <v>2568</v>
      </c>
      <c r="H965" s="7">
        <f>VLOOKUP(C965,Guias_PS!$B$2:$C$7,2)</f>
        <v>257</v>
      </c>
      <c r="I965" s="7" t="str">
        <f>VLOOKUP(C965,Pib_PS!$B$2:$C$7,2)</f>
        <v>R$ 2.826.236,76</v>
      </c>
      <c r="J965" s="7" t="str">
        <f>VLOOKUP(F965,Base_PS!$G$1:$R$751,12,FALSE())</f>
        <v>Alta temporada</v>
      </c>
    </row>
    <row r="966">
      <c r="A966" s="6">
        <v>42969.0</v>
      </c>
      <c r="B966" s="7">
        <f>SUMIF(Base_PS!F:F,A966,Base_PS!I:I)</f>
        <v>0</v>
      </c>
      <c r="C966" s="7">
        <f t="shared" si="1"/>
        <v>2017</v>
      </c>
      <c r="D966" s="7">
        <f t="shared" si="2"/>
        <v>8</v>
      </c>
      <c r="E966" s="7" t="str">
        <f t="shared" si="3"/>
        <v>08</v>
      </c>
      <c r="F966" s="7" t="str">
        <f t="shared" si="4"/>
        <v>08-2017</v>
      </c>
      <c r="G966" s="7">
        <f>VLOOKUP(F966,Oferta_PS!$B$2:$C$62,2)</f>
        <v>2568</v>
      </c>
      <c r="H966" s="7">
        <f>VLOOKUP(C966,Guias_PS!$B$2:$C$7,2)</f>
        <v>257</v>
      </c>
      <c r="I966" s="7" t="str">
        <f>VLOOKUP(C966,Pib_PS!$B$2:$C$7,2)</f>
        <v>R$ 2.826.236,76</v>
      </c>
      <c r="J966" s="7" t="str">
        <f>VLOOKUP(F966,Base_PS!$G$1:$R$751,12,FALSE())</f>
        <v>Alta temporada</v>
      </c>
    </row>
    <row r="967">
      <c r="A967" s="6">
        <v>42970.0</v>
      </c>
      <c r="B967" s="7">
        <f>SUMIF(Base_PS!F:F,A967,Base_PS!I:I)</f>
        <v>0</v>
      </c>
      <c r="C967" s="7">
        <f t="shared" si="1"/>
        <v>2017</v>
      </c>
      <c r="D967" s="7">
        <f t="shared" si="2"/>
        <v>8</v>
      </c>
      <c r="E967" s="7" t="str">
        <f t="shared" si="3"/>
        <v>08</v>
      </c>
      <c r="F967" s="7" t="str">
        <f t="shared" si="4"/>
        <v>08-2017</v>
      </c>
      <c r="G967" s="7">
        <f>VLOOKUP(F967,Oferta_PS!$B$2:$C$62,2)</f>
        <v>2568</v>
      </c>
      <c r="H967" s="7">
        <f>VLOOKUP(C967,Guias_PS!$B$2:$C$7,2)</f>
        <v>257</v>
      </c>
      <c r="I967" s="7" t="str">
        <f>VLOOKUP(C967,Pib_PS!$B$2:$C$7,2)</f>
        <v>R$ 2.826.236,76</v>
      </c>
      <c r="J967" s="7" t="str">
        <f>VLOOKUP(F967,Base_PS!$G$1:$R$751,12,FALSE())</f>
        <v>Alta temporada</v>
      </c>
    </row>
    <row r="968">
      <c r="A968" s="6">
        <v>42971.0</v>
      </c>
      <c r="B968" s="7">
        <f>SUMIF(Base_PS!F:F,A968,Base_PS!I:I)</f>
        <v>0</v>
      </c>
      <c r="C968" s="7">
        <f t="shared" si="1"/>
        <v>2017</v>
      </c>
      <c r="D968" s="7">
        <f t="shared" si="2"/>
        <v>8</v>
      </c>
      <c r="E968" s="7" t="str">
        <f t="shared" si="3"/>
        <v>08</v>
      </c>
      <c r="F968" s="7" t="str">
        <f t="shared" si="4"/>
        <v>08-2017</v>
      </c>
      <c r="G968" s="7">
        <f>VLOOKUP(F968,Oferta_PS!$B$2:$C$62,2)</f>
        <v>2568</v>
      </c>
      <c r="H968" s="7">
        <f>VLOOKUP(C968,Guias_PS!$B$2:$C$7,2)</f>
        <v>257</v>
      </c>
      <c r="I968" s="7" t="str">
        <f>VLOOKUP(C968,Pib_PS!$B$2:$C$7,2)</f>
        <v>R$ 2.826.236,76</v>
      </c>
      <c r="J968" s="7" t="str">
        <f>VLOOKUP(F968,Base_PS!$G$1:$R$751,12,FALSE())</f>
        <v>Alta temporada</v>
      </c>
    </row>
    <row r="969">
      <c r="A969" s="6">
        <v>42972.0</v>
      </c>
      <c r="B969" s="7">
        <f>SUMIF(Base_PS!F:F,A969,Base_PS!I:I)</f>
        <v>0</v>
      </c>
      <c r="C969" s="7">
        <f t="shared" si="1"/>
        <v>2017</v>
      </c>
      <c r="D969" s="7">
        <f t="shared" si="2"/>
        <v>8</v>
      </c>
      <c r="E969" s="7" t="str">
        <f t="shared" si="3"/>
        <v>08</v>
      </c>
      <c r="F969" s="7" t="str">
        <f t="shared" si="4"/>
        <v>08-2017</v>
      </c>
      <c r="G969" s="7">
        <f>VLOOKUP(F969,Oferta_PS!$B$2:$C$62,2)</f>
        <v>2568</v>
      </c>
      <c r="H969" s="7">
        <f>VLOOKUP(C969,Guias_PS!$B$2:$C$7,2)</f>
        <v>257</v>
      </c>
      <c r="I969" s="7" t="str">
        <f>VLOOKUP(C969,Pib_PS!$B$2:$C$7,2)</f>
        <v>R$ 2.826.236,76</v>
      </c>
      <c r="J969" s="7" t="str">
        <f>VLOOKUP(F969,Base_PS!$G$1:$R$751,12,FALSE())</f>
        <v>Alta temporada</v>
      </c>
    </row>
    <row r="970">
      <c r="A970" s="6">
        <v>42973.0</v>
      </c>
      <c r="B970" s="7">
        <f>SUMIF(Base_PS!F:F,A970,Base_PS!I:I)</f>
        <v>177</v>
      </c>
      <c r="C970" s="7">
        <f t="shared" si="1"/>
        <v>2017</v>
      </c>
      <c r="D970" s="7">
        <f t="shared" si="2"/>
        <v>8</v>
      </c>
      <c r="E970" s="7" t="str">
        <f t="shared" si="3"/>
        <v>08</v>
      </c>
      <c r="F970" s="7" t="str">
        <f t="shared" si="4"/>
        <v>08-2017</v>
      </c>
      <c r="G970" s="7">
        <f>VLOOKUP(F970,Oferta_PS!$B$2:$C$62,2)</f>
        <v>2568</v>
      </c>
      <c r="H970" s="7">
        <f>VLOOKUP(C970,Guias_PS!$B$2:$C$7,2)</f>
        <v>257</v>
      </c>
      <c r="I970" s="7" t="str">
        <f>VLOOKUP(C970,Pib_PS!$B$2:$C$7,2)</f>
        <v>R$ 2.826.236,76</v>
      </c>
      <c r="J970" s="7" t="str">
        <f>VLOOKUP(F970,Base_PS!$G$1:$R$751,12,FALSE())</f>
        <v>Alta temporada</v>
      </c>
    </row>
    <row r="971">
      <c r="A971" s="6">
        <v>42974.0</v>
      </c>
      <c r="B971" s="7">
        <f>SUMIF(Base_PS!F:F,A971,Base_PS!I:I)</f>
        <v>0</v>
      </c>
      <c r="C971" s="7">
        <f t="shared" si="1"/>
        <v>2017</v>
      </c>
      <c r="D971" s="7">
        <f t="shared" si="2"/>
        <v>8</v>
      </c>
      <c r="E971" s="7" t="str">
        <f t="shared" si="3"/>
        <v>08</v>
      </c>
      <c r="F971" s="7" t="str">
        <f t="shared" si="4"/>
        <v>08-2017</v>
      </c>
      <c r="G971" s="7">
        <f>VLOOKUP(F971,Oferta_PS!$B$2:$C$62,2)</f>
        <v>2568</v>
      </c>
      <c r="H971" s="7">
        <f>VLOOKUP(C971,Guias_PS!$B$2:$C$7,2)</f>
        <v>257</v>
      </c>
      <c r="I971" s="7" t="str">
        <f>VLOOKUP(C971,Pib_PS!$B$2:$C$7,2)</f>
        <v>R$ 2.826.236,76</v>
      </c>
      <c r="J971" s="7" t="str">
        <f>VLOOKUP(F971,Base_PS!$G$1:$R$751,12,FALSE())</f>
        <v>Alta temporada</v>
      </c>
    </row>
    <row r="972">
      <c r="A972" s="6">
        <v>42975.0</v>
      </c>
      <c r="B972" s="7">
        <f>SUMIF(Base_PS!F:F,A972,Base_PS!I:I)</f>
        <v>0</v>
      </c>
      <c r="C972" s="7">
        <f t="shared" si="1"/>
        <v>2017</v>
      </c>
      <c r="D972" s="7">
        <f t="shared" si="2"/>
        <v>8</v>
      </c>
      <c r="E972" s="7" t="str">
        <f t="shared" si="3"/>
        <v>08</v>
      </c>
      <c r="F972" s="7" t="str">
        <f t="shared" si="4"/>
        <v>08-2017</v>
      </c>
      <c r="G972" s="7">
        <f>VLOOKUP(F972,Oferta_PS!$B$2:$C$62,2)</f>
        <v>2568</v>
      </c>
      <c r="H972" s="7">
        <f>VLOOKUP(C972,Guias_PS!$B$2:$C$7,2)</f>
        <v>257</v>
      </c>
      <c r="I972" s="7" t="str">
        <f>VLOOKUP(C972,Pib_PS!$B$2:$C$7,2)</f>
        <v>R$ 2.826.236,76</v>
      </c>
      <c r="J972" s="7" t="str">
        <f>VLOOKUP(F972,Base_PS!$G$1:$R$751,12,FALSE())</f>
        <v>Alta temporada</v>
      </c>
    </row>
    <row r="973">
      <c r="A973" s="6">
        <v>42976.0</v>
      </c>
      <c r="B973" s="7">
        <f>SUMIF(Base_PS!F:F,A973,Base_PS!I:I)</f>
        <v>0</v>
      </c>
      <c r="C973" s="7">
        <f t="shared" si="1"/>
        <v>2017</v>
      </c>
      <c r="D973" s="7">
        <f t="shared" si="2"/>
        <v>8</v>
      </c>
      <c r="E973" s="7" t="str">
        <f t="shared" si="3"/>
        <v>08</v>
      </c>
      <c r="F973" s="7" t="str">
        <f t="shared" si="4"/>
        <v>08-2017</v>
      </c>
      <c r="G973" s="7">
        <f>VLOOKUP(F973,Oferta_PS!$B$2:$C$62,2)</f>
        <v>2568</v>
      </c>
      <c r="H973" s="7">
        <f>VLOOKUP(C973,Guias_PS!$B$2:$C$7,2)</f>
        <v>257</v>
      </c>
      <c r="I973" s="7" t="str">
        <f>VLOOKUP(C973,Pib_PS!$B$2:$C$7,2)</f>
        <v>R$ 2.826.236,76</v>
      </c>
      <c r="J973" s="7" t="str">
        <f>VLOOKUP(F973,Base_PS!$G$1:$R$751,12,FALSE())</f>
        <v>Alta temporada</v>
      </c>
    </row>
    <row r="974">
      <c r="A974" s="6">
        <v>42977.0</v>
      </c>
      <c r="B974" s="7">
        <f>SUMIF(Base_PS!F:F,A974,Base_PS!I:I)</f>
        <v>0</v>
      </c>
      <c r="C974" s="7">
        <f t="shared" si="1"/>
        <v>2017</v>
      </c>
      <c r="D974" s="7">
        <f t="shared" si="2"/>
        <v>8</v>
      </c>
      <c r="E974" s="7" t="str">
        <f t="shared" si="3"/>
        <v>08</v>
      </c>
      <c r="F974" s="7" t="str">
        <f t="shared" si="4"/>
        <v>08-2017</v>
      </c>
      <c r="G974" s="7">
        <f>VLOOKUP(F974,Oferta_PS!$B$2:$C$62,2)</f>
        <v>2568</v>
      </c>
      <c r="H974" s="7">
        <f>VLOOKUP(C974,Guias_PS!$B$2:$C$7,2)</f>
        <v>257</v>
      </c>
      <c r="I974" s="7" t="str">
        <f>VLOOKUP(C974,Pib_PS!$B$2:$C$7,2)</f>
        <v>R$ 2.826.236,76</v>
      </c>
      <c r="J974" s="7" t="str">
        <f>VLOOKUP(F974,Base_PS!$G$1:$R$751,12,FALSE())</f>
        <v>Alta temporada</v>
      </c>
    </row>
    <row r="975">
      <c r="A975" s="6">
        <v>42978.0</v>
      </c>
      <c r="B975" s="7">
        <f>SUMIF(Base_PS!F:F,A975,Base_PS!I:I)</f>
        <v>0</v>
      </c>
      <c r="C975" s="7">
        <f t="shared" si="1"/>
        <v>2017</v>
      </c>
      <c r="D975" s="7">
        <f t="shared" si="2"/>
        <v>8</v>
      </c>
      <c r="E975" s="7" t="str">
        <f t="shared" si="3"/>
        <v>08</v>
      </c>
      <c r="F975" s="7" t="str">
        <f t="shared" si="4"/>
        <v>08-2017</v>
      </c>
      <c r="G975" s="7">
        <f>VLOOKUP(F975,Oferta_PS!$B$2:$C$62,2)</f>
        <v>2568</v>
      </c>
      <c r="H975" s="7">
        <f>VLOOKUP(C975,Guias_PS!$B$2:$C$7,2)</f>
        <v>257</v>
      </c>
      <c r="I975" s="7" t="str">
        <f>VLOOKUP(C975,Pib_PS!$B$2:$C$7,2)</f>
        <v>R$ 2.826.236,76</v>
      </c>
      <c r="J975" s="7" t="str">
        <f>VLOOKUP(F975,Base_PS!$G$1:$R$751,12,FALSE())</f>
        <v>Alta temporada</v>
      </c>
    </row>
    <row r="976">
      <c r="A976" s="6">
        <v>42979.0</v>
      </c>
      <c r="B976" s="7">
        <f>SUMIF(Base_PS!F:F,A976,Base_PS!I:I)</f>
        <v>0</v>
      </c>
      <c r="C976" s="7">
        <f t="shared" si="1"/>
        <v>2017</v>
      </c>
      <c r="D976" s="7">
        <f t="shared" si="2"/>
        <v>9</v>
      </c>
      <c r="E976" s="7" t="str">
        <f t="shared" si="3"/>
        <v>09</v>
      </c>
      <c r="F976" s="7" t="str">
        <f t="shared" si="4"/>
        <v>09-2017</v>
      </c>
      <c r="G976" s="7">
        <f>VLOOKUP(F976,Oferta_PS!$B$2:$C$62,2)</f>
        <v>1440</v>
      </c>
      <c r="H976" s="7">
        <f>VLOOKUP(C976,Guias_PS!$B$2:$C$7,2)</f>
        <v>257</v>
      </c>
      <c r="I976" s="7" t="str">
        <f>VLOOKUP(C976,Pib_PS!$B$2:$C$7,2)</f>
        <v>R$ 2.826.236,76</v>
      </c>
      <c r="J976" s="7" t="str">
        <f>VLOOKUP(F976,Base_PS!$G$1:$R$751,12,FALSE())</f>
        <v>Baixa temporada</v>
      </c>
    </row>
    <row r="977">
      <c r="A977" s="6">
        <v>42980.0</v>
      </c>
      <c r="B977" s="7">
        <f>SUMIF(Base_PS!F:F,A977,Base_PS!I:I)</f>
        <v>177</v>
      </c>
      <c r="C977" s="7">
        <f t="shared" si="1"/>
        <v>2017</v>
      </c>
      <c r="D977" s="7">
        <f t="shared" si="2"/>
        <v>9</v>
      </c>
      <c r="E977" s="7" t="str">
        <f t="shared" si="3"/>
        <v>09</v>
      </c>
      <c r="F977" s="7" t="str">
        <f t="shared" si="4"/>
        <v>09-2017</v>
      </c>
      <c r="G977" s="7">
        <f>VLOOKUP(F977,Oferta_PS!$B$2:$C$62,2)</f>
        <v>1440</v>
      </c>
      <c r="H977" s="7">
        <f>VLOOKUP(C977,Guias_PS!$B$2:$C$7,2)</f>
        <v>257</v>
      </c>
      <c r="I977" s="7" t="str">
        <f>VLOOKUP(C977,Pib_PS!$B$2:$C$7,2)</f>
        <v>R$ 2.826.236,76</v>
      </c>
      <c r="J977" s="7" t="str">
        <f>VLOOKUP(F977,Base_PS!$G$1:$R$751,12,FALSE())</f>
        <v>Baixa temporada</v>
      </c>
    </row>
    <row r="978">
      <c r="A978" s="6">
        <v>42981.0</v>
      </c>
      <c r="B978" s="7">
        <f>SUMIF(Base_PS!F:F,A978,Base_PS!I:I)</f>
        <v>0</v>
      </c>
      <c r="C978" s="7">
        <f t="shared" si="1"/>
        <v>2017</v>
      </c>
      <c r="D978" s="7">
        <f t="shared" si="2"/>
        <v>9</v>
      </c>
      <c r="E978" s="7" t="str">
        <f t="shared" si="3"/>
        <v>09</v>
      </c>
      <c r="F978" s="7" t="str">
        <f t="shared" si="4"/>
        <v>09-2017</v>
      </c>
      <c r="G978" s="7">
        <f>VLOOKUP(F978,Oferta_PS!$B$2:$C$62,2)</f>
        <v>1440</v>
      </c>
      <c r="H978" s="7">
        <f>VLOOKUP(C978,Guias_PS!$B$2:$C$7,2)</f>
        <v>257</v>
      </c>
      <c r="I978" s="7" t="str">
        <f>VLOOKUP(C978,Pib_PS!$B$2:$C$7,2)</f>
        <v>R$ 2.826.236,76</v>
      </c>
      <c r="J978" s="7" t="str">
        <f>VLOOKUP(F978,Base_PS!$G$1:$R$751,12,FALSE())</f>
        <v>Baixa temporada</v>
      </c>
    </row>
    <row r="979">
      <c r="A979" s="6">
        <v>42982.0</v>
      </c>
      <c r="B979" s="7">
        <f>SUMIF(Base_PS!F:F,A979,Base_PS!I:I)</f>
        <v>0</v>
      </c>
      <c r="C979" s="7">
        <f t="shared" si="1"/>
        <v>2017</v>
      </c>
      <c r="D979" s="7">
        <f t="shared" si="2"/>
        <v>9</v>
      </c>
      <c r="E979" s="7" t="str">
        <f t="shared" si="3"/>
        <v>09</v>
      </c>
      <c r="F979" s="7" t="str">
        <f t="shared" si="4"/>
        <v>09-2017</v>
      </c>
      <c r="G979" s="7">
        <f>VLOOKUP(F979,Oferta_PS!$B$2:$C$62,2)</f>
        <v>1440</v>
      </c>
      <c r="H979" s="7">
        <f>VLOOKUP(C979,Guias_PS!$B$2:$C$7,2)</f>
        <v>257</v>
      </c>
      <c r="I979" s="7" t="str">
        <f>VLOOKUP(C979,Pib_PS!$B$2:$C$7,2)</f>
        <v>R$ 2.826.236,76</v>
      </c>
      <c r="J979" s="7" t="str">
        <f>VLOOKUP(F979,Base_PS!$G$1:$R$751,12,FALSE())</f>
        <v>Baixa temporada</v>
      </c>
    </row>
    <row r="980">
      <c r="A980" s="6">
        <v>42983.0</v>
      </c>
      <c r="B980" s="7">
        <f>SUMIF(Base_PS!F:F,A980,Base_PS!I:I)</f>
        <v>0</v>
      </c>
      <c r="C980" s="7">
        <f t="shared" si="1"/>
        <v>2017</v>
      </c>
      <c r="D980" s="7">
        <f t="shared" si="2"/>
        <v>9</v>
      </c>
      <c r="E980" s="7" t="str">
        <f t="shared" si="3"/>
        <v>09</v>
      </c>
      <c r="F980" s="7" t="str">
        <f t="shared" si="4"/>
        <v>09-2017</v>
      </c>
      <c r="G980" s="7">
        <f>VLOOKUP(F980,Oferta_PS!$B$2:$C$62,2)</f>
        <v>1440</v>
      </c>
      <c r="H980" s="7">
        <f>VLOOKUP(C980,Guias_PS!$B$2:$C$7,2)</f>
        <v>257</v>
      </c>
      <c r="I980" s="7" t="str">
        <f>VLOOKUP(C980,Pib_PS!$B$2:$C$7,2)</f>
        <v>R$ 2.826.236,76</v>
      </c>
      <c r="J980" s="7" t="str">
        <f>VLOOKUP(F980,Base_PS!$G$1:$R$751,12,FALSE())</f>
        <v>Baixa temporada</v>
      </c>
    </row>
    <row r="981">
      <c r="A981" s="6">
        <v>42984.0</v>
      </c>
      <c r="B981" s="7">
        <f>SUMIF(Base_PS!F:F,A981,Base_PS!I:I)</f>
        <v>0</v>
      </c>
      <c r="C981" s="7">
        <f t="shared" si="1"/>
        <v>2017</v>
      </c>
      <c r="D981" s="7">
        <f t="shared" si="2"/>
        <v>9</v>
      </c>
      <c r="E981" s="7" t="str">
        <f t="shared" si="3"/>
        <v>09</v>
      </c>
      <c r="F981" s="7" t="str">
        <f t="shared" si="4"/>
        <v>09-2017</v>
      </c>
      <c r="G981" s="7">
        <f>VLOOKUP(F981,Oferta_PS!$B$2:$C$62,2)</f>
        <v>1440</v>
      </c>
      <c r="H981" s="7">
        <f>VLOOKUP(C981,Guias_PS!$B$2:$C$7,2)</f>
        <v>257</v>
      </c>
      <c r="I981" s="7" t="str">
        <f>VLOOKUP(C981,Pib_PS!$B$2:$C$7,2)</f>
        <v>R$ 2.826.236,76</v>
      </c>
      <c r="J981" s="7" t="str">
        <f>VLOOKUP(F981,Base_PS!$G$1:$R$751,12,FALSE())</f>
        <v>Baixa temporada</v>
      </c>
    </row>
    <row r="982">
      <c r="A982" s="6">
        <v>42985.0</v>
      </c>
      <c r="B982" s="7">
        <f>SUMIF(Base_PS!F:F,A982,Base_PS!I:I)</f>
        <v>0</v>
      </c>
      <c r="C982" s="7">
        <f t="shared" si="1"/>
        <v>2017</v>
      </c>
      <c r="D982" s="7">
        <f t="shared" si="2"/>
        <v>9</v>
      </c>
      <c r="E982" s="7" t="str">
        <f t="shared" si="3"/>
        <v>09</v>
      </c>
      <c r="F982" s="7" t="str">
        <f t="shared" si="4"/>
        <v>09-2017</v>
      </c>
      <c r="G982" s="7">
        <f>VLOOKUP(F982,Oferta_PS!$B$2:$C$62,2)</f>
        <v>1440</v>
      </c>
      <c r="H982" s="7">
        <f>VLOOKUP(C982,Guias_PS!$B$2:$C$7,2)</f>
        <v>257</v>
      </c>
      <c r="I982" s="7" t="str">
        <f>VLOOKUP(C982,Pib_PS!$B$2:$C$7,2)</f>
        <v>R$ 2.826.236,76</v>
      </c>
      <c r="J982" s="7" t="str">
        <f>VLOOKUP(F982,Base_PS!$G$1:$R$751,12,FALSE())</f>
        <v>Baixa temporada</v>
      </c>
    </row>
    <row r="983">
      <c r="A983" s="6">
        <v>42986.0</v>
      </c>
      <c r="B983" s="7">
        <f>SUMIF(Base_PS!F:F,A983,Base_PS!I:I)</f>
        <v>0</v>
      </c>
      <c r="C983" s="7">
        <f t="shared" si="1"/>
        <v>2017</v>
      </c>
      <c r="D983" s="7">
        <f t="shared" si="2"/>
        <v>9</v>
      </c>
      <c r="E983" s="7" t="str">
        <f t="shared" si="3"/>
        <v>09</v>
      </c>
      <c r="F983" s="7" t="str">
        <f t="shared" si="4"/>
        <v>09-2017</v>
      </c>
      <c r="G983" s="7">
        <f>VLOOKUP(F983,Oferta_PS!$B$2:$C$62,2)</f>
        <v>1440</v>
      </c>
      <c r="H983" s="7">
        <f>VLOOKUP(C983,Guias_PS!$B$2:$C$7,2)</f>
        <v>257</v>
      </c>
      <c r="I983" s="7" t="str">
        <f>VLOOKUP(C983,Pib_PS!$B$2:$C$7,2)</f>
        <v>R$ 2.826.236,76</v>
      </c>
      <c r="J983" s="7" t="str">
        <f>VLOOKUP(F983,Base_PS!$G$1:$R$751,12,FALSE())</f>
        <v>Baixa temporada</v>
      </c>
    </row>
    <row r="984">
      <c r="A984" s="6">
        <v>42987.0</v>
      </c>
      <c r="B984" s="7">
        <f>SUMIF(Base_PS!F:F,A984,Base_PS!I:I)</f>
        <v>177</v>
      </c>
      <c r="C984" s="7">
        <f t="shared" si="1"/>
        <v>2017</v>
      </c>
      <c r="D984" s="7">
        <f t="shared" si="2"/>
        <v>9</v>
      </c>
      <c r="E984" s="7" t="str">
        <f t="shared" si="3"/>
        <v>09</v>
      </c>
      <c r="F984" s="7" t="str">
        <f t="shared" si="4"/>
        <v>09-2017</v>
      </c>
      <c r="G984" s="7">
        <f>VLOOKUP(F984,Oferta_PS!$B$2:$C$62,2)</f>
        <v>1440</v>
      </c>
      <c r="H984" s="7">
        <f>VLOOKUP(C984,Guias_PS!$B$2:$C$7,2)</f>
        <v>257</v>
      </c>
      <c r="I984" s="7" t="str">
        <f>VLOOKUP(C984,Pib_PS!$B$2:$C$7,2)</f>
        <v>R$ 2.826.236,76</v>
      </c>
      <c r="J984" s="7" t="str">
        <f>VLOOKUP(F984,Base_PS!$G$1:$R$751,12,FALSE())</f>
        <v>Baixa temporada</v>
      </c>
    </row>
    <row r="985">
      <c r="A985" s="6">
        <v>42988.0</v>
      </c>
      <c r="B985" s="7">
        <f>SUMIF(Base_PS!F:F,A985,Base_PS!I:I)</f>
        <v>0</v>
      </c>
      <c r="C985" s="7">
        <f t="shared" si="1"/>
        <v>2017</v>
      </c>
      <c r="D985" s="7">
        <f t="shared" si="2"/>
        <v>9</v>
      </c>
      <c r="E985" s="7" t="str">
        <f t="shared" si="3"/>
        <v>09</v>
      </c>
      <c r="F985" s="7" t="str">
        <f t="shared" si="4"/>
        <v>09-2017</v>
      </c>
      <c r="G985" s="7">
        <f>VLOOKUP(F985,Oferta_PS!$B$2:$C$62,2)</f>
        <v>1440</v>
      </c>
      <c r="H985" s="7">
        <f>VLOOKUP(C985,Guias_PS!$B$2:$C$7,2)</f>
        <v>257</v>
      </c>
      <c r="I985" s="7" t="str">
        <f>VLOOKUP(C985,Pib_PS!$B$2:$C$7,2)</f>
        <v>R$ 2.826.236,76</v>
      </c>
      <c r="J985" s="7" t="str">
        <f>VLOOKUP(F985,Base_PS!$G$1:$R$751,12,FALSE())</f>
        <v>Baixa temporada</v>
      </c>
    </row>
    <row r="986">
      <c r="A986" s="6">
        <v>42989.0</v>
      </c>
      <c r="B986" s="7">
        <f>SUMIF(Base_PS!F:F,A986,Base_PS!I:I)</f>
        <v>0</v>
      </c>
      <c r="C986" s="7">
        <f t="shared" si="1"/>
        <v>2017</v>
      </c>
      <c r="D986" s="7">
        <f t="shared" si="2"/>
        <v>9</v>
      </c>
      <c r="E986" s="7" t="str">
        <f t="shared" si="3"/>
        <v>09</v>
      </c>
      <c r="F986" s="7" t="str">
        <f t="shared" si="4"/>
        <v>09-2017</v>
      </c>
      <c r="G986" s="7">
        <f>VLOOKUP(F986,Oferta_PS!$B$2:$C$62,2)</f>
        <v>1440</v>
      </c>
      <c r="H986" s="7">
        <f>VLOOKUP(C986,Guias_PS!$B$2:$C$7,2)</f>
        <v>257</v>
      </c>
      <c r="I986" s="7" t="str">
        <f>VLOOKUP(C986,Pib_PS!$B$2:$C$7,2)</f>
        <v>R$ 2.826.236,76</v>
      </c>
      <c r="J986" s="7" t="str">
        <f>VLOOKUP(F986,Base_PS!$G$1:$R$751,12,FALSE())</f>
        <v>Baixa temporada</v>
      </c>
    </row>
    <row r="987">
      <c r="A987" s="6">
        <v>42990.0</v>
      </c>
      <c r="B987" s="7">
        <f>SUMIF(Base_PS!F:F,A987,Base_PS!I:I)</f>
        <v>0</v>
      </c>
      <c r="C987" s="7">
        <f t="shared" si="1"/>
        <v>2017</v>
      </c>
      <c r="D987" s="7">
        <f t="shared" si="2"/>
        <v>9</v>
      </c>
      <c r="E987" s="7" t="str">
        <f t="shared" si="3"/>
        <v>09</v>
      </c>
      <c r="F987" s="7" t="str">
        <f t="shared" si="4"/>
        <v>09-2017</v>
      </c>
      <c r="G987" s="7">
        <f>VLOOKUP(F987,Oferta_PS!$B$2:$C$62,2)</f>
        <v>1440</v>
      </c>
      <c r="H987" s="7">
        <f>VLOOKUP(C987,Guias_PS!$B$2:$C$7,2)</f>
        <v>257</v>
      </c>
      <c r="I987" s="7" t="str">
        <f>VLOOKUP(C987,Pib_PS!$B$2:$C$7,2)</f>
        <v>R$ 2.826.236,76</v>
      </c>
      <c r="J987" s="7" t="str">
        <f>VLOOKUP(F987,Base_PS!$G$1:$R$751,12,FALSE())</f>
        <v>Baixa temporada</v>
      </c>
    </row>
    <row r="988">
      <c r="A988" s="6">
        <v>42991.0</v>
      </c>
      <c r="B988" s="7">
        <f>SUMIF(Base_PS!F:F,A988,Base_PS!I:I)</f>
        <v>0</v>
      </c>
      <c r="C988" s="7">
        <f t="shared" si="1"/>
        <v>2017</v>
      </c>
      <c r="D988" s="7">
        <f t="shared" si="2"/>
        <v>9</v>
      </c>
      <c r="E988" s="7" t="str">
        <f t="shared" si="3"/>
        <v>09</v>
      </c>
      <c r="F988" s="7" t="str">
        <f t="shared" si="4"/>
        <v>09-2017</v>
      </c>
      <c r="G988" s="7">
        <f>VLOOKUP(F988,Oferta_PS!$B$2:$C$62,2)</f>
        <v>1440</v>
      </c>
      <c r="H988" s="7">
        <f>VLOOKUP(C988,Guias_PS!$B$2:$C$7,2)</f>
        <v>257</v>
      </c>
      <c r="I988" s="7" t="str">
        <f>VLOOKUP(C988,Pib_PS!$B$2:$C$7,2)</f>
        <v>R$ 2.826.236,76</v>
      </c>
      <c r="J988" s="7" t="str">
        <f>VLOOKUP(F988,Base_PS!$G$1:$R$751,12,FALSE())</f>
        <v>Baixa temporada</v>
      </c>
    </row>
    <row r="989">
      <c r="A989" s="6">
        <v>42992.0</v>
      </c>
      <c r="B989" s="7">
        <f>SUMIF(Base_PS!F:F,A989,Base_PS!I:I)</f>
        <v>0</v>
      </c>
      <c r="C989" s="7">
        <f t="shared" si="1"/>
        <v>2017</v>
      </c>
      <c r="D989" s="7">
        <f t="shared" si="2"/>
        <v>9</v>
      </c>
      <c r="E989" s="7" t="str">
        <f t="shared" si="3"/>
        <v>09</v>
      </c>
      <c r="F989" s="7" t="str">
        <f t="shared" si="4"/>
        <v>09-2017</v>
      </c>
      <c r="G989" s="7">
        <f>VLOOKUP(F989,Oferta_PS!$B$2:$C$62,2)</f>
        <v>1440</v>
      </c>
      <c r="H989" s="7">
        <f>VLOOKUP(C989,Guias_PS!$B$2:$C$7,2)</f>
        <v>257</v>
      </c>
      <c r="I989" s="7" t="str">
        <f>VLOOKUP(C989,Pib_PS!$B$2:$C$7,2)</f>
        <v>R$ 2.826.236,76</v>
      </c>
      <c r="J989" s="7" t="str">
        <f>VLOOKUP(F989,Base_PS!$G$1:$R$751,12,FALSE())</f>
        <v>Baixa temporada</v>
      </c>
    </row>
    <row r="990">
      <c r="A990" s="6">
        <v>42993.0</v>
      </c>
      <c r="B990" s="7">
        <f>SUMIF(Base_PS!F:F,A990,Base_PS!I:I)</f>
        <v>0</v>
      </c>
      <c r="C990" s="7">
        <f t="shared" si="1"/>
        <v>2017</v>
      </c>
      <c r="D990" s="7">
        <f t="shared" si="2"/>
        <v>9</v>
      </c>
      <c r="E990" s="7" t="str">
        <f t="shared" si="3"/>
        <v>09</v>
      </c>
      <c r="F990" s="7" t="str">
        <f t="shared" si="4"/>
        <v>09-2017</v>
      </c>
      <c r="G990" s="7">
        <f>VLOOKUP(F990,Oferta_PS!$B$2:$C$62,2)</f>
        <v>1440</v>
      </c>
      <c r="H990" s="7">
        <f>VLOOKUP(C990,Guias_PS!$B$2:$C$7,2)</f>
        <v>257</v>
      </c>
      <c r="I990" s="7" t="str">
        <f>VLOOKUP(C990,Pib_PS!$B$2:$C$7,2)</f>
        <v>R$ 2.826.236,76</v>
      </c>
      <c r="J990" s="7" t="str">
        <f>VLOOKUP(F990,Base_PS!$G$1:$R$751,12,FALSE())</f>
        <v>Baixa temporada</v>
      </c>
    </row>
    <row r="991">
      <c r="A991" s="6">
        <v>42994.0</v>
      </c>
      <c r="B991" s="7">
        <f>SUMIF(Base_PS!F:F,A991,Base_PS!I:I)</f>
        <v>175</v>
      </c>
      <c r="C991" s="7">
        <f t="shared" si="1"/>
        <v>2017</v>
      </c>
      <c r="D991" s="7">
        <f t="shared" si="2"/>
        <v>9</v>
      </c>
      <c r="E991" s="7" t="str">
        <f t="shared" si="3"/>
        <v>09</v>
      </c>
      <c r="F991" s="7" t="str">
        <f t="shared" si="4"/>
        <v>09-2017</v>
      </c>
      <c r="G991" s="7">
        <f>VLOOKUP(F991,Oferta_PS!$B$2:$C$62,2)</f>
        <v>1440</v>
      </c>
      <c r="H991" s="7">
        <f>VLOOKUP(C991,Guias_PS!$B$2:$C$7,2)</f>
        <v>257</v>
      </c>
      <c r="I991" s="7" t="str">
        <f>VLOOKUP(C991,Pib_PS!$B$2:$C$7,2)</f>
        <v>R$ 2.826.236,76</v>
      </c>
      <c r="J991" s="7" t="str">
        <f>VLOOKUP(F991,Base_PS!$G$1:$R$751,12,FALSE())</f>
        <v>Baixa temporada</v>
      </c>
    </row>
    <row r="992">
      <c r="A992" s="6">
        <v>42995.0</v>
      </c>
      <c r="B992" s="7">
        <f>SUMIF(Base_PS!F:F,A992,Base_PS!I:I)</f>
        <v>0</v>
      </c>
      <c r="C992" s="7">
        <f t="shared" si="1"/>
        <v>2017</v>
      </c>
      <c r="D992" s="7">
        <f t="shared" si="2"/>
        <v>9</v>
      </c>
      <c r="E992" s="7" t="str">
        <f t="shared" si="3"/>
        <v>09</v>
      </c>
      <c r="F992" s="7" t="str">
        <f t="shared" si="4"/>
        <v>09-2017</v>
      </c>
      <c r="G992" s="7">
        <f>VLOOKUP(F992,Oferta_PS!$B$2:$C$62,2)</f>
        <v>1440</v>
      </c>
      <c r="H992" s="7">
        <f>VLOOKUP(C992,Guias_PS!$B$2:$C$7,2)</f>
        <v>257</v>
      </c>
      <c r="I992" s="7" t="str">
        <f>VLOOKUP(C992,Pib_PS!$B$2:$C$7,2)</f>
        <v>R$ 2.826.236,76</v>
      </c>
      <c r="J992" s="7" t="str">
        <f>VLOOKUP(F992,Base_PS!$G$1:$R$751,12,FALSE())</f>
        <v>Baixa temporada</v>
      </c>
    </row>
    <row r="993">
      <c r="A993" s="6">
        <v>42996.0</v>
      </c>
      <c r="B993" s="7">
        <f>SUMIF(Base_PS!F:F,A993,Base_PS!I:I)</f>
        <v>0</v>
      </c>
      <c r="C993" s="7">
        <f t="shared" si="1"/>
        <v>2017</v>
      </c>
      <c r="D993" s="7">
        <f t="shared" si="2"/>
        <v>9</v>
      </c>
      <c r="E993" s="7" t="str">
        <f t="shared" si="3"/>
        <v>09</v>
      </c>
      <c r="F993" s="7" t="str">
        <f t="shared" si="4"/>
        <v>09-2017</v>
      </c>
      <c r="G993" s="7">
        <f>VLOOKUP(F993,Oferta_PS!$B$2:$C$62,2)</f>
        <v>1440</v>
      </c>
      <c r="H993" s="7">
        <f>VLOOKUP(C993,Guias_PS!$B$2:$C$7,2)</f>
        <v>257</v>
      </c>
      <c r="I993" s="7" t="str">
        <f>VLOOKUP(C993,Pib_PS!$B$2:$C$7,2)</f>
        <v>R$ 2.826.236,76</v>
      </c>
      <c r="J993" s="7" t="str">
        <f>VLOOKUP(F993,Base_PS!$G$1:$R$751,12,FALSE())</f>
        <v>Baixa temporada</v>
      </c>
    </row>
    <row r="994">
      <c r="A994" s="6">
        <v>42997.0</v>
      </c>
      <c r="B994" s="7">
        <f>SUMIF(Base_PS!F:F,A994,Base_PS!I:I)</f>
        <v>0</v>
      </c>
      <c r="C994" s="7">
        <f t="shared" si="1"/>
        <v>2017</v>
      </c>
      <c r="D994" s="7">
        <f t="shared" si="2"/>
        <v>9</v>
      </c>
      <c r="E994" s="7" t="str">
        <f t="shared" si="3"/>
        <v>09</v>
      </c>
      <c r="F994" s="7" t="str">
        <f t="shared" si="4"/>
        <v>09-2017</v>
      </c>
      <c r="G994" s="7">
        <f>VLOOKUP(F994,Oferta_PS!$B$2:$C$62,2)</f>
        <v>1440</v>
      </c>
      <c r="H994" s="7">
        <f>VLOOKUP(C994,Guias_PS!$B$2:$C$7,2)</f>
        <v>257</v>
      </c>
      <c r="I994" s="7" t="str">
        <f>VLOOKUP(C994,Pib_PS!$B$2:$C$7,2)</f>
        <v>R$ 2.826.236,76</v>
      </c>
      <c r="J994" s="7" t="str">
        <f>VLOOKUP(F994,Base_PS!$G$1:$R$751,12,FALSE())</f>
        <v>Baixa temporada</v>
      </c>
    </row>
    <row r="995">
      <c r="A995" s="6">
        <v>42998.0</v>
      </c>
      <c r="B995" s="7">
        <f>SUMIF(Base_PS!F:F,A995,Base_PS!I:I)</f>
        <v>0</v>
      </c>
      <c r="C995" s="7">
        <f t="shared" si="1"/>
        <v>2017</v>
      </c>
      <c r="D995" s="7">
        <f t="shared" si="2"/>
        <v>9</v>
      </c>
      <c r="E995" s="7" t="str">
        <f t="shared" si="3"/>
        <v>09</v>
      </c>
      <c r="F995" s="7" t="str">
        <f t="shared" si="4"/>
        <v>09-2017</v>
      </c>
      <c r="G995" s="7">
        <f>VLOOKUP(F995,Oferta_PS!$B$2:$C$62,2)</f>
        <v>1440</v>
      </c>
      <c r="H995" s="7">
        <f>VLOOKUP(C995,Guias_PS!$B$2:$C$7,2)</f>
        <v>257</v>
      </c>
      <c r="I995" s="7" t="str">
        <f>VLOOKUP(C995,Pib_PS!$B$2:$C$7,2)</f>
        <v>R$ 2.826.236,76</v>
      </c>
      <c r="J995" s="7" t="str">
        <f>VLOOKUP(F995,Base_PS!$G$1:$R$751,12,FALSE())</f>
        <v>Baixa temporada</v>
      </c>
    </row>
    <row r="996">
      <c r="A996" s="6">
        <v>42999.0</v>
      </c>
      <c r="B996" s="7">
        <f>SUMIF(Base_PS!F:F,A996,Base_PS!I:I)</f>
        <v>0</v>
      </c>
      <c r="C996" s="7">
        <f t="shared" si="1"/>
        <v>2017</v>
      </c>
      <c r="D996" s="7">
        <f t="shared" si="2"/>
        <v>9</v>
      </c>
      <c r="E996" s="7" t="str">
        <f t="shared" si="3"/>
        <v>09</v>
      </c>
      <c r="F996" s="7" t="str">
        <f t="shared" si="4"/>
        <v>09-2017</v>
      </c>
      <c r="G996" s="7">
        <f>VLOOKUP(F996,Oferta_PS!$B$2:$C$62,2)</f>
        <v>1440</v>
      </c>
      <c r="H996" s="7">
        <f>VLOOKUP(C996,Guias_PS!$B$2:$C$7,2)</f>
        <v>257</v>
      </c>
      <c r="I996" s="7" t="str">
        <f>VLOOKUP(C996,Pib_PS!$B$2:$C$7,2)</f>
        <v>R$ 2.826.236,76</v>
      </c>
      <c r="J996" s="7" t="str">
        <f>VLOOKUP(F996,Base_PS!$G$1:$R$751,12,FALSE())</f>
        <v>Baixa temporada</v>
      </c>
    </row>
    <row r="997">
      <c r="A997" s="6">
        <v>43000.0</v>
      </c>
      <c r="B997" s="7">
        <f>SUMIF(Base_PS!F:F,A997,Base_PS!I:I)</f>
        <v>0</v>
      </c>
      <c r="C997" s="7">
        <f t="shared" si="1"/>
        <v>2017</v>
      </c>
      <c r="D997" s="7">
        <f t="shared" si="2"/>
        <v>9</v>
      </c>
      <c r="E997" s="7" t="str">
        <f t="shared" si="3"/>
        <v>09</v>
      </c>
      <c r="F997" s="7" t="str">
        <f t="shared" si="4"/>
        <v>09-2017</v>
      </c>
      <c r="G997" s="7">
        <f>VLOOKUP(F997,Oferta_PS!$B$2:$C$62,2)</f>
        <v>1440</v>
      </c>
      <c r="H997" s="7">
        <f>VLOOKUP(C997,Guias_PS!$B$2:$C$7,2)</f>
        <v>257</v>
      </c>
      <c r="I997" s="7" t="str">
        <f>VLOOKUP(C997,Pib_PS!$B$2:$C$7,2)</f>
        <v>R$ 2.826.236,76</v>
      </c>
      <c r="J997" s="7" t="str">
        <f>VLOOKUP(F997,Base_PS!$G$1:$R$751,12,FALSE())</f>
        <v>Baixa temporada</v>
      </c>
    </row>
    <row r="998">
      <c r="A998" s="6">
        <v>43001.0</v>
      </c>
      <c r="B998" s="7">
        <f>SUMIF(Base_PS!F:F,A998,Base_PS!I:I)</f>
        <v>169</v>
      </c>
      <c r="C998" s="7">
        <f t="shared" si="1"/>
        <v>2017</v>
      </c>
      <c r="D998" s="7">
        <f t="shared" si="2"/>
        <v>9</v>
      </c>
      <c r="E998" s="7" t="str">
        <f t="shared" si="3"/>
        <v>09</v>
      </c>
      <c r="F998" s="7" t="str">
        <f t="shared" si="4"/>
        <v>09-2017</v>
      </c>
      <c r="G998" s="7">
        <f>VLOOKUP(F998,Oferta_PS!$B$2:$C$62,2)</f>
        <v>1440</v>
      </c>
      <c r="H998" s="7">
        <f>VLOOKUP(C998,Guias_PS!$B$2:$C$7,2)</f>
        <v>257</v>
      </c>
      <c r="I998" s="7" t="str">
        <f>VLOOKUP(C998,Pib_PS!$B$2:$C$7,2)</f>
        <v>R$ 2.826.236,76</v>
      </c>
      <c r="J998" s="7" t="str">
        <f>VLOOKUP(F998,Base_PS!$G$1:$R$751,12,FALSE())</f>
        <v>Baixa temporada</v>
      </c>
    </row>
    <row r="999">
      <c r="A999" s="6">
        <v>43002.0</v>
      </c>
      <c r="B999" s="7">
        <f>SUMIF(Base_PS!F:F,A999,Base_PS!I:I)</f>
        <v>0</v>
      </c>
      <c r="C999" s="7">
        <f t="shared" si="1"/>
        <v>2017</v>
      </c>
      <c r="D999" s="7">
        <f t="shared" si="2"/>
        <v>9</v>
      </c>
      <c r="E999" s="7" t="str">
        <f t="shared" si="3"/>
        <v>09</v>
      </c>
      <c r="F999" s="7" t="str">
        <f t="shared" si="4"/>
        <v>09-2017</v>
      </c>
      <c r="G999" s="7">
        <f>VLOOKUP(F999,Oferta_PS!$B$2:$C$62,2)</f>
        <v>1440</v>
      </c>
      <c r="H999" s="7">
        <f>VLOOKUP(C999,Guias_PS!$B$2:$C$7,2)</f>
        <v>257</v>
      </c>
      <c r="I999" s="7" t="str">
        <f>VLOOKUP(C999,Pib_PS!$B$2:$C$7,2)</f>
        <v>R$ 2.826.236,76</v>
      </c>
      <c r="J999" s="7" t="str">
        <f>VLOOKUP(F999,Base_PS!$G$1:$R$751,12,FALSE())</f>
        <v>Baixa temporada</v>
      </c>
    </row>
    <row r="1000">
      <c r="A1000" s="6">
        <v>43003.0</v>
      </c>
      <c r="B1000" s="7">
        <f>SUMIF(Base_PS!F:F,A1000,Base_PS!I:I)</f>
        <v>0</v>
      </c>
      <c r="C1000" s="7">
        <f t="shared" si="1"/>
        <v>2017</v>
      </c>
      <c r="D1000" s="7">
        <f t="shared" si="2"/>
        <v>9</v>
      </c>
      <c r="E1000" s="7" t="str">
        <f t="shared" si="3"/>
        <v>09</v>
      </c>
      <c r="F1000" s="7" t="str">
        <f t="shared" si="4"/>
        <v>09-2017</v>
      </c>
      <c r="G1000" s="7">
        <f>VLOOKUP(F1000,Oferta_PS!$B$2:$C$62,2)</f>
        <v>1440</v>
      </c>
      <c r="H1000" s="7">
        <f>VLOOKUP(C1000,Guias_PS!$B$2:$C$7,2)</f>
        <v>257</v>
      </c>
      <c r="I1000" s="7" t="str">
        <f>VLOOKUP(C1000,Pib_PS!$B$2:$C$7,2)</f>
        <v>R$ 2.826.236,76</v>
      </c>
      <c r="J1000" s="7" t="str">
        <f>VLOOKUP(F1000,Base_PS!$G$1:$R$751,12,FALSE())</f>
        <v>Baixa temporada</v>
      </c>
    </row>
    <row r="1001">
      <c r="A1001" s="6">
        <v>43004.0</v>
      </c>
      <c r="B1001" s="7">
        <f>SUMIF(Base_PS!F:F,A1001,Base_PS!I:I)</f>
        <v>0</v>
      </c>
      <c r="C1001" s="7">
        <f t="shared" si="1"/>
        <v>2017</v>
      </c>
      <c r="D1001" s="7">
        <f t="shared" si="2"/>
        <v>9</v>
      </c>
      <c r="E1001" s="7" t="str">
        <f t="shared" si="3"/>
        <v>09</v>
      </c>
      <c r="F1001" s="7" t="str">
        <f t="shared" si="4"/>
        <v>09-2017</v>
      </c>
      <c r="G1001" s="7">
        <f>VLOOKUP(F1001,Oferta_PS!$B$2:$C$62,2)</f>
        <v>1440</v>
      </c>
      <c r="H1001" s="7">
        <f>VLOOKUP(C1001,Guias_PS!$B$2:$C$7,2)</f>
        <v>257</v>
      </c>
      <c r="I1001" s="7" t="str">
        <f>VLOOKUP(C1001,Pib_PS!$B$2:$C$7,2)</f>
        <v>R$ 2.826.236,76</v>
      </c>
      <c r="J1001" s="7" t="str">
        <f>VLOOKUP(F1001,Base_PS!$G$1:$R$751,12,FALSE())</f>
        <v>Baixa temporada</v>
      </c>
    </row>
    <row r="1002">
      <c r="A1002" s="6">
        <v>43005.0</v>
      </c>
      <c r="B1002" s="7">
        <f>SUMIF(Base_PS!F:F,A1002,Base_PS!I:I)</f>
        <v>0</v>
      </c>
      <c r="C1002" s="7">
        <f t="shared" si="1"/>
        <v>2017</v>
      </c>
      <c r="D1002" s="7">
        <f t="shared" si="2"/>
        <v>9</v>
      </c>
      <c r="E1002" s="7" t="str">
        <f t="shared" si="3"/>
        <v>09</v>
      </c>
      <c r="F1002" s="7" t="str">
        <f t="shared" si="4"/>
        <v>09-2017</v>
      </c>
      <c r="G1002" s="7">
        <f>VLOOKUP(F1002,Oferta_PS!$B$2:$C$62,2)</f>
        <v>1440</v>
      </c>
      <c r="H1002" s="7">
        <f>VLOOKUP(C1002,Guias_PS!$B$2:$C$7,2)</f>
        <v>257</v>
      </c>
      <c r="I1002" s="7" t="str">
        <f>VLOOKUP(C1002,Pib_PS!$B$2:$C$7,2)</f>
        <v>R$ 2.826.236,76</v>
      </c>
      <c r="J1002" s="7" t="str">
        <f>VLOOKUP(F1002,Base_PS!$G$1:$R$751,12,FALSE())</f>
        <v>Baixa temporada</v>
      </c>
    </row>
    <row r="1003">
      <c r="A1003" s="6">
        <v>43006.0</v>
      </c>
      <c r="B1003" s="7">
        <f>SUMIF(Base_PS!F:F,A1003,Base_PS!I:I)</f>
        <v>0</v>
      </c>
      <c r="C1003" s="7">
        <f t="shared" si="1"/>
        <v>2017</v>
      </c>
      <c r="D1003" s="7">
        <f t="shared" si="2"/>
        <v>9</v>
      </c>
      <c r="E1003" s="7" t="str">
        <f t="shared" si="3"/>
        <v>09</v>
      </c>
      <c r="F1003" s="7" t="str">
        <f t="shared" si="4"/>
        <v>09-2017</v>
      </c>
      <c r="G1003" s="7">
        <f>VLOOKUP(F1003,Oferta_PS!$B$2:$C$62,2)</f>
        <v>1440</v>
      </c>
      <c r="H1003" s="7">
        <f>VLOOKUP(C1003,Guias_PS!$B$2:$C$7,2)</f>
        <v>257</v>
      </c>
      <c r="I1003" s="7" t="str">
        <f>VLOOKUP(C1003,Pib_PS!$B$2:$C$7,2)</f>
        <v>R$ 2.826.236,76</v>
      </c>
      <c r="J1003" s="7" t="str">
        <f>VLOOKUP(F1003,Base_PS!$G$1:$R$751,12,FALSE())</f>
        <v>Baixa temporada</v>
      </c>
    </row>
    <row r="1004">
      <c r="A1004" s="6">
        <v>43007.0</v>
      </c>
      <c r="B1004" s="7">
        <f>SUMIF(Base_PS!F:F,A1004,Base_PS!I:I)</f>
        <v>0</v>
      </c>
      <c r="C1004" s="7">
        <f t="shared" si="1"/>
        <v>2017</v>
      </c>
      <c r="D1004" s="7">
        <f t="shared" si="2"/>
        <v>9</v>
      </c>
      <c r="E1004" s="7" t="str">
        <f t="shared" si="3"/>
        <v>09</v>
      </c>
      <c r="F1004" s="7" t="str">
        <f t="shared" si="4"/>
        <v>09-2017</v>
      </c>
      <c r="G1004" s="7">
        <f>VLOOKUP(F1004,Oferta_PS!$B$2:$C$62,2)</f>
        <v>1440</v>
      </c>
      <c r="H1004" s="7">
        <f>VLOOKUP(C1004,Guias_PS!$B$2:$C$7,2)</f>
        <v>257</v>
      </c>
      <c r="I1004" s="7" t="str">
        <f>VLOOKUP(C1004,Pib_PS!$B$2:$C$7,2)</f>
        <v>R$ 2.826.236,76</v>
      </c>
      <c r="J1004" s="7" t="str">
        <f>VLOOKUP(F1004,Base_PS!$G$1:$R$751,12,FALSE())</f>
        <v>Baixa temporada</v>
      </c>
    </row>
    <row r="1005">
      <c r="A1005" s="6">
        <v>43008.0</v>
      </c>
      <c r="B1005" s="7">
        <f>SUMIF(Base_PS!F:F,A1005,Base_PS!I:I)</f>
        <v>171</v>
      </c>
      <c r="C1005" s="7">
        <f t="shared" si="1"/>
        <v>2017</v>
      </c>
      <c r="D1005" s="7">
        <f t="shared" si="2"/>
        <v>9</v>
      </c>
      <c r="E1005" s="7" t="str">
        <f t="shared" si="3"/>
        <v>09</v>
      </c>
      <c r="F1005" s="7" t="str">
        <f t="shared" si="4"/>
        <v>09-2017</v>
      </c>
      <c r="G1005" s="7">
        <f>VLOOKUP(F1005,Oferta_PS!$B$2:$C$62,2)</f>
        <v>1440</v>
      </c>
      <c r="H1005" s="7">
        <f>VLOOKUP(C1005,Guias_PS!$B$2:$C$7,2)</f>
        <v>257</v>
      </c>
      <c r="I1005" s="7" t="str">
        <f>VLOOKUP(C1005,Pib_PS!$B$2:$C$7,2)</f>
        <v>R$ 2.826.236,76</v>
      </c>
      <c r="J1005" s="7" t="str">
        <f>VLOOKUP(F1005,Base_PS!$G$1:$R$751,12,FALSE())</f>
        <v>Baixa temporada</v>
      </c>
    </row>
    <row r="1006">
      <c r="A1006" s="6">
        <v>43009.0</v>
      </c>
      <c r="B1006" s="7">
        <f>SUMIF(Base_PS!F:F,A1006,Base_PS!I:I)</f>
        <v>0</v>
      </c>
      <c r="C1006" s="7">
        <f t="shared" si="1"/>
        <v>2017</v>
      </c>
      <c r="D1006" s="7">
        <f t="shared" si="2"/>
        <v>10</v>
      </c>
      <c r="E1006" s="7">
        <f t="shared" si="3"/>
        <v>10</v>
      </c>
      <c r="F1006" s="7" t="str">
        <f t="shared" si="4"/>
        <v>10-2017</v>
      </c>
      <c r="G1006" s="7">
        <f>VLOOKUP(F1006,Oferta_PS!$B$2:$C$62,2)</f>
        <v>1624</v>
      </c>
      <c r="H1006" s="7">
        <f>VLOOKUP(C1006,Guias_PS!$B$2:$C$7,2)</f>
        <v>257</v>
      </c>
      <c r="I1006" s="7" t="str">
        <f>VLOOKUP(C1006,Pib_PS!$B$2:$C$7,2)</f>
        <v>R$ 2.826.236,76</v>
      </c>
      <c r="J1006" s="7" t="str">
        <f>VLOOKUP(F1006,Base_PS!$G$1:$R$751,12,FALSE())</f>
        <v>Baixa temporada</v>
      </c>
    </row>
    <row r="1007">
      <c r="A1007" s="6">
        <v>43010.0</v>
      </c>
      <c r="B1007" s="7">
        <f>SUMIF(Base_PS!F:F,A1007,Base_PS!I:I)</f>
        <v>0</v>
      </c>
      <c r="C1007" s="7">
        <f t="shared" si="1"/>
        <v>2017</v>
      </c>
      <c r="D1007" s="7">
        <f t="shared" si="2"/>
        <v>10</v>
      </c>
      <c r="E1007" s="7">
        <f t="shared" si="3"/>
        <v>10</v>
      </c>
      <c r="F1007" s="7" t="str">
        <f t="shared" si="4"/>
        <v>10-2017</v>
      </c>
      <c r="G1007" s="7">
        <f>VLOOKUP(F1007,Oferta_PS!$B$2:$C$62,2)</f>
        <v>1624</v>
      </c>
      <c r="H1007" s="7">
        <f>VLOOKUP(C1007,Guias_PS!$B$2:$C$7,2)</f>
        <v>257</v>
      </c>
      <c r="I1007" s="7" t="str">
        <f>VLOOKUP(C1007,Pib_PS!$B$2:$C$7,2)</f>
        <v>R$ 2.826.236,76</v>
      </c>
      <c r="J1007" s="7" t="str">
        <f>VLOOKUP(F1007,Base_PS!$G$1:$R$751,12,FALSE())</f>
        <v>Baixa temporada</v>
      </c>
    </row>
    <row r="1008">
      <c r="A1008" s="6">
        <v>43011.0</v>
      </c>
      <c r="B1008" s="7">
        <f>SUMIF(Base_PS!F:F,A1008,Base_PS!I:I)</f>
        <v>0</v>
      </c>
      <c r="C1008" s="7">
        <f t="shared" si="1"/>
        <v>2017</v>
      </c>
      <c r="D1008" s="7">
        <f t="shared" si="2"/>
        <v>10</v>
      </c>
      <c r="E1008" s="7">
        <f t="shared" si="3"/>
        <v>10</v>
      </c>
      <c r="F1008" s="7" t="str">
        <f t="shared" si="4"/>
        <v>10-2017</v>
      </c>
      <c r="G1008" s="7">
        <f>VLOOKUP(F1008,Oferta_PS!$B$2:$C$62,2)</f>
        <v>1624</v>
      </c>
      <c r="H1008" s="7">
        <f>VLOOKUP(C1008,Guias_PS!$B$2:$C$7,2)</f>
        <v>257</v>
      </c>
      <c r="I1008" s="7" t="str">
        <f>VLOOKUP(C1008,Pib_PS!$B$2:$C$7,2)</f>
        <v>R$ 2.826.236,76</v>
      </c>
      <c r="J1008" s="7" t="str">
        <f>VLOOKUP(F1008,Base_PS!$G$1:$R$751,12,FALSE())</f>
        <v>Baixa temporada</v>
      </c>
    </row>
    <row r="1009">
      <c r="A1009" s="6">
        <v>43012.0</v>
      </c>
      <c r="B1009" s="7">
        <f>SUMIF(Base_PS!F:F,A1009,Base_PS!I:I)</f>
        <v>0</v>
      </c>
      <c r="C1009" s="7">
        <f t="shared" si="1"/>
        <v>2017</v>
      </c>
      <c r="D1009" s="7">
        <f t="shared" si="2"/>
        <v>10</v>
      </c>
      <c r="E1009" s="7">
        <f t="shared" si="3"/>
        <v>10</v>
      </c>
      <c r="F1009" s="7" t="str">
        <f t="shared" si="4"/>
        <v>10-2017</v>
      </c>
      <c r="G1009" s="7">
        <f>VLOOKUP(F1009,Oferta_PS!$B$2:$C$62,2)</f>
        <v>1624</v>
      </c>
      <c r="H1009" s="7">
        <f>VLOOKUP(C1009,Guias_PS!$B$2:$C$7,2)</f>
        <v>257</v>
      </c>
      <c r="I1009" s="7" t="str">
        <f>VLOOKUP(C1009,Pib_PS!$B$2:$C$7,2)</f>
        <v>R$ 2.826.236,76</v>
      </c>
      <c r="J1009" s="7" t="str">
        <f>VLOOKUP(F1009,Base_PS!$G$1:$R$751,12,FALSE())</f>
        <v>Baixa temporada</v>
      </c>
    </row>
    <row r="1010">
      <c r="A1010" s="6">
        <v>43013.0</v>
      </c>
      <c r="B1010" s="7">
        <f>SUMIF(Base_PS!F:F,A1010,Base_PS!I:I)</f>
        <v>0</v>
      </c>
      <c r="C1010" s="7">
        <f t="shared" si="1"/>
        <v>2017</v>
      </c>
      <c r="D1010" s="7">
        <f t="shared" si="2"/>
        <v>10</v>
      </c>
      <c r="E1010" s="7">
        <f t="shared" si="3"/>
        <v>10</v>
      </c>
      <c r="F1010" s="7" t="str">
        <f t="shared" si="4"/>
        <v>10-2017</v>
      </c>
      <c r="G1010" s="7">
        <f>VLOOKUP(F1010,Oferta_PS!$B$2:$C$62,2)</f>
        <v>1624</v>
      </c>
      <c r="H1010" s="7">
        <f>VLOOKUP(C1010,Guias_PS!$B$2:$C$7,2)</f>
        <v>257</v>
      </c>
      <c r="I1010" s="7" t="str">
        <f>VLOOKUP(C1010,Pib_PS!$B$2:$C$7,2)</f>
        <v>R$ 2.826.236,76</v>
      </c>
      <c r="J1010" s="7" t="str">
        <f>VLOOKUP(F1010,Base_PS!$G$1:$R$751,12,FALSE())</f>
        <v>Baixa temporada</v>
      </c>
    </row>
    <row r="1011">
      <c r="A1011" s="6">
        <v>43014.0</v>
      </c>
      <c r="B1011" s="7">
        <f>SUMIF(Base_PS!F:F,A1011,Base_PS!I:I)</f>
        <v>0</v>
      </c>
      <c r="C1011" s="7">
        <f t="shared" si="1"/>
        <v>2017</v>
      </c>
      <c r="D1011" s="7">
        <f t="shared" si="2"/>
        <v>10</v>
      </c>
      <c r="E1011" s="7">
        <f t="shared" si="3"/>
        <v>10</v>
      </c>
      <c r="F1011" s="7" t="str">
        <f t="shared" si="4"/>
        <v>10-2017</v>
      </c>
      <c r="G1011" s="7">
        <f>VLOOKUP(F1011,Oferta_PS!$B$2:$C$62,2)</f>
        <v>1624</v>
      </c>
      <c r="H1011" s="7">
        <f>VLOOKUP(C1011,Guias_PS!$B$2:$C$7,2)</f>
        <v>257</v>
      </c>
      <c r="I1011" s="7" t="str">
        <f>VLOOKUP(C1011,Pib_PS!$B$2:$C$7,2)</f>
        <v>R$ 2.826.236,76</v>
      </c>
      <c r="J1011" s="7" t="str">
        <f>VLOOKUP(F1011,Base_PS!$G$1:$R$751,12,FALSE())</f>
        <v>Baixa temporada</v>
      </c>
    </row>
    <row r="1012">
      <c r="A1012" s="6">
        <v>43015.0</v>
      </c>
      <c r="B1012" s="7">
        <f>SUMIF(Base_PS!F:F,A1012,Base_PS!I:I)</f>
        <v>157</v>
      </c>
      <c r="C1012" s="7">
        <f t="shared" si="1"/>
        <v>2017</v>
      </c>
      <c r="D1012" s="7">
        <f t="shared" si="2"/>
        <v>10</v>
      </c>
      <c r="E1012" s="7">
        <f t="shared" si="3"/>
        <v>10</v>
      </c>
      <c r="F1012" s="7" t="str">
        <f t="shared" si="4"/>
        <v>10-2017</v>
      </c>
      <c r="G1012" s="7">
        <f>VLOOKUP(F1012,Oferta_PS!$B$2:$C$62,2)</f>
        <v>1624</v>
      </c>
      <c r="H1012" s="7">
        <f>VLOOKUP(C1012,Guias_PS!$B$2:$C$7,2)</f>
        <v>257</v>
      </c>
      <c r="I1012" s="7" t="str">
        <f>VLOOKUP(C1012,Pib_PS!$B$2:$C$7,2)</f>
        <v>R$ 2.826.236,76</v>
      </c>
      <c r="J1012" s="7" t="str">
        <f>VLOOKUP(F1012,Base_PS!$G$1:$R$751,12,FALSE())</f>
        <v>Baixa temporada</v>
      </c>
    </row>
    <row r="1013">
      <c r="A1013" s="6">
        <v>43016.0</v>
      </c>
      <c r="B1013" s="7">
        <f>SUMIF(Base_PS!F:F,A1013,Base_PS!I:I)</f>
        <v>0</v>
      </c>
      <c r="C1013" s="7">
        <f t="shared" si="1"/>
        <v>2017</v>
      </c>
      <c r="D1013" s="7">
        <f t="shared" si="2"/>
        <v>10</v>
      </c>
      <c r="E1013" s="7">
        <f t="shared" si="3"/>
        <v>10</v>
      </c>
      <c r="F1013" s="7" t="str">
        <f t="shared" si="4"/>
        <v>10-2017</v>
      </c>
      <c r="G1013" s="7">
        <f>VLOOKUP(F1013,Oferta_PS!$B$2:$C$62,2)</f>
        <v>1624</v>
      </c>
      <c r="H1013" s="7">
        <f>VLOOKUP(C1013,Guias_PS!$B$2:$C$7,2)</f>
        <v>257</v>
      </c>
      <c r="I1013" s="7" t="str">
        <f>VLOOKUP(C1013,Pib_PS!$B$2:$C$7,2)</f>
        <v>R$ 2.826.236,76</v>
      </c>
      <c r="J1013" s="7" t="str">
        <f>VLOOKUP(F1013,Base_PS!$G$1:$R$751,12,FALSE())</f>
        <v>Baixa temporada</v>
      </c>
    </row>
    <row r="1014">
      <c r="A1014" s="6">
        <v>43017.0</v>
      </c>
      <c r="B1014" s="7">
        <f>SUMIF(Base_PS!F:F,A1014,Base_PS!I:I)</f>
        <v>0</v>
      </c>
      <c r="C1014" s="7">
        <f t="shared" si="1"/>
        <v>2017</v>
      </c>
      <c r="D1014" s="7">
        <f t="shared" si="2"/>
        <v>10</v>
      </c>
      <c r="E1014" s="7">
        <f t="shared" si="3"/>
        <v>10</v>
      </c>
      <c r="F1014" s="7" t="str">
        <f t="shared" si="4"/>
        <v>10-2017</v>
      </c>
      <c r="G1014" s="7">
        <f>VLOOKUP(F1014,Oferta_PS!$B$2:$C$62,2)</f>
        <v>1624</v>
      </c>
      <c r="H1014" s="7">
        <f>VLOOKUP(C1014,Guias_PS!$B$2:$C$7,2)</f>
        <v>257</v>
      </c>
      <c r="I1014" s="7" t="str">
        <f>VLOOKUP(C1014,Pib_PS!$B$2:$C$7,2)</f>
        <v>R$ 2.826.236,76</v>
      </c>
      <c r="J1014" s="7" t="str">
        <f>VLOOKUP(F1014,Base_PS!$G$1:$R$751,12,FALSE())</f>
        <v>Baixa temporada</v>
      </c>
    </row>
    <row r="1015">
      <c r="A1015" s="8">
        <v>43018.0</v>
      </c>
      <c r="B1015" s="7">
        <f>SUMIF(Base_PS!F:F,A1015,Base_PS!I:I)</f>
        <v>0</v>
      </c>
      <c r="C1015" s="7">
        <f t="shared" si="1"/>
        <v>2017</v>
      </c>
      <c r="D1015" s="7">
        <f t="shared" si="2"/>
        <v>10</v>
      </c>
      <c r="E1015" s="7">
        <f t="shared" si="3"/>
        <v>10</v>
      </c>
      <c r="F1015" s="7" t="str">
        <f t="shared" si="4"/>
        <v>10-2017</v>
      </c>
      <c r="G1015" s="7">
        <f>VLOOKUP(F1015,Oferta_PS!$B$2:$C$62,2)</f>
        <v>1624</v>
      </c>
      <c r="H1015" s="7">
        <f>VLOOKUP(C1015,Guias_PS!$B$2:$C$7,2)</f>
        <v>257</v>
      </c>
      <c r="I1015" s="7" t="str">
        <f>VLOOKUP(C1015,Pib_PS!$B$2:$C$7,2)</f>
        <v>R$ 2.826.236,76</v>
      </c>
      <c r="J1015" s="7" t="str">
        <f>VLOOKUP(F1015,Base_PS!$G$1:$R$751,12,FALSE())</f>
        <v>Baixa temporada</v>
      </c>
    </row>
    <row r="1016">
      <c r="A1016" s="8">
        <v>43019.0</v>
      </c>
      <c r="B1016" s="7">
        <f>SUMIF(Base_PS!F:F,A1016,Base_PS!I:I)</f>
        <v>0</v>
      </c>
      <c r="C1016" s="7">
        <f t="shared" si="1"/>
        <v>2017</v>
      </c>
      <c r="D1016" s="7">
        <f t="shared" si="2"/>
        <v>10</v>
      </c>
      <c r="E1016" s="7">
        <f t="shared" si="3"/>
        <v>10</v>
      </c>
      <c r="F1016" s="7" t="str">
        <f t="shared" si="4"/>
        <v>10-2017</v>
      </c>
      <c r="G1016" s="7">
        <f>VLOOKUP(F1016,Oferta_PS!$B$2:$C$62,2)</f>
        <v>1624</v>
      </c>
      <c r="H1016" s="7">
        <f>VLOOKUP(C1016,Guias_PS!$B$2:$C$7,2)</f>
        <v>257</v>
      </c>
      <c r="I1016" s="7" t="str">
        <f>VLOOKUP(C1016,Pib_PS!$B$2:$C$7,2)</f>
        <v>R$ 2.826.236,76</v>
      </c>
      <c r="J1016" s="7" t="str">
        <f>VLOOKUP(F1016,Base_PS!$G$1:$R$751,12,FALSE())</f>
        <v>Baixa temporada</v>
      </c>
    </row>
    <row r="1017">
      <c r="A1017" s="8">
        <v>43020.0</v>
      </c>
      <c r="B1017" s="7">
        <f>SUMIF(Base_PS!F:F,A1017,Base_PS!I:I)</f>
        <v>0</v>
      </c>
      <c r="C1017" s="7">
        <f t="shared" si="1"/>
        <v>2017</v>
      </c>
      <c r="D1017" s="7">
        <f t="shared" si="2"/>
        <v>10</v>
      </c>
      <c r="E1017" s="7">
        <f t="shared" si="3"/>
        <v>10</v>
      </c>
      <c r="F1017" s="7" t="str">
        <f t="shared" si="4"/>
        <v>10-2017</v>
      </c>
      <c r="G1017" s="7">
        <f>VLOOKUP(F1017,Oferta_PS!$B$2:$C$62,2)</f>
        <v>1624</v>
      </c>
      <c r="H1017" s="7">
        <f>VLOOKUP(C1017,Guias_PS!$B$2:$C$7,2)</f>
        <v>257</v>
      </c>
      <c r="I1017" s="7" t="str">
        <f>VLOOKUP(C1017,Pib_PS!$B$2:$C$7,2)</f>
        <v>R$ 2.826.236,76</v>
      </c>
      <c r="J1017" s="7" t="str">
        <f>VLOOKUP(F1017,Base_PS!$G$1:$R$751,12,FALSE())</f>
        <v>Baixa temporada</v>
      </c>
    </row>
    <row r="1018">
      <c r="A1018" s="8">
        <v>43021.0</v>
      </c>
      <c r="B1018" s="7">
        <f>SUMIF(Base_PS!F:F,A1018,Base_PS!I:I)</f>
        <v>0</v>
      </c>
      <c r="C1018" s="7">
        <f t="shared" si="1"/>
        <v>2017</v>
      </c>
      <c r="D1018" s="7">
        <f t="shared" si="2"/>
        <v>10</v>
      </c>
      <c r="E1018" s="7">
        <f t="shared" si="3"/>
        <v>10</v>
      </c>
      <c r="F1018" s="7" t="str">
        <f t="shared" si="4"/>
        <v>10-2017</v>
      </c>
      <c r="G1018" s="7">
        <f>VLOOKUP(F1018,Oferta_PS!$B$2:$C$62,2)</f>
        <v>1624</v>
      </c>
      <c r="H1018" s="7">
        <f>VLOOKUP(C1018,Guias_PS!$B$2:$C$7,2)</f>
        <v>257</v>
      </c>
      <c r="I1018" s="7" t="str">
        <f>VLOOKUP(C1018,Pib_PS!$B$2:$C$7,2)</f>
        <v>R$ 2.826.236,76</v>
      </c>
      <c r="J1018" s="7" t="str">
        <f>VLOOKUP(F1018,Base_PS!$G$1:$R$751,12,FALSE())</f>
        <v>Baixa temporada</v>
      </c>
    </row>
    <row r="1019">
      <c r="A1019" s="8">
        <v>43022.0</v>
      </c>
      <c r="B1019" s="7">
        <f>SUMIF(Base_PS!F:F,A1019,Base_PS!I:I)</f>
        <v>173</v>
      </c>
      <c r="C1019" s="7">
        <f t="shared" si="1"/>
        <v>2017</v>
      </c>
      <c r="D1019" s="7">
        <f t="shared" si="2"/>
        <v>10</v>
      </c>
      <c r="E1019" s="7">
        <f t="shared" si="3"/>
        <v>10</v>
      </c>
      <c r="F1019" s="7" t="str">
        <f t="shared" si="4"/>
        <v>10-2017</v>
      </c>
      <c r="G1019" s="7">
        <f>VLOOKUP(F1019,Oferta_PS!$B$2:$C$62,2)</f>
        <v>1624</v>
      </c>
      <c r="H1019" s="7">
        <f>VLOOKUP(C1019,Guias_PS!$B$2:$C$7,2)</f>
        <v>257</v>
      </c>
      <c r="I1019" s="7" t="str">
        <f>VLOOKUP(C1019,Pib_PS!$B$2:$C$7,2)</f>
        <v>R$ 2.826.236,76</v>
      </c>
      <c r="J1019" s="7" t="str">
        <f>VLOOKUP(F1019,Base_PS!$G$1:$R$751,12,FALSE())</f>
        <v>Baixa temporada</v>
      </c>
    </row>
    <row r="1020">
      <c r="A1020" s="8">
        <v>43023.0</v>
      </c>
      <c r="B1020" s="7">
        <f>SUMIF(Base_PS!F:F,A1020,Base_PS!I:I)</f>
        <v>0</v>
      </c>
      <c r="C1020" s="7">
        <f t="shared" si="1"/>
        <v>2017</v>
      </c>
      <c r="D1020" s="7">
        <f t="shared" si="2"/>
        <v>10</v>
      </c>
      <c r="E1020" s="7">
        <f t="shared" si="3"/>
        <v>10</v>
      </c>
      <c r="F1020" s="7" t="str">
        <f t="shared" si="4"/>
        <v>10-2017</v>
      </c>
      <c r="G1020" s="7">
        <f>VLOOKUP(F1020,Oferta_PS!$B$2:$C$62,2)</f>
        <v>1624</v>
      </c>
      <c r="H1020" s="7">
        <f>VLOOKUP(C1020,Guias_PS!$B$2:$C$7,2)</f>
        <v>257</v>
      </c>
      <c r="I1020" s="7" t="str">
        <f>VLOOKUP(C1020,Pib_PS!$B$2:$C$7,2)</f>
        <v>R$ 2.826.236,76</v>
      </c>
      <c r="J1020" s="7" t="str">
        <f>VLOOKUP(F1020,Base_PS!$G$1:$R$751,12,FALSE())</f>
        <v>Baixa temporada</v>
      </c>
    </row>
    <row r="1021">
      <c r="A1021" s="8">
        <v>43024.0</v>
      </c>
      <c r="B1021" s="7">
        <f>SUMIF(Base_PS!F:F,A1021,Base_PS!I:I)</f>
        <v>0</v>
      </c>
      <c r="C1021" s="7">
        <f t="shared" si="1"/>
        <v>2017</v>
      </c>
      <c r="D1021" s="7">
        <f t="shared" si="2"/>
        <v>10</v>
      </c>
      <c r="E1021" s="7">
        <f t="shared" si="3"/>
        <v>10</v>
      </c>
      <c r="F1021" s="7" t="str">
        <f t="shared" si="4"/>
        <v>10-2017</v>
      </c>
      <c r="G1021" s="7">
        <f>VLOOKUP(F1021,Oferta_PS!$B$2:$C$62,2)</f>
        <v>1624</v>
      </c>
      <c r="H1021" s="7">
        <f>VLOOKUP(C1021,Guias_PS!$B$2:$C$7,2)</f>
        <v>257</v>
      </c>
      <c r="I1021" s="7" t="str">
        <f>VLOOKUP(C1021,Pib_PS!$B$2:$C$7,2)</f>
        <v>R$ 2.826.236,76</v>
      </c>
      <c r="J1021" s="7" t="str">
        <f>VLOOKUP(F1021,Base_PS!$G$1:$R$751,12,FALSE())</f>
        <v>Baixa temporada</v>
      </c>
    </row>
    <row r="1022">
      <c r="A1022" s="8">
        <v>43025.0</v>
      </c>
      <c r="B1022" s="7">
        <f>SUMIF(Base_PS!F:F,A1022,Base_PS!I:I)</f>
        <v>0</v>
      </c>
      <c r="C1022" s="7">
        <f t="shared" si="1"/>
        <v>2017</v>
      </c>
      <c r="D1022" s="7">
        <f t="shared" si="2"/>
        <v>10</v>
      </c>
      <c r="E1022" s="7">
        <f t="shared" si="3"/>
        <v>10</v>
      </c>
      <c r="F1022" s="7" t="str">
        <f t="shared" si="4"/>
        <v>10-2017</v>
      </c>
      <c r="G1022" s="7">
        <f>VLOOKUP(F1022,Oferta_PS!$B$2:$C$62,2)</f>
        <v>1624</v>
      </c>
      <c r="H1022" s="7">
        <f>VLOOKUP(C1022,Guias_PS!$B$2:$C$7,2)</f>
        <v>257</v>
      </c>
      <c r="I1022" s="7" t="str">
        <f>VLOOKUP(C1022,Pib_PS!$B$2:$C$7,2)</f>
        <v>R$ 2.826.236,76</v>
      </c>
      <c r="J1022" s="7" t="str">
        <f>VLOOKUP(F1022,Base_PS!$G$1:$R$751,12,FALSE())</f>
        <v>Baixa temporada</v>
      </c>
    </row>
    <row r="1023">
      <c r="A1023" s="8">
        <v>43026.0</v>
      </c>
      <c r="B1023" s="7">
        <f>SUMIF(Base_PS!F:F,A1023,Base_PS!I:I)</f>
        <v>0</v>
      </c>
      <c r="C1023" s="7">
        <f t="shared" si="1"/>
        <v>2017</v>
      </c>
      <c r="D1023" s="7">
        <f t="shared" si="2"/>
        <v>10</v>
      </c>
      <c r="E1023" s="7">
        <f t="shared" si="3"/>
        <v>10</v>
      </c>
      <c r="F1023" s="7" t="str">
        <f t="shared" si="4"/>
        <v>10-2017</v>
      </c>
      <c r="G1023" s="7">
        <f>VLOOKUP(F1023,Oferta_PS!$B$2:$C$62,2)</f>
        <v>1624</v>
      </c>
      <c r="H1023" s="7">
        <f>VLOOKUP(C1023,Guias_PS!$B$2:$C$7,2)</f>
        <v>257</v>
      </c>
      <c r="I1023" s="7" t="str">
        <f>VLOOKUP(C1023,Pib_PS!$B$2:$C$7,2)</f>
        <v>R$ 2.826.236,76</v>
      </c>
      <c r="J1023" s="7" t="str">
        <f>VLOOKUP(F1023,Base_PS!$G$1:$R$751,12,FALSE())</f>
        <v>Baixa temporada</v>
      </c>
    </row>
    <row r="1024">
      <c r="A1024" s="8">
        <v>43027.0</v>
      </c>
      <c r="B1024" s="7">
        <f>SUMIF(Base_PS!F:F,A1024,Base_PS!I:I)</f>
        <v>0</v>
      </c>
      <c r="C1024" s="7">
        <f t="shared" si="1"/>
        <v>2017</v>
      </c>
      <c r="D1024" s="7">
        <f t="shared" si="2"/>
        <v>10</v>
      </c>
      <c r="E1024" s="7">
        <f t="shared" si="3"/>
        <v>10</v>
      </c>
      <c r="F1024" s="7" t="str">
        <f t="shared" si="4"/>
        <v>10-2017</v>
      </c>
      <c r="G1024" s="7">
        <f>VLOOKUP(F1024,Oferta_PS!$B$2:$C$62,2)</f>
        <v>1624</v>
      </c>
      <c r="H1024" s="7">
        <f>VLOOKUP(C1024,Guias_PS!$B$2:$C$7,2)</f>
        <v>257</v>
      </c>
      <c r="I1024" s="7" t="str">
        <f>VLOOKUP(C1024,Pib_PS!$B$2:$C$7,2)</f>
        <v>R$ 2.826.236,76</v>
      </c>
      <c r="J1024" s="7" t="str">
        <f>VLOOKUP(F1024,Base_PS!$G$1:$R$751,12,FALSE())</f>
        <v>Baixa temporada</v>
      </c>
    </row>
    <row r="1025">
      <c r="A1025" s="8">
        <v>43028.0</v>
      </c>
      <c r="B1025" s="7">
        <f>SUMIF(Base_PS!F:F,A1025,Base_PS!I:I)</f>
        <v>0</v>
      </c>
      <c r="C1025" s="7">
        <f t="shared" si="1"/>
        <v>2017</v>
      </c>
      <c r="D1025" s="7">
        <f t="shared" si="2"/>
        <v>10</v>
      </c>
      <c r="E1025" s="7">
        <f t="shared" si="3"/>
        <v>10</v>
      </c>
      <c r="F1025" s="7" t="str">
        <f t="shared" si="4"/>
        <v>10-2017</v>
      </c>
      <c r="G1025" s="7">
        <f>VLOOKUP(F1025,Oferta_PS!$B$2:$C$62,2)</f>
        <v>1624</v>
      </c>
      <c r="H1025" s="7">
        <f>VLOOKUP(C1025,Guias_PS!$B$2:$C$7,2)</f>
        <v>257</v>
      </c>
      <c r="I1025" s="7" t="str">
        <f>VLOOKUP(C1025,Pib_PS!$B$2:$C$7,2)</f>
        <v>R$ 2.826.236,76</v>
      </c>
      <c r="J1025" s="7" t="str">
        <f>VLOOKUP(F1025,Base_PS!$G$1:$R$751,12,FALSE())</f>
        <v>Baixa temporada</v>
      </c>
    </row>
    <row r="1026">
      <c r="A1026" s="8">
        <v>43029.0</v>
      </c>
      <c r="B1026" s="7">
        <f>SUMIF(Base_PS!F:F,A1026,Base_PS!I:I)</f>
        <v>177</v>
      </c>
      <c r="C1026" s="7">
        <f t="shared" si="1"/>
        <v>2017</v>
      </c>
      <c r="D1026" s="7">
        <f t="shared" si="2"/>
        <v>10</v>
      </c>
      <c r="E1026" s="7">
        <f t="shared" si="3"/>
        <v>10</v>
      </c>
      <c r="F1026" s="7" t="str">
        <f t="shared" si="4"/>
        <v>10-2017</v>
      </c>
      <c r="G1026" s="7">
        <f>VLOOKUP(F1026,Oferta_PS!$B$2:$C$62,2)</f>
        <v>1624</v>
      </c>
      <c r="H1026" s="7">
        <f>VLOOKUP(C1026,Guias_PS!$B$2:$C$7,2)</f>
        <v>257</v>
      </c>
      <c r="I1026" s="7" t="str">
        <f>VLOOKUP(C1026,Pib_PS!$B$2:$C$7,2)</f>
        <v>R$ 2.826.236,76</v>
      </c>
      <c r="J1026" s="7" t="str">
        <f>VLOOKUP(F1026,Base_PS!$G$1:$R$751,12,FALSE())</f>
        <v>Baixa temporada</v>
      </c>
    </row>
    <row r="1027">
      <c r="A1027" s="8">
        <v>43030.0</v>
      </c>
      <c r="B1027" s="7">
        <f>SUMIF(Base_PS!F:F,A1027,Base_PS!I:I)</f>
        <v>0</v>
      </c>
      <c r="C1027" s="7">
        <f t="shared" si="1"/>
        <v>2017</v>
      </c>
      <c r="D1027" s="7">
        <f t="shared" si="2"/>
        <v>10</v>
      </c>
      <c r="E1027" s="7">
        <f t="shared" si="3"/>
        <v>10</v>
      </c>
      <c r="F1027" s="7" t="str">
        <f t="shared" si="4"/>
        <v>10-2017</v>
      </c>
      <c r="G1027" s="7">
        <f>VLOOKUP(F1027,Oferta_PS!$B$2:$C$62,2)</f>
        <v>1624</v>
      </c>
      <c r="H1027" s="7">
        <f>VLOOKUP(C1027,Guias_PS!$B$2:$C$7,2)</f>
        <v>257</v>
      </c>
      <c r="I1027" s="7" t="str">
        <f>VLOOKUP(C1027,Pib_PS!$B$2:$C$7,2)</f>
        <v>R$ 2.826.236,76</v>
      </c>
      <c r="J1027" s="7" t="str">
        <f>VLOOKUP(F1027,Base_PS!$G$1:$R$751,12,FALSE())</f>
        <v>Baixa temporada</v>
      </c>
    </row>
    <row r="1028">
      <c r="A1028" s="8">
        <v>43031.0</v>
      </c>
      <c r="B1028" s="7">
        <f>SUMIF(Base_PS!F:F,A1028,Base_PS!I:I)</f>
        <v>0</v>
      </c>
      <c r="C1028" s="7">
        <f t="shared" si="1"/>
        <v>2017</v>
      </c>
      <c r="D1028" s="7">
        <f t="shared" si="2"/>
        <v>10</v>
      </c>
      <c r="E1028" s="7">
        <f t="shared" si="3"/>
        <v>10</v>
      </c>
      <c r="F1028" s="7" t="str">
        <f t="shared" si="4"/>
        <v>10-2017</v>
      </c>
      <c r="G1028" s="7">
        <f>VLOOKUP(F1028,Oferta_PS!$B$2:$C$62,2)</f>
        <v>1624</v>
      </c>
      <c r="H1028" s="7">
        <f>VLOOKUP(C1028,Guias_PS!$B$2:$C$7,2)</f>
        <v>257</v>
      </c>
      <c r="I1028" s="7" t="str">
        <f>VLOOKUP(C1028,Pib_PS!$B$2:$C$7,2)</f>
        <v>R$ 2.826.236,76</v>
      </c>
      <c r="J1028" s="7" t="str">
        <f>VLOOKUP(F1028,Base_PS!$G$1:$R$751,12,FALSE())</f>
        <v>Baixa temporada</v>
      </c>
    </row>
    <row r="1029">
      <c r="A1029" s="8">
        <v>43032.0</v>
      </c>
      <c r="B1029" s="7">
        <f>SUMIF(Base_PS!F:F,A1029,Base_PS!I:I)</f>
        <v>0</v>
      </c>
      <c r="C1029" s="7">
        <f t="shared" si="1"/>
        <v>2017</v>
      </c>
      <c r="D1029" s="7">
        <f t="shared" si="2"/>
        <v>10</v>
      </c>
      <c r="E1029" s="7">
        <f t="shared" si="3"/>
        <v>10</v>
      </c>
      <c r="F1029" s="7" t="str">
        <f t="shared" si="4"/>
        <v>10-2017</v>
      </c>
      <c r="G1029" s="7">
        <f>VLOOKUP(F1029,Oferta_PS!$B$2:$C$62,2)</f>
        <v>1624</v>
      </c>
      <c r="H1029" s="7">
        <f>VLOOKUP(C1029,Guias_PS!$B$2:$C$7,2)</f>
        <v>257</v>
      </c>
      <c r="I1029" s="7" t="str">
        <f>VLOOKUP(C1029,Pib_PS!$B$2:$C$7,2)</f>
        <v>R$ 2.826.236,76</v>
      </c>
      <c r="J1029" s="7" t="str">
        <f>VLOOKUP(F1029,Base_PS!$G$1:$R$751,12,FALSE())</f>
        <v>Baixa temporada</v>
      </c>
    </row>
    <row r="1030">
      <c r="A1030" s="8">
        <v>43033.0</v>
      </c>
      <c r="B1030" s="7">
        <f>SUMIF(Base_PS!F:F,A1030,Base_PS!I:I)</f>
        <v>0</v>
      </c>
      <c r="C1030" s="7">
        <f t="shared" si="1"/>
        <v>2017</v>
      </c>
      <c r="D1030" s="7">
        <f t="shared" si="2"/>
        <v>10</v>
      </c>
      <c r="E1030" s="7">
        <f t="shared" si="3"/>
        <v>10</v>
      </c>
      <c r="F1030" s="7" t="str">
        <f t="shared" si="4"/>
        <v>10-2017</v>
      </c>
      <c r="G1030" s="7">
        <f>VLOOKUP(F1030,Oferta_PS!$B$2:$C$62,2)</f>
        <v>1624</v>
      </c>
      <c r="H1030" s="7">
        <f>VLOOKUP(C1030,Guias_PS!$B$2:$C$7,2)</f>
        <v>257</v>
      </c>
      <c r="I1030" s="7" t="str">
        <f>VLOOKUP(C1030,Pib_PS!$B$2:$C$7,2)</f>
        <v>R$ 2.826.236,76</v>
      </c>
      <c r="J1030" s="7" t="str">
        <f>VLOOKUP(F1030,Base_PS!$G$1:$R$751,12,FALSE())</f>
        <v>Baixa temporada</v>
      </c>
    </row>
    <row r="1031">
      <c r="A1031" s="8">
        <v>43034.0</v>
      </c>
      <c r="B1031" s="7">
        <f>SUMIF(Base_PS!F:F,A1031,Base_PS!I:I)</f>
        <v>0</v>
      </c>
      <c r="C1031" s="7">
        <f t="shared" si="1"/>
        <v>2017</v>
      </c>
      <c r="D1031" s="7">
        <f t="shared" si="2"/>
        <v>10</v>
      </c>
      <c r="E1031" s="7">
        <f t="shared" si="3"/>
        <v>10</v>
      </c>
      <c r="F1031" s="7" t="str">
        <f t="shared" si="4"/>
        <v>10-2017</v>
      </c>
      <c r="G1031" s="7">
        <f>VLOOKUP(F1031,Oferta_PS!$B$2:$C$62,2)</f>
        <v>1624</v>
      </c>
      <c r="H1031" s="7">
        <f>VLOOKUP(C1031,Guias_PS!$B$2:$C$7,2)</f>
        <v>257</v>
      </c>
      <c r="I1031" s="7" t="str">
        <f>VLOOKUP(C1031,Pib_PS!$B$2:$C$7,2)</f>
        <v>R$ 2.826.236,76</v>
      </c>
      <c r="J1031" s="7" t="str">
        <f>VLOOKUP(F1031,Base_PS!$G$1:$R$751,12,FALSE())</f>
        <v>Baixa temporada</v>
      </c>
    </row>
    <row r="1032">
      <c r="A1032" s="8">
        <v>43035.0</v>
      </c>
      <c r="B1032" s="7">
        <f>SUMIF(Base_PS!F:F,A1032,Base_PS!I:I)</f>
        <v>0</v>
      </c>
      <c r="C1032" s="7">
        <f t="shared" si="1"/>
        <v>2017</v>
      </c>
      <c r="D1032" s="7">
        <f t="shared" si="2"/>
        <v>10</v>
      </c>
      <c r="E1032" s="7">
        <f t="shared" si="3"/>
        <v>10</v>
      </c>
      <c r="F1032" s="7" t="str">
        <f t="shared" si="4"/>
        <v>10-2017</v>
      </c>
      <c r="G1032" s="7">
        <f>VLOOKUP(F1032,Oferta_PS!$B$2:$C$62,2)</f>
        <v>1624</v>
      </c>
      <c r="H1032" s="7">
        <f>VLOOKUP(C1032,Guias_PS!$B$2:$C$7,2)</f>
        <v>257</v>
      </c>
      <c r="I1032" s="7" t="str">
        <f>VLOOKUP(C1032,Pib_PS!$B$2:$C$7,2)</f>
        <v>R$ 2.826.236,76</v>
      </c>
      <c r="J1032" s="7" t="str">
        <f>VLOOKUP(F1032,Base_PS!$G$1:$R$751,12,FALSE())</f>
        <v>Baixa temporada</v>
      </c>
    </row>
    <row r="1033">
      <c r="A1033" s="8">
        <v>43036.0</v>
      </c>
      <c r="B1033" s="7">
        <f>SUMIF(Base_PS!F:F,A1033,Base_PS!I:I)</f>
        <v>346</v>
      </c>
      <c r="C1033" s="7">
        <f t="shared" si="1"/>
        <v>2017</v>
      </c>
      <c r="D1033" s="7">
        <f t="shared" si="2"/>
        <v>10</v>
      </c>
      <c r="E1033" s="7">
        <f t="shared" si="3"/>
        <v>10</v>
      </c>
      <c r="F1033" s="7" t="str">
        <f t="shared" si="4"/>
        <v>10-2017</v>
      </c>
      <c r="G1033" s="7">
        <f>VLOOKUP(F1033,Oferta_PS!$B$2:$C$62,2)</f>
        <v>1624</v>
      </c>
      <c r="H1033" s="7">
        <f>VLOOKUP(C1033,Guias_PS!$B$2:$C$7,2)</f>
        <v>257</v>
      </c>
      <c r="I1033" s="7" t="str">
        <f>VLOOKUP(C1033,Pib_PS!$B$2:$C$7,2)</f>
        <v>R$ 2.826.236,76</v>
      </c>
      <c r="J1033" s="7" t="str">
        <f>VLOOKUP(F1033,Base_PS!$G$1:$R$751,12,FALSE())</f>
        <v>Baixa temporada</v>
      </c>
    </row>
    <row r="1034">
      <c r="A1034" s="8">
        <v>43037.0</v>
      </c>
      <c r="B1034" s="7">
        <f>SUMIF(Base_PS!F:F,A1034,Base_PS!I:I)</f>
        <v>0</v>
      </c>
      <c r="C1034" s="7">
        <f t="shared" si="1"/>
        <v>2017</v>
      </c>
      <c r="D1034" s="7">
        <f t="shared" si="2"/>
        <v>10</v>
      </c>
      <c r="E1034" s="7">
        <f t="shared" si="3"/>
        <v>10</v>
      </c>
      <c r="F1034" s="7" t="str">
        <f t="shared" si="4"/>
        <v>10-2017</v>
      </c>
      <c r="G1034" s="7">
        <f>VLOOKUP(F1034,Oferta_PS!$B$2:$C$62,2)</f>
        <v>1624</v>
      </c>
      <c r="H1034" s="7">
        <f>VLOOKUP(C1034,Guias_PS!$B$2:$C$7,2)</f>
        <v>257</v>
      </c>
      <c r="I1034" s="7" t="str">
        <f>VLOOKUP(C1034,Pib_PS!$B$2:$C$7,2)</f>
        <v>R$ 2.826.236,76</v>
      </c>
      <c r="J1034" s="7" t="str">
        <f>VLOOKUP(F1034,Base_PS!$G$1:$R$751,12,FALSE())</f>
        <v>Baixa temporada</v>
      </c>
    </row>
    <row r="1035">
      <c r="A1035" s="8">
        <v>43038.0</v>
      </c>
      <c r="B1035" s="7">
        <f>SUMIF(Base_PS!F:F,A1035,Base_PS!I:I)</f>
        <v>0</v>
      </c>
      <c r="C1035" s="7">
        <f t="shared" si="1"/>
        <v>2017</v>
      </c>
      <c r="D1035" s="7">
        <f t="shared" si="2"/>
        <v>10</v>
      </c>
      <c r="E1035" s="7">
        <f t="shared" si="3"/>
        <v>10</v>
      </c>
      <c r="F1035" s="7" t="str">
        <f t="shared" si="4"/>
        <v>10-2017</v>
      </c>
      <c r="G1035" s="7">
        <f>VLOOKUP(F1035,Oferta_PS!$B$2:$C$62,2)</f>
        <v>1624</v>
      </c>
      <c r="H1035" s="7">
        <f>VLOOKUP(C1035,Guias_PS!$B$2:$C$7,2)</f>
        <v>257</v>
      </c>
      <c r="I1035" s="7" t="str">
        <f>VLOOKUP(C1035,Pib_PS!$B$2:$C$7,2)</f>
        <v>R$ 2.826.236,76</v>
      </c>
      <c r="J1035" s="7" t="str">
        <f>VLOOKUP(F1035,Base_PS!$G$1:$R$751,12,FALSE())</f>
        <v>Baixa temporada</v>
      </c>
    </row>
    <row r="1036">
      <c r="A1036" s="8">
        <v>43039.0</v>
      </c>
      <c r="B1036" s="7">
        <f>SUMIF(Base_PS!F:F,A1036,Base_PS!I:I)</f>
        <v>0</v>
      </c>
      <c r="C1036" s="7">
        <f t="shared" si="1"/>
        <v>2017</v>
      </c>
      <c r="D1036" s="7">
        <f t="shared" si="2"/>
        <v>10</v>
      </c>
      <c r="E1036" s="7">
        <f t="shared" si="3"/>
        <v>10</v>
      </c>
      <c r="F1036" s="7" t="str">
        <f t="shared" si="4"/>
        <v>10-2017</v>
      </c>
      <c r="G1036" s="7">
        <f>VLOOKUP(F1036,Oferta_PS!$B$2:$C$62,2)</f>
        <v>1624</v>
      </c>
      <c r="H1036" s="7">
        <f>VLOOKUP(C1036,Guias_PS!$B$2:$C$7,2)</f>
        <v>257</v>
      </c>
      <c r="I1036" s="7" t="str">
        <f>VLOOKUP(C1036,Pib_PS!$B$2:$C$7,2)</f>
        <v>R$ 2.826.236,76</v>
      </c>
      <c r="J1036" s="7" t="str">
        <f>VLOOKUP(F1036,Base_PS!$G$1:$R$751,12,FALSE())</f>
        <v>Baixa temporada</v>
      </c>
    </row>
    <row r="1037">
      <c r="A1037" s="6">
        <v>43040.0</v>
      </c>
      <c r="B1037" s="7">
        <f>SUMIF(Base_PS!F:F,A1037,Base_PS!I:I)</f>
        <v>0</v>
      </c>
      <c r="C1037" s="7">
        <f t="shared" si="1"/>
        <v>2017</v>
      </c>
      <c r="D1037" s="7">
        <f t="shared" si="2"/>
        <v>11</v>
      </c>
      <c r="E1037" s="7">
        <f t="shared" si="3"/>
        <v>11</v>
      </c>
      <c r="F1037" s="7" t="str">
        <f t="shared" si="4"/>
        <v>11-2017</v>
      </c>
      <c r="G1037" s="7">
        <f>VLOOKUP(F1037,Oferta_PS!$B$2:$C$62,2)</f>
        <v>1584</v>
      </c>
      <c r="H1037" s="7">
        <f>VLOOKUP(C1037,Guias_PS!$B$2:$C$7,2)</f>
        <v>257</v>
      </c>
      <c r="I1037" s="7" t="str">
        <f>VLOOKUP(C1037,Pib_PS!$B$2:$C$7,2)</f>
        <v>R$ 2.826.236,76</v>
      </c>
      <c r="J1037" s="7" t="str">
        <f>VLOOKUP(F1037,Base_PS!$G$1:$R$751,12,FALSE())</f>
        <v>Baixa temporada</v>
      </c>
    </row>
    <row r="1038">
      <c r="A1038" s="6">
        <v>43041.0</v>
      </c>
      <c r="B1038" s="7">
        <f>SUMIF(Base_PS!F:F,A1038,Base_PS!I:I)</f>
        <v>0</v>
      </c>
      <c r="C1038" s="7">
        <f t="shared" si="1"/>
        <v>2017</v>
      </c>
      <c r="D1038" s="7">
        <f t="shared" si="2"/>
        <v>11</v>
      </c>
      <c r="E1038" s="7">
        <f t="shared" si="3"/>
        <v>11</v>
      </c>
      <c r="F1038" s="7" t="str">
        <f t="shared" si="4"/>
        <v>11-2017</v>
      </c>
      <c r="G1038" s="7">
        <f>VLOOKUP(F1038,Oferta_PS!$B$2:$C$62,2)</f>
        <v>1584</v>
      </c>
      <c r="H1038" s="7">
        <f>VLOOKUP(C1038,Guias_PS!$B$2:$C$7,2)</f>
        <v>257</v>
      </c>
      <c r="I1038" s="7" t="str">
        <f>VLOOKUP(C1038,Pib_PS!$B$2:$C$7,2)</f>
        <v>R$ 2.826.236,76</v>
      </c>
      <c r="J1038" s="7" t="str">
        <f>VLOOKUP(F1038,Base_PS!$G$1:$R$751,12,FALSE())</f>
        <v>Baixa temporada</v>
      </c>
    </row>
    <row r="1039">
      <c r="A1039" s="6">
        <v>43042.0</v>
      </c>
      <c r="B1039" s="7">
        <f>SUMIF(Base_PS!F:F,A1039,Base_PS!I:I)</f>
        <v>0</v>
      </c>
      <c r="C1039" s="7">
        <f t="shared" si="1"/>
        <v>2017</v>
      </c>
      <c r="D1039" s="7">
        <f t="shared" si="2"/>
        <v>11</v>
      </c>
      <c r="E1039" s="7">
        <f t="shared" si="3"/>
        <v>11</v>
      </c>
      <c r="F1039" s="7" t="str">
        <f t="shared" si="4"/>
        <v>11-2017</v>
      </c>
      <c r="G1039" s="7">
        <f>VLOOKUP(F1039,Oferta_PS!$B$2:$C$62,2)</f>
        <v>1584</v>
      </c>
      <c r="H1039" s="7">
        <f>VLOOKUP(C1039,Guias_PS!$B$2:$C$7,2)</f>
        <v>257</v>
      </c>
      <c r="I1039" s="7" t="str">
        <f>VLOOKUP(C1039,Pib_PS!$B$2:$C$7,2)</f>
        <v>R$ 2.826.236,76</v>
      </c>
      <c r="J1039" s="7" t="str">
        <f>VLOOKUP(F1039,Base_PS!$G$1:$R$751,12,FALSE())</f>
        <v>Baixa temporada</v>
      </c>
    </row>
    <row r="1040">
      <c r="A1040" s="6">
        <v>43043.0</v>
      </c>
      <c r="B1040" s="7">
        <f>SUMIF(Base_PS!F:F,A1040,Base_PS!I:I)</f>
        <v>341</v>
      </c>
      <c r="C1040" s="7">
        <f t="shared" si="1"/>
        <v>2017</v>
      </c>
      <c r="D1040" s="7">
        <f t="shared" si="2"/>
        <v>11</v>
      </c>
      <c r="E1040" s="7">
        <f t="shared" si="3"/>
        <v>11</v>
      </c>
      <c r="F1040" s="7" t="str">
        <f t="shared" si="4"/>
        <v>11-2017</v>
      </c>
      <c r="G1040" s="7">
        <f>VLOOKUP(F1040,Oferta_PS!$B$2:$C$62,2)</f>
        <v>1584</v>
      </c>
      <c r="H1040" s="7">
        <f>VLOOKUP(C1040,Guias_PS!$B$2:$C$7,2)</f>
        <v>257</v>
      </c>
      <c r="I1040" s="7" t="str">
        <f>VLOOKUP(C1040,Pib_PS!$B$2:$C$7,2)</f>
        <v>R$ 2.826.236,76</v>
      </c>
      <c r="J1040" s="7" t="str">
        <f>VLOOKUP(F1040,Base_PS!$G$1:$R$751,12,FALSE())</f>
        <v>Baixa temporada</v>
      </c>
    </row>
    <row r="1041">
      <c r="A1041" s="6">
        <v>43044.0</v>
      </c>
      <c r="B1041" s="7">
        <f>SUMIF(Base_PS!F:F,A1041,Base_PS!I:I)</f>
        <v>0</v>
      </c>
      <c r="C1041" s="7">
        <f t="shared" si="1"/>
        <v>2017</v>
      </c>
      <c r="D1041" s="7">
        <f t="shared" si="2"/>
        <v>11</v>
      </c>
      <c r="E1041" s="7">
        <f t="shared" si="3"/>
        <v>11</v>
      </c>
      <c r="F1041" s="7" t="str">
        <f t="shared" si="4"/>
        <v>11-2017</v>
      </c>
      <c r="G1041" s="7">
        <f>VLOOKUP(F1041,Oferta_PS!$B$2:$C$62,2)</f>
        <v>1584</v>
      </c>
      <c r="H1041" s="7">
        <f>VLOOKUP(C1041,Guias_PS!$B$2:$C$7,2)</f>
        <v>257</v>
      </c>
      <c r="I1041" s="7" t="str">
        <f>VLOOKUP(C1041,Pib_PS!$B$2:$C$7,2)</f>
        <v>R$ 2.826.236,76</v>
      </c>
      <c r="J1041" s="7" t="str">
        <f>VLOOKUP(F1041,Base_PS!$G$1:$R$751,12,FALSE())</f>
        <v>Baixa temporada</v>
      </c>
    </row>
    <row r="1042">
      <c r="A1042" s="6">
        <v>43045.0</v>
      </c>
      <c r="B1042" s="7">
        <f>SUMIF(Base_PS!F:F,A1042,Base_PS!I:I)</f>
        <v>0</v>
      </c>
      <c r="C1042" s="7">
        <f t="shared" si="1"/>
        <v>2017</v>
      </c>
      <c r="D1042" s="7">
        <f t="shared" si="2"/>
        <v>11</v>
      </c>
      <c r="E1042" s="7">
        <f t="shared" si="3"/>
        <v>11</v>
      </c>
      <c r="F1042" s="7" t="str">
        <f t="shared" si="4"/>
        <v>11-2017</v>
      </c>
      <c r="G1042" s="7">
        <f>VLOOKUP(F1042,Oferta_PS!$B$2:$C$62,2)</f>
        <v>1584</v>
      </c>
      <c r="H1042" s="7">
        <f>VLOOKUP(C1042,Guias_PS!$B$2:$C$7,2)</f>
        <v>257</v>
      </c>
      <c r="I1042" s="7" t="str">
        <f>VLOOKUP(C1042,Pib_PS!$B$2:$C$7,2)</f>
        <v>R$ 2.826.236,76</v>
      </c>
      <c r="J1042" s="7" t="str">
        <f>VLOOKUP(F1042,Base_PS!$G$1:$R$751,12,FALSE())</f>
        <v>Baixa temporada</v>
      </c>
    </row>
    <row r="1043">
      <c r="A1043" s="6">
        <v>43046.0</v>
      </c>
      <c r="B1043" s="7">
        <f>SUMIF(Base_PS!F:F,A1043,Base_PS!I:I)</f>
        <v>0</v>
      </c>
      <c r="C1043" s="7">
        <f t="shared" si="1"/>
        <v>2017</v>
      </c>
      <c r="D1043" s="7">
        <f t="shared" si="2"/>
        <v>11</v>
      </c>
      <c r="E1043" s="7">
        <f t="shared" si="3"/>
        <v>11</v>
      </c>
      <c r="F1043" s="7" t="str">
        <f t="shared" si="4"/>
        <v>11-2017</v>
      </c>
      <c r="G1043" s="7">
        <f>VLOOKUP(F1043,Oferta_PS!$B$2:$C$62,2)</f>
        <v>1584</v>
      </c>
      <c r="H1043" s="7">
        <f>VLOOKUP(C1043,Guias_PS!$B$2:$C$7,2)</f>
        <v>257</v>
      </c>
      <c r="I1043" s="7" t="str">
        <f>VLOOKUP(C1043,Pib_PS!$B$2:$C$7,2)</f>
        <v>R$ 2.826.236,76</v>
      </c>
      <c r="J1043" s="7" t="str">
        <f>VLOOKUP(F1043,Base_PS!$G$1:$R$751,12,FALSE())</f>
        <v>Baixa temporada</v>
      </c>
    </row>
    <row r="1044">
      <c r="A1044" s="6">
        <v>43047.0</v>
      </c>
      <c r="B1044" s="7">
        <f>SUMIF(Base_PS!F:F,A1044,Base_PS!I:I)</f>
        <v>0</v>
      </c>
      <c r="C1044" s="7">
        <f t="shared" si="1"/>
        <v>2017</v>
      </c>
      <c r="D1044" s="7">
        <f t="shared" si="2"/>
        <v>11</v>
      </c>
      <c r="E1044" s="7">
        <f t="shared" si="3"/>
        <v>11</v>
      </c>
      <c r="F1044" s="7" t="str">
        <f t="shared" si="4"/>
        <v>11-2017</v>
      </c>
      <c r="G1044" s="7">
        <f>VLOOKUP(F1044,Oferta_PS!$B$2:$C$62,2)</f>
        <v>1584</v>
      </c>
      <c r="H1044" s="7">
        <f>VLOOKUP(C1044,Guias_PS!$B$2:$C$7,2)</f>
        <v>257</v>
      </c>
      <c r="I1044" s="7" t="str">
        <f>VLOOKUP(C1044,Pib_PS!$B$2:$C$7,2)</f>
        <v>R$ 2.826.236,76</v>
      </c>
      <c r="J1044" s="7" t="str">
        <f>VLOOKUP(F1044,Base_PS!$G$1:$R$751,12,FALSE())</f>
        <v>Baixa temporada</v>
      </c>
    </row>
    <row r="1045">
      <c r="A1045" s="6">
        <v>43048.0</v>
      </c>
      <c r="B1045" s="7">
        <f>SUMIF(Base_PS!F:F,A1045,Base_PS!I:I)</f>
        <v>0</v>
      </c>
      <c r="C1045" s="7">
        <f t="shared" si="1"/>
        <v>2017</v>
      </c>
      <c r="D1045" s="7">
        <f t="shared" si="2"/>
        <v>11</v>
      </c>
      <c r="E1045" s="7">
        <f t="shared" si="3"/>
        <v>11</v>
      </c>
      <c r="F1045" s="7" t="str">
        <f t="shared" si="4"/>
        <v>11-2017</v>
      </c>
      <c r="G1045" s="7">
        <f>VLOOKUP(F1045,Oferta_PS!$B$2:$C$62,2)</f>
        <v>1584</v>
      </c>
      <c r="H1045" s="7">
        <f>VLOOKUP(C1045,Guias_PS!$B$2:$C$7,2)</f>
        <v>257</v>
      </c>
      <c r="I1045" s="7" t="str">
        <f>VLOOKUP(C1045,Pib_PS!$B$2:$C$7,2)</f>
        <v>R$ 2.826.236,76</v>
      </c>
      <c r="J1045" s="7" t="str">
        <f>VLOOKUP(F1045,Base_PS!$G$1:$R$751,12,FALSE())</f>
        <v>Baixa temporada</v>
      </c>
    </row>
    <row r="1046">
      <c r="A1046" s="8">
        <v>43049.0</v>
      </c>
      <c r="B1046" s="7">
        <f>SUMIF(Base_PS!F:F,A1046,Base_PS!I:I)</f>
        <v>0</v>
      </c>
      <c r="C1046" s="7">
        <f t="shared" si="1"/>
        <v>2017</v>
      </c>
      <c r="D1046" s="7">
        <f t="shared" si="2"/>
        <v>11</v>
      </c>
      <c r="E1046" s="7">
        <f t="shared" si="3"/>
        <v>11</v>
      </c>
      <c r="F1046" s="7" t="str">
        <f t="shared" si="4"/>
        <v>11-2017</v>
      </c>
      <c r="G1046" s="7">
        <f>VLOOKUP(F1046,Oferta_PS!$B$2:$C$62,2)</f>
        <v>1584</v>
      </c>
      <c r="H1046" s="7">
        <f>VLOOKUP(C1046,Guias_PS!$B$2:$C$7,2)</f>
        <v>257</v>
      </c>
      <c r="I1046" s="7" t="str">
        <f>VLOOKUP(C1046,Pib_PS!$B$2:$C$7,2)</f>
        <v>R$ 2.826.236,76</v>
      </c>
      <c r="J1046" s="7" t="str">
        <f>VLOOKUP(F1046,Base_PS!$G$1:$R$751,12,FALSE())</f>
        <v>Baixa temporada</v>
      </c>
    </row>
    <row r="1047">
      <c r="A1047" s="8">
        <v>43050.0</v>
      </c>
      <c r="B1047" s="7">
        <f>SUMIF(Base_PS!F:F,A1047,Base_PS!I:I)</f>
        <v>333</v>
      </c>
      <c r="C1047" s="7">
        <f t="shared" si="1"/>
        <v>2017</v>
      </c>
      <c r="D1047" s="7">
        <f t="shared" si="2"/>
        <v>11</v>
      </c>
      <c r="E1047" s="7">
        <f t="shared" si="3"/>
        <v>11</v>
      </c>
      <c r="F1047" s="7" t="str">
        <f t="shared" si="4"/>
        <v>11-2017</v>
      </c>
      <c r="G1047" s="7">
        <f>VLOOKUP(F1047,Oferta_PS!$B$2:$C$62,2)</f>
        <v>1584</v>
      </c>
      <c r="H1047" s="7">
        <f>VLOOKUP(C1047,Guias_PS!$B$2:$C$7,2)</f>
        <v>257</v>
      </c>
      <c r="I1047" s="7" t="str">
        <f>VLOOKUP(C1047,Pib_PS!$B$2:$C$7,2)</f>
        <v>R$ 2.826.236,76</v>
      </c>
      <c r="J1047" s="7" t="str">
        <f>VLOOKUP(F1047,Base_PS!$G$1:$R$751,12,FALSE())</f>
        <v>Baixa temporada</v>
      </c>
    </row>
    <row r="1048">
      <c r="A1048" s="8">
        <v>43051.0</v>
      </c>
      <c r="B1048" s="7">
        <f>SUMIF(Base_PS!F:F,A1048,Base_PS!I:I)</f>
        <v>0</v>
      </c>
      <c r="C1048" s="7">
        <f t="shared" si="1"/>
        <v>2017</v>
      </c>
      <c r="D1048" s="7">
        <f t="shared" si="2"/>
        <v>11</v>
      </c>
      <c r="E1048" s="7">
        <f t="shared" si="3"/>
        <v>11</v>
      </c>
      <c r="F1048" s="7" t="str">
        <f t="shared" si="4"/>
        <v>11-2017</v>
      </c>
      <c r="G1048" s="7">
        <f>VLOOKUP(F1048,Oferta_PS!$B$2:$C$62,2)</f>
        <v>1584</v>
      </c>
      <c r="H1048" s="7">
        <f>VLOOKUP(C1048,Guias_PS!$B$2:$C$7,2)</f>
        <v>257</v>
      </c>
      <c r="I1048" s="7" t="str">
        <f>VLOOKUP(C1048,Pib_PS!$B$2:$C$7,2)</f>
        <v>R$ 2.826.236,76</v>
      </c>
      <c r="J1048" s="7" t="str">
        <f>VLOOKUP(F1048,Base_PS!$G$1:$R$751,12,FALSE())</f>
        <v>Baixa temporada</v>
      </c>
    </row>
    <row r="1049">
      <c r="A1049" s="8">
        <v>43052.0</v>
      </c>
      <c r="B1049" s="7">
        <f>SUMIF(Base_PS!F:F,A1049,Base_PS!I:I)</f>
        <v>0</v>
      </c>
      <c r="C1049" s="7">
        <f t="shared" si="1"/>
        <v>2017</v>
      </c>
      <c r="D1049" s="7">
        <f t="shared" si="2"/>
        <v>11</v>
      </c>
      <c r="E1049" s="7">
        <f t="shared" si="3"/>
        <v>11</v>
      </c>
      <c r="F1049" s="7" t="str">
        <f t="shared" si="4"/>
        <v>11-2017</v>
      </c>
      <c r="G1049" s="7">
        <f>VLOOKUP(F1049,Oferta_PS!$B$2:$C$62,2)</f>
        <v>1584</v>
      </c>
      <c r="H1049" s="7">
        <f>VLOOKUP(C1049,Guias_PS!$B$2:$C$7,2)</f>
        <v>257</v>
      </c>
      <c r="I1049" s="7" t="str">
        <f>VLOOKUP(C1049,Pib_PS!$B$2:$C$7,2)</f>
        <v>R$ 2.826.236,76</v>
      </c>
      <c r="J1049" s="7" t="str">
        <f>VLOOKUP(F1049,Base_PS!$G$1:$R$751,12,FALSE())</f>
        <v>Baixa temporada</v>
      </c>
    </row>
    <row r="1050">
      <c r="A1050" s="8">
        <v>43053.0</v>
      </c>
      <c r="B1050" s="7">
        <f>SUMIF(Base_PS!F:F,A1050,Base_PS!I:I)</f>
        <v>0</v>
      </c>
      <c r="C1050" s="7">
        <f t="shared" si="1"/>
        <v>2017</v>
      </c>
      <c r="D1050" s="7">
        <f t="shared" si="2"/>
        <v>11</v>
      </c>
      <c r="E1050" s="7">
        <f t="shared" si="3"/>
        <v>11</v>
      </c>
      <c r="F1050" s="7" t="str">
        <f t="shared" si="4"/>
        <v>11-2017</v>
      </c>
      <c r="G1050" s="7">
        <f>VLOOKUP(F1050,Oferta_PS!$B$2:$C$62,2)</f>
        <v>1584</v>
      </c>
      <c r="H1050" s="7">
        <f>VLOOKUP(C1050,Guias_PS!$B$2:$C$7,2)</f>
        <v>257</v>
      </c>
      <c r="I1050" s="7" t="str">
        <f>VLOOKUP(C1050,Pib_PS!$B$2:$C$7,2)</f>
        <v>R$ 2.826.236,76</v>
      </c>
      <c r="J1050" s="7" t="str">
        <f>VLOOKUP(F1050,Base_PS!$G$1:$R$751,12,FALSE())</f>
        <v>Baixa temporada</v>
      </c>
    </row>
    <row r="1051">
      <c r="A1051" s="8">
        <v>43054.0</v>
      </c>
      <c r="B1051" s="7">
        <f>SUMIF(Base_PS!F:F,A1051,Base_PS!I:I)</f>
        <v>0</v>
      </c>
      <c r="C1051" s="7">
        <f t="shared" si="1"/>
        <v>2017</v>
      </c>
      <c r="D1051" s="7">
        <f t="shared" si="2"/>
        <v>11</v>
      </c>
      <c r="E1051" s="7">
        <f t="shared" si="3"/>
        <v>11</v>
      </c>
      <c r="F1051" s="7" t="str">
        <f t="shared" si="4"/>
        <v>11-2017</v>
      </c>
      <c r="G1051" s="7">
        <f>VLOOKUP(F1051,Oferta_PS!$B$2:$C$62,2)</f>
        <v>1584</v>
      </c>
      <c r="H1051" s="7">
        <f>VLOOKUP(C1051,Guias_PS!$B$2:$C$7,2)</f>
        <v>257</v>
      </c>
      <c r="I1051" s="7" t="str">
        <f>VLOOKUP(C1051,Pib_PS!$B$2:$C$7,2)</f>
        <v>R$ 2.826.236,76</v>
      </c>
      <c r="J1051" s="7" t="str">
        <f>VLOOKUP(F1051,Base_PS!$G$1:$R$751,12,FALSE())</f>
        <v>Baixa temporada</v>
      </c>
    </row>
    <row r="1052">
      <c r="A1052" s="8">
        <v>43055.0</v>
      </c>
      <c r="B1052" s="7">
        <f>SUMIF(Base_PS!F:F,A1052,Base_PS!I:I)</f>
        <v>0</v>
      </c>
      <c r="C1052" s="7">
        <f t="shared" si="1"/>
        <v>2017</v>
      </c>
      <c r="D1052" s="7">
        <f t="shared" si="2"/>
        <v>11</v>
      </c>
      <c r="E1052" s="7">
        <f t="shared" si="3"/>
        <v>11</v>
      </c>
      <c r="F1052" s="7" t="str">
        <f t="shared" si="4"/>
        <v>11-2017</v>
      </c>
      <c r="G1052" s="7">
        <f>VLOOKUP(F1052,Oferta_PS!$B$2:$C$62,2)</f>
        <v>1584</v>
      </c>
      <c r="H1052" s="7">
        <f>VLOOKUP(C1052,Guias_PS!$B$2:$C$7,2)</f>
        <v>257</v>
      </c>
      <c r="I1052" s="7" t="str">
        <f>VLOOKUP(C1052,Pib_PS!$B$2:$C$7,2)</f>
        <v>R$ 2.826.236,76</v>
      </c>
      <c r="J1052" s="7" t="str">
        <f>VLOOKUP(F1052,Base_PS!$G$1:$R$751,12,FALSE())</f>
        <v>Baixa temporada</v>
      </c>
    </row>
    <row r="1053">
      <c r="A1053" s="8">
        <v>43056.0</v>
      </c>
      <c r="B1053" s="7">
        <f>SUMIF(Base_PS!F:F,A1053,Base_PS!I:I)</f>
        <v>0</v>
      </c>
      <c r="C1053" s="7">
        <f t="shared" si="1"/>
        <v>2017</v>
      </c>
      <c r="D1053" s="7">
        <f t="shared" si="2"/>
        <v>11</v>
      </c>
      <c r="E1053" s="7">
        <f t="shared" si="3"/>
        <v>11</v>
      </c>
      <c r="F1053" s="7" t="str">
        <f t="shared" si="4"/>
        <v>11-2017</v>
      </c>
      <c r="G1053" s="7">
        <f>VLOOKUP(F1053,Oferta_PS!$B$2:$C$62,2)</f>
        <v>1584</v>
      </c>
      <c r="H1053" s="7">
        <f>VLOOKUP(C1053,Guias_PS!$B$2:$C$7,2)</f>
        <v>257</v>
      </c>
      <c r="I1053" s="7" t="str">
        <f>VLOOKUP(C1053,Pib_PS!$B$2:$C$7,2)</f>
        <v>R$ 2.826.236,76</v>
      </c>
      <c r="J1053" s="7" t="str">
        <f>VLOOKUP(F1053,Base_PS!$G$1:$R$751,12,FALSE())</f>
        <v>Baixa temporada</v>
      </c>
    </row>
    <row r="1054">
      <c r="A1054" s="8">
        <v>43057.0</v>
      </c>
      <c r="B1054" s="7">
        <f>SUMIF(Base_PS!F:F,A1054,Base_PS!I:I)</f>
        <v>343</v>
      </c>
      <c r="C1054" s="7">
        <f t="shared" si="1"/>
        <v>2017</v>
      </c>
      <c r="D1054" s="7">
        <f t="shared" si="2"/>
        <v>11</v>
      </c>
      <c r="E1054" s="7">
        <f t="shared" si="3"/>
        <v>11</v>
      </c>
      <c r="F1054" s="7" t="str">
        <f t="shared" si="4"/>
        <v>11-2017</v>
      </c>
      <c r="G1054" s="7">
        <f>VLOOKUP(F1054,Oferta_PS!$B$2:$C$62,2)</f>
        <v>1584</v>
      </c>
      <c r="H1054" s="7">
        <f>VLOOKUP(C1054,Guias_PS!$B$2:$C$7,2)</f>
        <v>257</v>
      </c>
      <c r="I1054" s="7" t="str">
        <f>VLOOKUP(C1054,Pib_PS!$B$2:$C$7,2)</f>
        <v>R$ 2.826.236,76</v>
      </c>
      <c r="J1054" s="7" t="str">
        <f>VLOOKUP(F1054,Base_PS!$G$1:$R$751,12,FALSE())</f>
        <v>Baixa temporada</v>
      </c>
    </row>
    <row r="1055">
      <c r="A1055" s="8">
        <v>43058.0</v>
      </c>
      <c r="B1055" s="7">
        <f>SUMIF(Base_PS!F:F,A1055,Base_PS!I:I)</f>
        <v>0</v>
      </c>
      <c r="C1055" s="7">
        <f t="shared" si="1"/>
        <v>2017</v>
      </c>
      <c r="D1055" s="7">
        <f t="shared" si="2"/>
        <v>11</v>
      </c>
      <c r="E1055" s="7">
        <f t="shared" si="3"/>
        <v>11</v>
      </c>
      <c r="F1055" s="7" t="str">
        <f t="shared" si="4"/>
        <v>11-2017</v>
      </c>
      <c r="G1055" s="7">
        <f>VLOOKUP(F1055,Oferta_PS!$B$2:$C$62,2)</f>
        <v>1584</v>
      </c>
      <c r="H1055" s="7">
        <f>VLOOKUP(C1055,Guias_PS!$B$2:$C$7,2)</f>
        <v>257</v>
      </c>
      <c r="I1055" s="7" t="str">
        <f>VLOOKUP(C1055,Pib_PS!$B$2:$C$7,2)</f>
        <v>R$ 2.826.236,76</v>
      </c>
      <c r="J1055" s="7" t="str">
        <f>VLOOKUP(F1055,Base_PS!$G$1:$R$751,12,FALSE())</f>
        <v>Baixa temporada</v>
      </c>
    </row>
    <row r="1056">
      <c r="A1056" s="8">
        <v>43059.0</v>
      </c>
      <c r="B1056" s="7">
        <f>SUMIF(Base_PS!F:F,A1056,Base_PS!I:I)</f>
        <v>0</v>
      </c>
      <c r="C1056" s="7">
        <f t="shared" si="1"/>
        <v>2017</v>
      </c>
      <c r="D1056" s="7">
        <f t="shared" si="2"/>
        <v>11</v>
      </c>
      <c r="E1056" s="7">
        <f t="shared" si="3"/>
        <v>11</v>
      </c>
      <c r="F1056" s="7" t="str">
        <f t="shared" si="4"/>
        <v>11-2017</v>
      </c>
      <c r="G1056" s="7">
        <f>VLOOKUP(F1056,Oferta_PS!$B$2:$C$62,2)</f>
        <v>1584</v>
      </c>
      <c r="H1056" s="7">
        <f>VLOOKUP(C1056,Guias_PS!$B$2:$C$7,2)</f>
        <v>257</v>
      </c>
      <c r="I1056" s="7" t="str">
        <f>VLOOKUP(C1056,Pib_PS!$B$2:$C$7,2)</f>
        <v>R$ 2.826.236,76</v>
      </c>
      <c r="J1056" s="7" t="str">
        <f>VLOOKUP(F1056,Base_PS!$G$1:$R$751,12,FALSE())</f>
        <v>Baixa temporada</v>
      </c>
    </row>
    <row r="1057">
      <c r="A1057" s="8">
        <v>43060.0</v>
      </c>
      <c r="B1057" s="7">
        <f>SUMIF(Base_PS!F:F,A1057,Base_PS!I:I)</f>
        <v>0</v>
      </c>
      <c r="C1057" s="7">
        <f t="shared" si="1"/>
        <v>2017</v>
      </c>
      <c r="D1057" s="7">
        <f t="shared" si="2"/>
        <v>11</v>
      </c>
      <c r="E1057" s="7">
        <f t="shared" si="3"/>
        <v>11</v>
      </c>
      <c r="F1057" s="7" t="str">
        <f t="shared" si="4"/>
        <v>11-2017</v>
      </c>
      <c r="G1057" s="7">
        <f>VLOOKUP(F1057,Oferta_PS!$B$2:$C$62,2)</f>
        <v>1584</v>
      </c>
      <c r="H1057" s="7">
        <f>VLOOKUP(C1057,Guias_PS!$B$2:$C$7,2)</f>
        <v>257</v>
      </c>
      <c r="I1057" s="7" t="str">
        <f>VLOOKUP(C1057,Pib_PS!$B$2:$C$7,2)</f>
        <v>R$ 2.826.236,76</v>
      </c>
      <c r="J1057" s="7" t="str">
        <f>VLOOKUP(F1057,Base_PS!$G$1:$R$751,12,FALSE())</f>
        <v>Baixa temporada</v>
      </c>
    </row>
    <row r="1058">
      <c r="A1058" s="8">
        <v>43061.0</v>
      </c>
      <c r="B1058" s="7">
        <f>SUMIF(Base_PS!F:F,A1058,Base_PS!I:I)</f>
        <v>0</v>
      </c>
      <c r="C1058" s="7">
        <f t="shared" si="1"/>
        <v>2017</v>
      </c>
      <c r="D1058" s="7">
        <f t="shared" si="2"/>
        <v>11</v>
      </c>
      <c r="E1058" s="7">
        <f t="shared" si="3"/>
        <v>11</v>
      </c>
      <c r="F1058" s="7" t="str">
        <f t="shared" si="4"/>
        <v>11-2017</v>
      </c>
      <c r="G1058" s="7">
        <f>VLOOKUP(F1058,Oferta_PS!$B$2:$C$62,2)</f>
        <v>1584</v>
      </c>
      <c r="H1058" s="7">
        <f>VLOOKUP(C1058,Guias_PS!$B$2:$C$7,2)</f>
        <v>257</v>
      </c>
      <c r="I1058" s="7" t="str">
        <f>VLOOKUP(C1058,Pib_PS!$B$2:$C$7,2)</f>
        <v>R$ 2.826.236,76</v>
      </c>
      <c r="J1058" s="7" t="str">
        <f>VLOOKUP(F1058,Base_PS!$G$1:$R$751,12,FALSE())</f>
        <v>Baixa temporada</v>
      </c>
    </row>
    <row r="1059">
      <c r="A1059" s="8">
        <v>43062.0</v>
      </c>
      <c r="B1059" s="7">
        <f>SUMIF(Base_PS!F:F,A1059,Base_PS!I:I)</f>
        <v>0</v>
      </c>
      <c r="C1059" s="7">
        <f t="shared" si="1"/>
        <v>2017</v>
      </c>
      <c r="D1059" s="7">
        <f t="shared" si="2"/>
        <v>11</v>
      </c>
      <c r="E1059" s="7">
        <f t="shared" si="3"/>
        <v>11</v>
      </c>
      <c r="F1059" s="7" t="str">
        <f t="shared" si="4"/>
        <v>11-2017</v>
      </c>
      <c r="G1059" s="7">
        <f>VLOOKUP(F1059,Oferta_PS!$B$2:$C$62,2)</f>
        <v>1584</v>
      </c>
      <c r="H1059" s="7">
        <f>VLOOKUP(C1059,Guias_PS!$B$2:$C$7,2)</f>
        <v>257</v>
      </c>
      <c r="I1059" s="7" t="str">
        <f>VLOOKUP(C1059,Pib_PS!$B$2:$C$7,2)</f>
        <v>R$ 2.826.236,76</v>
      </c>
      <c r="J1059" s="7" t="str">
        <f>VLOOKUP(F1059,Base_PS!$G$1:$R$751,12,FALSE())</f>
        <v>Baixa temporada</v>
      </c>
    </row>
    <row r="1060">
      <c r="A1060" s="8">
        <v>43063.0</v>
      </c>
      <c r="B1060" s="7">
        <f>SUMIF(Base_PS!F:F,A1060,Base_PS!I:I)</f>
        <v>0</v>
      </c>
      <c r="C1060" s="7">
        <f t="shared" si="1"/>
        <v>2017</v>
      </c>
      <c r="D1060" s="7">
        <f t="shared" si="2"/>
        <v>11</v>
      </c>
      <c r="E1060" s="7">
        <f t="shared" si="3"/>
        <v>11</v>
      </c>
      <c r="F1060" s="7" t="str">
        <f t="shared" si="4"/>
        <v>11-2017</v>
      </c>
      <c r="G1060" s="7">
        <f>VLOOKUP(F1060,Oferta_PS!$B$2:$C$62,2)</f>
        <v>1584</v>
      </c>
      <c r="H1060" s="7">
        <f>VLOOKUP(C1060,Guias_PS!$B$2:$C$7,2)</f>
        <v>257</v>
      </c>
      <c r="I1060" s="7" t="str">
        <f>VLOOKUP(C1060,Pib_PS!$B$2:$C$7,2)</f>
        <v>R$ 2.826.236,76</v>
      </c>
      <c r="J1060" s="7" t="str">
        <f>VLOOKUP(F1060,Base_PS!$G$1:$R$751,12,FALSE())</f>
        <v>Baixa temporada</v>
      </c>
    </row>
    <row r="1061">
      <c r="A1061" s="8">
        <v>43064.0</v>
      </c>
      <c r="B1061" s="7">
        <f>SUMIF(Base_PS!F:F,A1061,Base_PS!I:I)</f>
        <v>319</v>
      </c>
      <c r="C1061" s="7">
        <f t="shared" si="1"/>
        <v>2017</v>
      </c>
      <c r="D1061" s="7">
        <f t="shared" si="2"/>
        <v>11</v>
      </c>
      <c r="E1061" s="7">
        <f t="shared" si="3"/>
        <v>11</v>
      </c>
      <c r="F1061" s="7" t="str">
        <f t="shared" si="4"/>
        <v>11-2017</v>
      </c>
      <c r="G1061" s="7">
        <f>VLOOKUP(F1061,Oferta_PS!$B$2:$C$62,2)</f>
        <v>1584</v>
      </c>
      <c r="H1061" s="7">
        <f>VLOOKUP(C1061,Guias_PS!$B$2:$C$7,2)</f>
        <v>257</v>
      </c>
      <c r="I1061" s="7" t="str">
        <f>VLOOKUP(C1061,Pib_PS!$B$2:$C$7,2)</f>
        <v>R$ 2.826.236,76</v>
      </c>
      <c r="J1061" s="7" t="str">
        <f>VLOOKUP(F1061,Base_PS!$G$1:$R$751,12,FALSE())</f>
        <v>Baixa temporada</v>
      </c>
    </row>
    <row r="1062">
      <c r="A1062" s="8">
        <v>43065.0</v>
      </c>
      <c r="B1062" s="7">
        <f>SUMIF(Base_PS!F:F,A1062,Base_PS!I:I)</f>
        <v>0</v>
      </c>
      <c r="C1062" s="7">
        <f t="shared" si="1"/>
        <v>2017</v>
      </c>
      <c r="D1062" s="7">
        <f t="shared" si="2"/>
        <v>11</v>
      </c>
      <c r="E1062" s="7">
        <f t="shared" si="3"/>
        <v>11</v>
      </c>
      <c r="F1062" s="7" t="str">
        <f t="shared" si="4"/>
        <v>11-2017</v>
      </c>
      <c r="G1062" s="7">
        <f>VLOOKUP(F1062,Oferta_PS!$B$2:$C$62,2)</f>
        <v>1584</v>
      </c>
      <c r="H1062" s="7">
        <f>VLOOKUP(C1062,Guias_PS!$B$2:$C$7,2)</f>
        <v>257</v>
      </c>
      <c r="I1062" s="7" t="str">
        <f>VLOOKUP(C1062,Pib_PS!$B$2:$C$7,2)</f>
        <v>R$ 2.826.236,76</v>
      </c>
      <c r="J1062" s="7" t="str">
        <f>VLOOKUP(F1062,Base_PS!$G$1:$R$751,12,FALSE())</f>
        <v>Baixa temporada</v>
      </c>
    </row>
    <row r="1063">
      <c r="A1063" s="8">
        <v>43066.0</v>
      </c>
      <c r="B1063" s="7">
        <f>SUMIF(Base_PS!F:F,A1063,Base_PS!I:I)</f>
        <v>0</v>
      </c>
      <c r="C1063" s="7">
        <f t="shared" si="1"/>
        <v>2017</v>
      </c>
      <c r="D1063" s="7">
        <f t="shared" si="2"/>
        <v>11</v>
      </c>
      <c r="E1063" s="7">
        <f t="shared" si="3"/>
        <v>11</v>
      </c>
      <c r="F1063" s="7" t="str">
        <f t="shared" si="4"/>
        <v>11-2017</v>
      </c>
      <c r="G1063" s="7">
        <f>VLOOKUP(F1063,Oferta_PS!$B$2:$C$62,2)</f>
        <v>1584</v>
      </c>
      <c r="H1063" s="7">
        <f>VLOOKUP(C1063,Guias_PS!$B$2:$C$7,2)</f>
        <v>257</v>
      </c>
      <c r="I1063" s="7" t="str">
        <f>VLOOKUP(C1063,Pib_PS!$B$2:$C$7,2)</f>
        <v>R$ 2.826.236,76</v>
      </c>
      <c r="J1063" s="7" t="str">
        <f>VLOOKUP(F1063,Base_PS!$G$1:$R$751,12,FALSE())</f>
        <v>Baixa temporada</v>
      </c>
    </row>
    <row r="1064">
      <c r="A1064" s="8">
        <v>43067.0</v>
      </c>
      <c r="B1064" s="7">
        <f>SUMIF(Base_PS!F:F,A1064,Base_PS!I:I)</f>
        <v>0</v>
      </c>
      <c r="C1064" s="7">
        <f t="shared" si="1"/>
        <v>2017</v>
      </c>
      <c r="D1064" s="7">
        <f t="shared" si="2"/>
        <v>11</v>
      </c>
      <c r="E1064" s="7">
        <f t="shared" si="3"/>
        <v>11</v>
      </c>
      <c r="F1064" s="7" t="str">
        <f t="shared" si="4"/>
        <v>11-2017</v>
      </c>
      <c r="G1064" s="7">
        <f>VLOOKUP(F1064,Oferta_PS!$B$2:$C$62,2)</f>
        <v>1584</v>
      </c>
      <c r="H1064" s="7">
        <f>VLOOKUP(C1064,Guias_PS!$B$2:$C$7,2)</f>
        <v>257</v>
      </c>
      <c r="I1064" s="7" t="str">
        <f>VLOOKUP(C1064,Pib_PS!$B$2:$C$7,2)</f>
        <v>R$ 2.826.236,76</v>
      </c>
      <c r="J1064" s="7" t="str">
        <f>VLOOKUP(F1064,Base_PS!$G$1:$R$751,12,FALSE())</f>
        <v>Baixa temporada</v>
      </c>
    </row>
    <row r="1065">
      <c r="A1065" s="8">
        <v>43068.0</v>
      </c>
      <c r="B1065" s="7">
        <f>SUMIF(Base_PS!F:F,A1065,Base_PS!I:I)</f>
        <v>0</v>
      </c>
      <c r="C1065" s="7">
        <f t="shared" si="1"/>
        <v>2017</v>
      </c>
      <c r="D1065" s="7">
        <f t="shared" si="2"/>
        <v>11</v>
      </c>
      <c r="E1065" s="7">
        <f t="shared" si="3"/>
        <v>11</v>
      </c>
      <c r="F1065" s="7" t="str">
        <f t="shared" si="4"/>
        <v>11-2017</v>
      </c>
      <c r="G1065" s="7">
        <f>VLOOKUP(F1065,Oferta_PS!$B$2:$C$62,2)</f>
        <v>1584</v>
      </c>
      <c r="H1065" s="7">
        <f>VLOOKUP(C1065,Guias_PS!$B$2:$C$7,2)</f>
        <v>257</v>
      </c>
      <c r="I1065" s="7" t="str">
        <f>VLOOKUP(C1065,Pib_PS!$B$2:$C$7,2)</f>
        <v>R$ 2.826.236,76</v>
      </c>
      <c r="J1065" s="7" t="str">
        <f>VLOOKUP(F1065,Base_PS!$G$1:$R$751,12,FALSE())</f>
        <v>Baixa temporada</v>
      </c>
    </row>
    <row r="1066">
      <c r="A1066" s="8">
        <v>43069.0</v>
      </c>
      <c r="B1066" s="7">
        <f>SUMIF(Base_PS!F:F,A1066,Base_PS!I:I)</f>
        <v>0</v>
      </c>
      <c r="C1066" s="7">
        <f t="shared" si="1"/>
        <v>2017</v>
      </c>
      <c r="D1066" s="7">
        <f t="shared" si="2"/>
        <v>11</v>
      </c>
      <c r="E1066" s="7">
        <f t="shared" si="3"/>
        <v>11</v>
      </c>
      <c r="F1066" s="7" t="str">
        <f t="shared" si="4"/>
        <v>11-2017</v>
      </c>
      <c r="G1066" s="7">
        <f>VLOOKUP(F1066,Oferta_PS!$B$2:$C$62,2)</f>
        <v>1584</v>
      </c>
      <c r="H1066" s="7">
        <f>VLOOKUP(C1066,Guias_PS!$B$2:$C$7,2)</f>
        <v>257</v>
      </c>
      <c r="I1066" s="7" t="str">
        <f>VLOOKUP(C1066,Pib_PS!$B$2:$C$7,2)</f>
        <v>R$ 2.826.236,76</v>
      </c>
      <c r="J1066" s="7" t="str">
        <f>VLOOKUP(F1066,Base_PS!$G$1:$R$751,12,FALSE())</f>
        <v>Baixa temporada</v>
      </c>
    </row>
    <row r="1067">
      <c r="A1067" s="6">
        <v>43070.0</v>
      </c>
      <c r="B1067" s="7">
        <f>SUMIF(Base_PS!F:F,A1067,Base_PS!I:I)</f>
        <v>0</v>
      </c>
      <c r="C1067" s="7">
        <f t="shared" si="1"/>
        <v>2017</v>
      </c>
      <c r="D1067" s="7">
        <f t="shared" si="2"/>
        <v>12</v>
      </c>
      <c r="E1067" s="7">
        <f t="shared" si="3"/>
        <v>12</v>
      </c>
      <c r="F1067" s="7" t="str">
        <f t="shared" si="4"/>
        <v>12-2017</v>
      </c>
      <c r="G1067" s="7">
        <f>VLOOKUP(F1067,Oferta_PS!$B$2:$C$62,2)</f>
        <v>1284</v>
      </c>
      <c r="H1067" s="7">
        <f>VLOOKUP(C1067,Guias_PS!$B$2:$C$7,2)</f>
        <v>257</v>
      </c>
      <c r="I1067" s="7" t="str">
        <f>VLOOKUP(C1067,Pib_PS!$B$2:$C$7,2)</f>
        <v>R$ 2.826.236,76</v>
      </c>
      <c r="J1067" s="7" t="str">
        <f>VLOOKUP(F1067,Base_PS!$G$1:$R$751,12,FALSE())</f>
        <v>Alta temporada</v>
      </c>
    </row>
    <row r="1068">
      <c r="A1068" s="6">
        <v>43071.0</v>
      </c>
      <c r="B1068" s="7">
        <f>SUMIF(Base_PS!F:F,A1068,Base_PS!I:I)</f>
        <v>176</v>
      </c>
      <c r="C1068" s="7">
        <f t="shared" si="1"/>
        <v>2017</v>
      </c>
      <c r="D1068" s="7">
        <f t="shared" si="2"/>
        <v>12</v>
      </c>
      <c r="E1068" s="7">
        <f t="shared" si="3"/>
        <v>12</v>
      </c>
      <c r="F1068" s="7" t="str">
        <f t="shared" si="4"/>
        <v>12-2017</v>
      </c>
      <c r="G1068" s="7">
        <f>VLOOKUP(F1068,Oferta_PS!$B$2:$C$62,2)</f>
        <v>1284</v>
      </c>
      <c r="H1068" s="7">
        <f>VLOOKUP(C1068,Guias_PS!$B$2:$C$7,2)</f>
        <v>257</v>
      </c>
      <c r="I1068" s="7" t="str">
        <f>VLOOKUP(C1068,Pib_PS!$B$2:$C$7,2)</f>
        <v>R$ 2.826.236,76</v>
      </c>
      <c r="J1068" s="7" t="str">
        <f>VLOOKUP(F1068,Base_PS!$G$1:$R$751,12,FALSE())</f>
        <v>Alta temporada</v>
      </c>
    </row>
    <row r="1069">
      <c r="A1069" s="6">
        <v>43072.0</v>
      </c>
      <c r="B1069" s="7">
        <f>SUMIF(Base_PS!F:F,A1069,Base_PS!I:I)</f>
        <v>0</v>
      </c>
      <c r="C1069" s="7">
        <f t="shared" si="1"/>
        <v>2017</v>
      </c>
      <c r="D1069" s="7">
        <f t="shared" si="2"/>
        <v>12</v>
      </c>
      <c r="E1069" s="7">
        <f t="shared" si="3"/>
        <v>12</v>
      </c>
      <c r="F1069" s="7" t="str">
        <f t="shared" si="4"/>
        <v>12-2017</v>
      </c>
      <c r="G1069" s="7">
        <f>VLOOKUP(F1069,Oferta_PS!$B$2:$C$62,2)</f>
        <v>1284</v>
      </c>
      <c r="H1069" s="7">
        <f>VLOOKUP(C1069,Guias_PS!$B$2:$C$7,2)</f>
        <v>257</v>
      </c>
      <c r="I1069" s="7" t="str">
        <f>VLOOKUP(C1069,Pib_PS!$B$2:$C$7,2)</f>
        <v>R$ 2.826.236,76</v>
      </c>
      <c r="J1069" s="7" t="str">
        <f>VLOOKUP(F1069,Base_PS!$G$1:$R$751,12,FALSE())</f>
        <v>Alta temporada</v>
      </c>
    </row>
    <row r="1070">
      <c r="A1070" s="6">
        <v>43073.0</v>
      </c>
      <c r="B1070" s="7">
        <f>SUMIF(Base_PS!F:F,A1070,Base_PS!I:I)</f>
        <v>0</v>
      </c>
      <c r="C1070" s="7">
        <f t="shared" si="1"/>
        <v>2017</v>
      </c>
      <c r="D1070" s="7">
        <f t="shared" si="2"/>
        <v>12</v>
      </c>
      <c r="E1070" s="7">
        <f t="shared" si="3"/>
        <v>12</v>
      </c>
      <c r="F1070" s="7" t="str">
        <f t="shared" si="4"/>
        <v>12-2017</v>
      </c>
      <c r="G1070" s="7">
        <f>VLOOKUP(F1070,Oferta_PS!$B$2:$C$62,2)</f>
        <v>1284</v>
      </c>
      <c r="H1070" s="7">
        <f>VLOOKUP(C1070,Guias_PS!$B$2:$C$7,2)</f>
        <v>257</v>
      </c>
      <c r="I1070" s="7" t="str">
        <f>VLOOKUP(C1070,Pib_PS!$B$2:$C$7,2)</f>
        <v>R$ 2.826.236,76</v>
      </c>
      <c r="J1070" s="7" t="str">
        <f>VLOOKUP(F1070,Base_PS!$G$1:$R$751,12,FALSE())</f>
        <v>Alta temporada</v>
      </c>
    </row>
    <row r="1071">
      <c r="A1071" s="6">
        <v>43074.0</v>
      </c>
      <c r="B1071" s="7">
        <f>SUMIF(Base_PS!F:F,A1071,Base_PS!I:I)</f>
        <v>0</v>
      </c>
      <c r="C1071" s="7">
        <f t="shared" si="1"/>
        <v>2017</v>
      </c>
      <c r="D1071" s="7">
        <f t="shared" si="2"/>
        <v>12</v>
      </c>
      <c r="E1071" s="7">
        <f t="shared" si="3"/>
        <v>12</v>
      </c>
      <c r="F1071" s="7" t="str">
        <f t="shared" si="4"/>
        <v>12-2017</v>
      </c>
      <c r="G1071" s="7">
        <f>VLOOKUP(F1071,Oferta_PS!$B$2:$C$62,2)</f>
        <v>1284</v>
      </c>
      <c r="H1071" s="7">
        <f>VLOOKUP(C1071,Guias_PS!$B$2:$C$7,2)</f>
        <v>257</v>
      </c>
      <c r="I1071" s="7" t="str">
        <f>VLOOKUP(C1071,Pib_PS!$B$2:$C$7,2)</f>
        <v>R$ 2.826.236,76</v>
      </c>
      <c r="J1071" s="7" t="str">
        <f>VLOOKUP(F1071,Base_PS!$G$1:$R$751,12,FALSE())</f>
        <v>Alta temporada</v>
      </c>
    </row>
    <row r="1072">
      <c r="A1072" s="6">
        <v>43075.0</v>
      </c>
      <c r="B1072" s="7">
        <f>SUMIF(Base_PS!F:F,A1072,Base_PS!I:I)</f>
        <v>0</v>
      </c>
      <c r="C1072" s="7">
        <f t="shared" si="1"/>
        <v>2017</v>
      </c>
      <c r="D1072" s="7">
        <f t="shared" si="2"/>
        <v>12</v>
      </c>
      <c r="E1072" s="7">
        <f t="shared" si="3"/>
        <v>12</v>
      </c>
      <c r="F1072" s="7" t="str">
        <f t="shared" si="4"/>
        <v>12-2017</v>
      </c>
      <c r="G1072" s="7">
        <f>VLOOKUP(F1072,Oferta_PS!$B$2:$C$62,2)</f>
        <v>1284</v>
      </c>
      <c r="H1072" s="7">
        <f>VLOOKUP(C1072,Guias_PS!$B$2:$C$7,2)</f>
        <v>257</v>
      </c>
      <c r="I1072" s="7" t="str">
        <f>VLOOKUP(C1072,Pib_PS!$B$2:$C$7,2)</f>
        <v>R$ 2.826.236,76</v>
      </c>
      <c r="J1072" s="7" t="str">
        <f>VLOOKUP(F1072,Base_PS!$G$1:$R$751,12,FALSE())</f>
        <v>Alta temporada</v>
      </c>
    </row>
    <row r="1073">
      <c r="A1073" s="6">
        <v>43076.0</v>
      </c>
      <c r="B1073" s="7">
        <f>SUMIF(Base_PS!F:F,A1073,Base_PS!I:I)</f>
        <v>0</v>
      </c>
      <c r="C1073" s="7">
        <f t="shared" si="1"/>
        <v>2017</v>
      </c>
      <c r="D1073" s="7">
        <f t="shared" si="2"/>
        <v>12</v>
      </c>
      <c r="E1073" s="7">
        <f t="shared" si="3"/>
        <v>12</v>
      </c>
      <c r="F1073" s="7" t="str">
        <f t="shared" si="4"/>
        <v>12-2017</v>
      </c>
      <c r="G1073" s="7">
        <f>VLOOKUP(F1073,Oferta_PS!$B$2:$C$62,2)</f>
        <v>1284</v>
      </c>
      <c r="H1073" s="7">
        <f>VLOOKUP(C1073,Guias_PS!$B$2:$C$7,2)</f>
        <v>257</v>
      </c>
      <c r="I1073" s="7" t="str">
        <f>VLOOKUP(C1073,Pib_PS!$B$2:$C$7,2)</f>
        <v>R$ 2.826.236,76</v>
      </c>
      <c r="J1073" s="7" t="str">
        <f>VLOOKUP(F1073,Base_PS!$G$1:$R$751,12,FALSE())</f>
        <v>Alta temporada</v>
      </c>
    </row>
    <row r="1074">
      <c r="A1074" s="6">
        <v>43077.0</v>
      </c>
      <c r="B1074" s="7">
        <f>SUMIF(Base_PS!F:F,A1074,Base_PS!I:I)</f>
        <v>0</v>
      </c>
      <c r="C1074" s="7">
        <f t="shared" si="1"/>
        <v>2017</v>
      </c>
      <c r="D1074" s="7">
        <f t="shared" si="2"/>
        <v>12</v>
      </c>
      <c r="E1074" s="7">
        <f t="shared" si="3"/>
        <v>12</v>
      </c>
      <c r="F1074" s="7" t="str">
        <f t="shared" si="4"/>
        <v>12-2017</v>
      </c>
      <c r="G1074" s="7">
        <f>VLOOKUP(F1074,Oferta_PS!$B$2:$C$62,2)</f>
        <v>1284</v>
      </c>
      <c r="H1074" s="7">
        <f>VLOOKUP(C1074,Guias_PS!$B$2:$C$7,2)</f>
        <v>257</v>
      </c>
      <c r="I1074" s="7" t="str">
        <f>VLOOKUP(C1074,Pib_PS!$B$2:$C$7,2)</f>
        <v>R$ 2.826.236,76</v>
      </c>
      <c r="J1074" s="7" t="str">
        <f>VLOOKUP(F1074,Base_PS!$G$1:$R$751,12,FALSE())</f>
        <v>Alta temporada</v>
      </c>
    </row>
    <row r="1075">
      <c r="A1075" s="6">
        <v>43078.0</v>
      </c>
      <c r="B1075" s="7">
        <f>SUMIF(Base_PS!F:F,A1075,Base_PS!I:I)</f>
        <v>162</v>
      </c>
      <c r="C1075" s="7">
        <f t="shared" si="1"/>
        <v>2017</v>
      </c>
      <c r="D1075" s="7">
        <f t="shared" si="2"/>
        <v>12</v>
      </c>
      <c r="E1075" s="7">
        <f t="shared" si="3"/>
        <v>12</v>
      </c>
      <c r="F1075" s="7" t="str">
        <f t="shared" si="4"/>
        <v>12-2017</v>
      </c>
      <c r="G1075" s="7">
        <f>VLOOKUP(F1075,Oferta_PS!$B$2:$C$62,2)</f>
        <v>1284</v>
      </c>
      <c r="H1075" s="7">
        <f>VLOOKUP(C1075,Guias_PS!$B$2:$C$7,2)</f>
        <v>257</v>
      </c>
      <c r="I1075" s="7" t="str">
        <f>VLOOKUP(C1075,Pib_PS!$B$2:$C$7,2)</f>
        <v>R$ 2.826.236,76</v>
      </c>
      <c r="J1075" s="7" t="str">
        <f>VLOOKUP(F1075,Base_PS!$G$1:$R$751,12,FALSE())</f>
        <v>Alta temporada</v>
      </c>
    </row>
    <row r="1076">
      <c r="A1076" s="8">
        <v>43079.0</v>
      </c>
      <c r="B1076" s="7">
        <f>SUMIF(Base_PS!F:F,A1076,Base_PS!I:I)</f>
        <v>0</v>
      </c>
      <c r="C1076" s="7">
        <f t="shared" si="1"/>
        <v>2017</v>
      </c>
      <c r="D1076" s="7">
        <f t="shared" si="2"/>
        <v>12</v>
      </c>
      <c r="E1076" s="7">
        <f t="shared" si="3"/>
        <v>12</v>
      </c>
      <c r="F1076" s="7" t="str">
        <f t="shared" si="4"/>
        <v>12-2017</v>
      </c>
      <c r="G1076" s="7">
        <f>VLOOKUP(F1076,Oferta_PS!$B$2:$C$62,2)</f>
        <v>1284</v>
      </c>
      <c r="H1076" s="7">
        <f>VLOOKUP(C1076,Guias_PS!$B$2:$C$7,2)</f>
        <v>257</v>
      </c>
      <c r="I1076" s="7" t="str">
        <f>VLOOKUP(C1076,Pib_PS!$B$2:$C$7,2)</f>
        <v>R$ 2.826.236,76</v>
      </c>
      <c r="J1076" s="7" t="str">
        <f>VLOOKUP(F1076,Base_PS!$G$1:$R$751,12,FALSE())</f>
        <v>Alta temporada</v>
      </c>
    </row>
    <row r="1077">
      <c r="A1077" s="8">
        <v>43080.0</v>
      </c>
      <c r="B1077" s="7">
        <f>SUMIF(Base_PS!F:F,A1077,Base_PS!I:I)</f>
        <v>0</v>
      </c>
      <c r="C1077" s="7">
        <f t="shared" si="1"/>
        <v>2017</v>
      </c>
      <c r="D1077" s="7">
        <f t="shared" si="2"/>
        <v>12</v>
      </c>
      <c r="E1077" s="7">
        <f t="shared" si="3"/>
        <v>12</v>
      </c>
      <c r="F1077" s="7" t="str">
        <f t="shared" si="4"/>
        <v>12-2017</v>
      </c>
      <c r="G1077" s="7">
        <f>VLOOKUP(F1077,Oferta_PS!$B$2:$C$62,2)</f>
        <v>1284</v>
      </c>
      <c r="H1077" s="7">
        <f>VLOOKUP(C1077,Guias_PS!$B$2:$C$7,2)</f>
        <v>257</v>
      </c>
      <c r="I1077" s="7" t="str">
        <f>VLOOKUP(C1077,Pib_PS!$B$2:$C$7,2)</f>
        <v>R$ 2.826.236,76</v>
      </c>
      <c r="J1077" s="7" t="str">
        <f>VLOOKUP(F1077,Base_PS!$G$1:$R$751,12,FALSE())</f>
        <v>Alta temporada</v>
      </c>
    </row>
    <row r="1078">
      <c r="A1078" s="8">
        <v>43081.0</v>
      </c>
      <c r="B1078" s="7">
        <f>SUMIF(Base_PS!F:F,A1078,Base_PS!I:I)</f>
        <v>0</v>
      </c>
      <c r="C1078" s="7">
        <f t="shared" si="1"/>
        <v>2017</v>
      </c>
      <c r="D1078" s="7">
        <f t="shared" si="2"/>
        <v>12</v>
      </c>
      <c r="E1078" s="7">
        <f t="shared" si="3"/>
        <v>12</v>
      </c>
      <c r="F1078" s="7" t="str">
        <f t="shared" si="4"/>
        <v>12-2017</v>
      </c>
      <c r="G1078" s="7">
        <f>VLOOKUP(F1078,Oferta_PS!$B$2:$C$62,2)</f>
        <v>1284</v>
      </c>
      <c r="H1078" s="7">
        <f>VLOOKUP(C1078,Guias_PS!$B$2:$C$7,2)</f>
        <v>257</v>
      </c>
      <c r="I1078" s="7" t="str">
        <f>VLOOKUP(C1078,Pib_PS!$B$2:$C$7,2)</f>
        <v>R$ 2.826.236,76</v>
      </c>
      <c r="J1078" s="7" t="str">
        <f>VLOOKUP(F1078,Base_PS!$G$1:$R$751,12,FALSE())</f>
        <v>Alta temporada</v>
      </c>
    </row>
    <row r="1079">
      <c r="A1079" s="8">
        <v>43082.0</v>
      </c>
      <c r="B1079" s="7">
        <f>SUMIF(Base_PS!F:F,A1079,Base_PS!I:I)</f>
        <v>0</v>
      </c>
      <c r="C1079" s="7">
        <f t="shared" si="1"/>
        <v>2017</v>
      </c>
      <c r="D1079" s="7">
        <f t="shared" si="2"/>
        <v>12</v>
      </c>
      <c r="E1079" s="7">
        <f t="shared" si="3"/>
        <v>12</v>
      </c>
      <c r="F1079" s="7" t="str">
        <f t="shared" si="4"/>
        <v>12-2017</v>
      </c>
      <c r="G1079" s="7">
        <f>VLOOKUP(F1079,Oferta_PS!$B$2:$C$62,2)</f>
        <v>1284</v>
      </c>
      <c r="H1079" s="7">
        <f>VLOOKUP(C1079,Guias_PS!$B$2:$C$7,2)</f>
        <v>257</v>
      </c>
      <c r="I1079" s="7" t="str">
        <f>VLOOKUP(C1079,Pib_PS!$B$2:$C$7,2)</f>
        <v>R$ 2.826.236,76</v>
      </c>
      <c r="J1079" s="7" t="str">
        <f>VLOOKUP(F1079,Base_PS!$G$1:$R$751,12,FALSE())</f>
        <v>Alta temporada</v>
      </c>
    </row>
    <row r="1080">
      <c r="A1080" s="8">
        <v>43083.0</v>
      </c>
      <c r="B1080" s="7">
        <f>SUMIF(Base_PS!F:F,A1080,Base_PS!I:I)</f>
        <v>0</v>
      </c>
      <c r="C1080" s="7">
        <f t="shared" si="1"/>
        <v>2017</v>
      </c>
      <c r="D1080" s="7">
        <f t="shared" si="2"/>
        <v>12</v>
      </c>
      <c r="E1080" s="7">
        <f t="shared" si="3"/>
        <v>12</v>
      </c>
      <c r="F1080" s="7" t="str">
        <f t="shared" si="4"/>
        <v>12-2017</v>
      </c>
      <c r="G1080" s="7">
        <f>VLOOKUP(F1080,Oferta_PS!$B$2:$C$62,2)</f>
        <v>1284</v>
      </c>
      <c r="H1080" s="7">
        <f>VLOOKUP(C1080,Guias_PS!$B$2:$C$7,2)</f>
        <v>257</v>
      </c>
      <c r="I1080" s="7" t="str">
        <f>VLOOKUP(C1080,Pib_PS!$B$2:$C$7,2)</f>
        <v>R$ 2.826.236,76</v>
      </c>
      <c r="J1080" s="7" t="str">
        <f>VLOOKUP(F1080,Base_PS!$G$1:$R$751,12,FALSE())</f>
        <v>Alta temporada</v>
      </c>
    </row>
    <row r="1081">
      <c r="A1081" s="8">
        <v>43084.0</v>
      </c>
      <c r="B1081" s="7">
        <f>SUMIF(Base_PS!F:F,A1081,Base_PS!I:I)</f>
        <v>0</v>
      </c>
      <c r="C1081" s="7">
        <f t="shared" si="1"/>
        <v>2017</v>
      </c>
      <c r="D1081" s="7">
        <f t="shared" si="2"/>
        <v>12</v>
      </c>
      <c r="E1081" s="7">
        <f t="shared" si="3"/>
        <v>12</v>
      </c>
      <c r="F1081" s="7" t="str">
        <f t="shared" si="4"/>
        <v>12-2017</v>
      </c>
      <c r="G1081" s="7">
        <f>VLOOKUP(F1081,Oferta_PS!$B$2:$C$62,2)</f>
        <v>1284</v>
      </c>
      <c r="H1081" s="7">
        <f>VLOOKUP(C1081,Guias_PS!$B$2:$C$7,2)</f>
        <v>257</v>
      </c>
      <c r="I1081" s="7" t="str">
        <f>VLOOKUP(C1081,Pib_PS!$B$2:$C$7,2)</f>
        <v>R$ 2.826.236,76</v>
      </c>
      <c r="J1081" s="7" t="str">
        <f>VLOOKUP(F1081,Base_PS!$G$1:$R$751,12,FALSE())</f>
        <v>Alta temporada</v>
      </c>
    </row>
    <row r="1082">
      <c r="A1082" s="8">
        <v>43085.0</v>
      </c>
      <c r="B1082" s="7">
        <f>SUMIF(Base_PS!F:F,A1082,Base_PS!I:I)</f>
        <v>342</v>
      </c>
      <c r="C1082" s="7">
        <f t="shared" si="1"/>
        <v>2017</v>
      </c>
      <c r="D1082" s="7">
        <f t="shared" si="2"/>
        <v>12</v>
      </c>
      <c r="E1082" s="7">
        <f t="shared" si="3"/>
        <v>12</v>
      </c>
      <c r="F1082" s="7" t="str">
        <f t="shared" si="4"/>
        <v>12-2017</v>
      </c>
      <c r="G1082" s="7">
        <f>VLOOKUP(F1082,Oferta_PS!$B$2:$C$62,2)</f>
        <v>1284</v>
      </c>
      <c r="H1082" s="7">
        <f>VLOOKUP(C1082,Guias_PS!$B$2:$C$7,2)</f>
        <v>257</v>
      </c>
      <c r="I1082" s="7" t="str">
        <f>VLOOKUP(C1082,Pib_PS!$B$2:$C$7,2)</f>
        <v>R$ 2.826.236,76</v>
      </c>
      <c r="J1082" s="7" t="str">
        <f>VLOOKUP(F1082,Base_PS!$G$1:$R$751,12,FALSE())</f>
        <v>Alta temporada</v>
      </c>
    </row>
    <row r="1083">
      <c r="A1083" s="8">
        <v>43086.0</v>
      </c>
      <c r="B1083" s="7">
        <f>SUMIF(Base_PS!F:F,A1083,Base_PS!I:I)</f>
        <v>0</v>
      </c>
      <c r="C1083" s="7">
        <f t="shared" si="1"/>
        <v>2017</v>
      </c>
      <c r="D1083" s="7">
        <f t="shared" si="2"/>
        <v>12</v>
      </c>
      <c r="E1083" s="7">
        <f t="shared" si="3"/>
        <v>12</v>
      </c>
      <c r="F1083" s="7" t="str">
        <f t="shared" si="4"/>
        <v>12-2017</v>
      </c>
      <c r="G1083" s="7">
        <f>VLOOKUP(F1083,Oferta_PS!$B$2:$C$62,2)</f>
        <v>1284</v>
      </c>
      <c r="H1083" s="7">
        <f>VLOOKUP(C1083,Guias_PS!$B$2:$C$7,2)</f>
        <v>257</v>
      </c>
      <c r="I1083" s="7" t="str">
        <f>VLOOKUP(C1083,Pib_PS!$B$2:$C$7,2)</f>
        <v>R$ 2.826.236,76</v>
      </c>
      <c r="J1083" s="7" t="str">
        <f>VLOOKUP(F1083,Base_PS!$G$1:$R$751,12,FALSE())</f>
        <v>Alta temporada</v>
      </c>
    </row>
    <row r="1084">
      <c r="A1084" s="8">
        <v>43087.0</v>
      </c>
      <c r="B1084" s="7">
        <f>SUMIF(Base_PS!F:F,A1084,Base_PS!I:I)</f>
        <v>0</v>
      </c>
      <c r="C1084" s="7">
        <f t="shared" si="1"/>
        <v>2017</v>
      </c>
      <c r="D1084" s="7">
        <f t="shared" si="2"/>
        <v>12</v>
      </c>
      <c r="E1084" s="7">
        <f t="shared" si="3"/>
        <v>12</v>
      </c>
      <c r="F1084" s="7" t="str">
        <f t="shared" si="4"/>
        <v>12-2017</v>
      </c>
      <c r="G1084" s="7">
        <f>VLOOKUP(F1084,Oferta_PS!$B$2:$C$62,2)</f>
        <v>1284</v>
      </c>
      <c r="H1084" s="7">
        <f>VLOOKUP(C1084,Guias_PS!$B$2:$C$7,2)</f>
        <v>257</v>
      </c>
      <c r="I1084" s="7" t="str">
        <f>VLOOKUP(C1084,Pib_PS!$B$2:$C$7,2)</f>
        <v>R$ 2.826.236,76</v>
      </c>
      <c r="J1084" s="7" t="str">
        <f>VLOOKUP(F1084,Base_PS!$G$1:$R$751,12,FALSE())</f>
        <v>Alta temporada</v>
      </c>
    </row>
    <row r="1085">
      <c r="A1085" s="8">
        <v>43088.0</v>
      </c>
      <c r="B1085" s="7">
        <f>SUMIF(Base_PS!F:F,A1085,Base_PS!I:I)</f>
        <v>0</v>
      </c>
      <c r="C1085" s="7">
        <f t="shared" si="1"/>
        <v>2017</v>
      </c>
      <c r="D1085" s="7">
        <f t="shared" si="2"/>
        <v>12</v>
      </c>
      <c r="E1085" s="7">
        <f t="shared" si="3"/>
        <v>12</v>
      </c>
      <c r="F1085" s="7" t="str">
        <f t="shared" si="4"/>
        <v>12-2017</v>
      </c>
      <c r="G1085" s="7">
        <f>VLOOKUP(F1085,Oferta_PS!$B$2:$C$62,2)</f>
        <v>1284</v>
      </c>
      <c r="H1085" s="7">
        <f>VLOOKUP(C1085,Guias_PS!$B$2:$C$7,2)</f>
        <v>257</v>
      </c>
      <c r="I1085" s="7" t="str">
        <f>VLOOKUP(C1085,Pib_PS!$B$2:$C$7,2)</f>
        <v>R$ 2.826.236,76</v>
      </c>
      <c r="J1085" s="7" t="str">
        <f>VLOOKUP(F1085,Base_PS!$G$1:$R$751,12,FALSE())</f>
        <v>Alta temporada</v>
      </c>
    </row>
    <row r="1086">
      <c r="A1086" s="8">
        <v>43089.0</v>
      </c>
      <c r="B1086" s="7">
        <f>SUMIF(Base_PS!F:F,A1086,Base_PS!I:I)</f>
        <v>0</v>
      </c>
      <c r="C1086" s="7">
        <f t="shared" si="1"/>
        <v>2017</v>
      </c>
      <c r="D1086" s="7">
        <f t="shared" si="2"/>
        <v>12</v>
      </c>
      <c r="E1086" s="7">
        <f t="shared" si="3"/>
        <v>12</v>
      </c>
      <c r="F1086" s="7" t="str">
        <f t="shared" si="4"/>
        <v>12-2017</v>
      </c>
      <c r="G1086" s="7">
        <f>VLOOKUP(F1086,Oferta_PS!$B$2:$C$62,2)</f>
        <v>1284</v>
      </c>
      <c r="H1086" s="7">
        <f>VLOOKUP(C1086,Guias_PS!$B$2:$C$7,2)</f>
        <v>257</v>
      </c>
      <c r="I1086" s="7" t="str">
        <f>VLOOKUP(C1086,Pib_PS!$B$2:$C$7,2)</f>
        <v>R$ 2.826.236,76</v>
      </c>
      <c r="J1086" s="7" t="str">
        <f>VLOOKUP(F1086,Base_PS!$G$1:$R$751,12,FALSE())</f>
        <v>Alta temporada</v>
      </c>
    </row>
    <row r="1087">
      <c r="A1087" s="8">
        <v>43090.0</v>
      </c>
      <c r="B1087" s="7">
        <f>SUMIF(Base_PS!F:F,A1087,Base_PS!I:I)</f>
        <v>0</v>
      </c>
      <c r="C1087" s="7">
        <f t="shared" si="1"/>
        <v>2017</v>
      </c>
      <c r="D1087" s="7">
        <f t="shared" si="2"/>
        <v>12</v>
      </c>
      <c r="E1087" s="7">
        <f t="shared" si="3"/>
        <v>12</v>
      </c>
      <c r="F1087" s="7" t="str">
        <f t="shared" si="4"/>
        <v>12-2017</v>
      </c>
      <c r="G1087" s="7">
        <f>VLOOKUP(F1087,Oferta_PS!$B$2:$C$62,2)</f>
        <v>1284</v>
      </c>
      <c r="H1087" s="7">
        <f>VLOOKUP(C1087,Guias_PS!$B$2:$C$7,2)</f>
        <v>257</v>
      </c>
      <c r="I1087" s="7" t="str">
        <f>VLOOKUP(C1087,Pib_PS!$B$2:$C$7,2)</f>
        <v>R$ 2.826.236,76</v>
      </c>
      <c r="J1087" s="7" t="str">
        <f>VLOOKUP(F1087,Base_PS!$G$1:$R$751,12,FALSE())</f>
        <v>Alta temporada</v>
      </c>
    </row>
    <row r="1088">
      <c r="A1088" s="8">
        <v>43091.0</v>
      </c>
      <c r="B1088" s="7">
        <f>SUMIF(Base_PS!F:F,A1088,Base_PS!I:I)</f>
        <v>0</v>
      </c>
      <c r="C1088" s="7">
        <f t="shared" si="1"/>
        <v>2017</v>
      </c>
      <c r="D1088" s="7">
        <f t="shared" si="2"/>
        <v>12</v>
      </c>
      <c r="E1088" s="7">
        <f t="shared" si="3"/>
        <v>12</v>
      </c>
      <c r="F1088" s="7" t="str">
        <f t="shared" si="4"/>
        <v>12-2017</v>
      </c>
      <c r="G1088" s="7">
        <f>VLOOKUP(F1088,Oferta_PS!$B$2:$C$62,2)</f>
        <v>1284</v>
      </c>
      <c r="H1088" s="7">
        <f>VLOOKUP(C1088,Guias_PS!$B$2:$C$7,2)</f>
        <v>257</v>
      </c>
      <c r="I1088" s="7" t="str">
        <f>VLOOKUP(C1088,Pib_PS!$B$2:$C$7,2)</f>
        <v>R$ 2.826.236,76</v>
      </c>
      <c r="J1088" s="7" t="str">
        <f>VLOOKUP(F1088,Base_PS!$G$1:$R$751,12,FALSE())</f>
        <v>Alta temporada</v>
      </c>
    </row>
    <row r="1089">
      <c r="A1089" s="8">
        <v>43092.0</v>
      </c>
      <c r="B1089" s="7">
        <f>SUMIF(Base_PS!F:F,A1089,Base_PS!I:I)</f>
        <v>350</v>
      </c>
      <c r="C1089" s="7">
        <f t="shared" si="1"/>
        <v>2017</v>
      </c>
      <c r="D1089" s="7">
        <f t="shared" si="2"/>
        <v>12</v>
      </c>
      <c r="E1089" s="7">
        <f t="shared" si="3"/>
        <v>12</v>
      </c>
      <c r="F1089" s="7" t="str">
        <f t="shared" si="4"/>
        <v>12-2017</v>
      </c>
      <c r="G1089" s="7">
        <f>VLOOKUP(F1089,Oferta_PS!$B$2:$C$62,2)</f>
        <v>1284</v>
      </c>
      <c r="H1089" s="7">
        <f>VLOOKUP(C1089,Guias_PS!$B$2:$C$7,2)</f>
        <v>257</v>
      </c>
      <c r="I1089" s="7" t="str">
        <f>VLOOKUP(C1089,Pib_PS!$B$2:$C$7,2)</f>
        <v>R$ 2.826.236,76</v>
      </c>
      <c r="J1089" s="7" t="str">
        <f>VLOOKUP(F1089,Base_PS!$G$1:$R$751,12,FALSE())</f>
        <v>Alta temporada</v>
      </c>
    </row>
    <row r="1090">
      <c r="A1090" s="8">
        <v>43093.0</v>
      </c>
      <c r="B1090" s="7">
        <f>SUMIF(Base_PS!F:F,A1090,Base_PS!I:I)</f>
        <v>0</v>
      </c>
      <c r="C1090" s="7">
        <f t="shared" si="1"/>
        <v>2017</v>
      </c>
      <c r="D1090" s="7">
        <f t="shared" si="2"/>
        <v>12</v>
      </c>
      <c r="E1090" s="7">
        <f t="shared" si="3"/>
        <v>12</v>
      </c>
      <c r="F1090" s="7" t="str">
        <f t="shared" si="4"/>
        <v>12-2017</v>
      </c>
      <c r="G1090" s="7">
        <f>VLOOKUP(F1090,Oferta_PS!$B$2:$C$62,2)</f>
        <v>1284</v>
      </c>
      <c r="H1090" s="7">
        <f>VLOOKUP(C1090,Guias_PS!$B$2:$C$7,2)</f>
        <v>257</v>
      </c>
      <c r="I1090" s="7" t="str">
        <f>VLOOKUP(C1090,Pib_PS!$B$2:$C$7,2)</f>
        <v>R$ 2.826.236,76</v>
      </c>
      <c r="J1090" s="7" t="str">
        <f>VLOOKUP(F1090,Base_PS!$G$1:$R$751,12,FALSE())</f>
        <v>Alta temporada</v>
      </c>
    </row>
    <row r="1091">
      <c r="A1091" s="8">
        <v>43094.0</v>
      </c>
      <c r="B1091" s="7">
        <f>SUMIF(Base_PS!F:F,A1091,Base_PS!I:I)</f>
        <v>0</v>
      </c>
      <c r="C1091" s="7">
        <f t="shared" si="1"/>
        <v>2017</v>
      </c>
      <c r="D1091" s="7">
        <f t="shared" si="2"/>
        <v>12</v>
      </c>
      <c r="E1091" s="7">
        <f t="shared" si="3"/>
        <v>12</v>
      </c>
      <c r="F1091" s="7" t="str">
        <f t="shared" si="4"/>
        <v>12-2017</v>
      </c>
      <c r="G1091" s="7">
        <f>VLOOKUP(F1091,Oferta_PS!$B$2:$C$62,2)</f>
        <v>1284</v>
      </c>
      <c r="H1091" s="7">
        <f>VLOOKUP(C1091,Guias_PS!$B$2:$C$7,2)</f>
        <v>257</v>
      </c>
      <c r="I1091" s="7" t="str">
        <f>VLOOKUP(C1091,Pib_PS!$B$2:$C$7,2)</f>
        <v>R$ 2.826.236,76</v>
      </c>
      <c r="J1091" s="7" t="str">
        <f>VLOOKUP(F1091,Base_PS!$G$1:$R$751,12,FALSE())</f>
        <v>Alta temporada</v>
      </c>
    </row>
    <row r="1092">
      <c r="A1092" s="8">
        <v>43095.0</v>
      </c>
      <c r="B1092" s="7">
        <f>SUMIF(Base_PS!F:F,A1092,Base_PS!I:I)</f>
        <v>0</v>
      </c>
      <c r="C1092" s="7">
        <f t="shared" si="1"/>
        <v>2017</v>
      </c>
      <c r="D1092" s="7">
        <f t="shared" si="2"/>
        <v>12</v>
      </c>
      <c r="E1092" s="7">
        <f t="shared" si="3"/>
        <v>12</v>
      </c>
      <c r="F1092" s="7" t="str">
        <f t="shared" si="4"/>
        <v>12-2017</v>
      </c>
      <c r="G1092" s="7">
        <f>VLOOKUP(F1092,Oferta_PS!$B$2:$C$62,2)</f>
        <v>1284</v>
      </c>
      <c r="H1092" s="7">
        <f>VLOOKUP(C1092,Guias_PS!$B$2:$C$7,2)</f>
        <v>257</v>
      </c>
      <c r="I1092" s="7" t="str">
        <f>VLOOKUP(C1092,Pib_PS!$B$2:$C$7,2)</f>
        <v>R$ 2.826.236,76</v>
      </c>
      <c r="J1092" s="7" t="str">
        <f>VLOOKUP(F1092,Base_PS!$G$1:$R$751,12,FALSE())</f>
        <v>Alta temporada</v>
      </c>
    </row>
    <row r="1093">
      <c r="A1093" s="8">
        <v>43096.0</v>
      </c>
      <c r="B1093" s="7">
        <f>SUMIF(Base_PS!F:F,A1093,Base_PS!I:I)</f>
        <v>0</v>
      </c>
      <c r="C1093" s="7">
        <f t="shared" si="1"/>
        <v>2017</v>
      </c>
      <c r="D1093" s="7">
        <f t="shared" si="2"/>
        <v>12</v>
      </c>
      <c r="E1093" s="7">
        <f t="shared" si="3"/>
        <v>12</v>
      </c>
      <c r="F1093" s="7" t="str">
        <f t="shared" si="4"/>
        <v>12-2017</v>
      </c>
      <c r="G1093" s="7">
        <f>VLOOKUP(F1093,Oferta_PS!$B$2:$C$62,2)</f>
        <v>1284</v>
      </c>
      <c r="H1093" s="7">
        <f>VLOOKUP(C1093,Guias_PS!$B$2:$C$7,2)</f>
        <v>257</v>
      </c>
      <c r="I1093" s="7" t="str">
        <f>VLOOKUP(C1093,Pib_PS!$B$2:$C$7,2)</f>
        <v>R$ 2.826.236,76</v>
      </c>
      <c r="J1093" s="7" t="str">
        <f>VLOOKUP(F1093,Base_PS!$G$1:$R$751,12,FALSE())</f>
        <v>Alta temporada</v>
      </c>
    </row>
    <row r="1094">
      <c r="A1094" s="8">
        <v>43097.0</v>
      </c>
      <c r="B1094" s="7">
        <f>SUMIF(Base_PS!F:F,A1094,Base_PS!I:I)</f>
        <v>0</v>
      </c>
      <c r="C1094" s="7">
        <f t="shared" si="1"/>
        <v>2017</v>
      </c>
      <c r="D1094" s="7">
        <f t="shared" si="2"/>
        <v>12</v>
      </c>
      <c r="E1094" s="7">
        <f t="shared" si="3"/>
        <v>12</v>
      </c>
      <c r="F1094" s="7" t="str">
        <f t="shared" si="4"/>
        <v>12-2017</v>
      </c>
      <c r="G1094" s="7">
        <f>VLOOKUP(F1094,Oferta_PS!$B$2:$C$62,2)</f>
        <v>1284</v>
      </c>
      <c r="H1094" s="7">
        <f>VLOOKUP(C1094,Guias_PS!$B$2:$C$7,2)</f>
        <v>257</v>
      </c>
      <c r="I1094" s="7" t="str">
        <f>VLOOKUP(C1094,Pib_PS!$B$2:$C$7,2)</f>
        <v>R$ 2.826.236,76</v>
      </c>
      <c r="J1094" s="7" t="str">
        <f>VLOOKUP(F1094,Base_PS!$G$1:$R$751,12,FALSE())</f>
        <v>Alta temporada</v>
      </c>
    </row>
    <row r="1095">
      <c r="A1095" s="8">
        <v>43098.0</v>
      </c>
      <c r="B1095" s="7">
        <f>SUMIF(Base_PS!F:F,A1095,Base_PS!I:I)</f>
        <v>0</v>
      </c>
      <c r="C1095" s="7">
        <f t="shared" si="1"/>
        <v>2017</v>
      </c>
      <c r="D1095" s="7">
        <f t="shared" si="2"/>
        <v>12</v>
      </c>
      <c r="E1095" s="7">
        <f t="shared" si="3"/>
        <v>12</v>
      </c>
      <c r="F1095" s="7" t="str">
        <f t="shared" si="4"/>
        <v>12-2017</v>
      </c>
      <c r="G1095" s="7">
        <f>VLOOKUP(F1095,Oferta_PS!$B$2:$C$62,2)</f>
        <v>1284</v>
      </c>
      <c r="H1095" s="7">
        <f>VLOOKUP(C1095,Guias_PS!$B$2:$C$7,2)</f>
        <v>257</v>
      </c>
      <c r="I1095" s="7" t="str">
        <f>VLOOKUP(C1095,Pib_PS!$B$2:$C$7,2)</f>
        <v>R$ 2.826.236,76</v>
      </c>
      <c r="J1095" s="7" t="str">
        <f>VLOOKUP(F1095,Base_PS!$G$1:$R$751,12,FALSE())</f>
        <v>Alta temporada</v>
      </c>
    </row>
    <row r="1096">
      <c r="A1096" s="8">
        <v>43099.0</v>
      </c>
      <c r="B1096" s="7">
        <f>SUMIF(Base_PS!F:F,A1096,Base_PS!I:I)</f>
        <v>346</v>
      </c>
      <c r="C1096" s="7">
        <f t="shared" si="1"/>
        <v>2017</v>
      </c>
      <c r="D1096" s="7">
        <f t="shared" si="2"/>
        <v>12</v>
      </c>
      <c r="E1096" s="7">
        <f t="shared" si="3"/>
        <v>12</v>
      </c>
      <c r="F1096" s="7" t="str">
        <f t="shared" si="4"/>
        <v>12-2017</v>
      </c>
      <c r="G1096" s="7">
        <f>VLOOKUP(F1096,Oferta_PS!$B$2:$C$62,2)</f>
        <v>1284</v>
      </c>
      <c r="H1096" s="7">
        <f>VLOOKUP(C1096,Guias_PS!$B$2:$C$7,2)</f>
        <v>257</v>
      </c>
      <c r="I1096" s="7" t="str">
        <f>VLOOKUP(C1096,Pib_PS!$B$2:$C$7,2)</f>
        <v>R$ 2.826.236,76</v>
      </c>
      <c r="J1096" s="7" t="str">
        <f>VLOOKUP(F1096,Base_PS!$G$1:$R$751,12,FALSE())</f>
        <v>Alta temporada</v>
      </c>
    </row>
    <row r="1097">
      <c r="A1097" s="8">
        <v>43100.0</v>
      </c>
      <c r="B1097" s="7">
        <f>SUMIF(Base_PS!F:F,A1097,Base_PS!I:I)</f>
        <v>0</v>
      </c>
      <c r="C1097" s="7">
        <f t="shared" si="1"/>
        <v>2017</v>
      </c>
      <c r="D1097" s="7">
        <f t="shared" si="2"/>
        <v>12</v>
      </c>
      <c r="E1097" s="7">
        <f t="shared" si="3"/>
        <v>12</v>
      </c>
      <c r="F1097" s="7" t="str">
        <f t="shared" si="4"/>
        <v>12-2017</v>
      </c>
      <c r="G1097" s="7">
        <f>VLOOKUP(F1097,Oferta_PS!$B$2:$C$62,2)</f>
        <v>1284</v>
      </c>
      <c r="H1097" s="7">
        <f>VLOOKUP(C1097,Guias_PS!$B$2:$C$7,2)</f>
        <v>257</v>
      </c>
      <c r="I1097" s="7" t="str">
        <f>VLOOKUP(C1097,Pib_PS!$B$2:$C$7,2)</f>
        <v>R$ 2.826.236,76</v>
      </c>
      <c r="J1097" s="7" t="str">
        <f>VLOOKUP(F1097,Base_PS!$G$1:$R$751,12,FALSE())</f>
        <v>Alta temporada</v>
      </c>
    </row>
    <row r="1098">
      <c r="A1098" s="6">
        <v>43101.0</v>
      </c>
      <c r="B1098" s="7">
        <f>SUMIF(Base_PS!F:F,A1098,Base_PS!I:I)</f>
        <v>0</v>
      </c>
      <c r="C1098" s="7">
        <f t="shared" si="1"/>
        <v>2018</v>
      </c>
      <c r="D1098" s="7">
        <f t="shared" si="2"/>
        <v>1</v>
      </c>
      <c r="E1098" s="7" t="str">
        <f t="shared" si="3"/>
        <v>01</v>
      </c>
      <c r="F1098" s="7" t="str">
        <f t="shared" si="4"/>
        <v>01-2018</v>
      </c>
      <c r="G1098" s="7">
        <f>VLOOKUP(F1098,Oferta_PS!$B$2:$C$62,2)</f>
        <v>1755</v>
      </c>
      <c r="H1098" s="7">
        <f>VLOOKUP(C1098,Guias_PS!$B$2:$C$7,2)</f>
        <v>232</v>
      </c>
      <c r="I1098" s="7" t="str">
        <f>VLOOKUP(C1098,Pib_PS!$B$2:$C$7,2)</f>
        <v>R$ 3.125.025,96</v>
      </c>
      <c r="J1098" s="7" t="str">
        <f>VLOOKUP(F1098,Base_PS!$G$1:$R$751,12,FALSE())</f>
        <v>Alta temporada</v>
      </c>
    </row>
    <row r="1099">
      <c r="A1099" s="6">
        <v>43102.0</v>
      </c>
      <c r="B1099" s="7">
        <f>SUMIF(Base_PS!F:F,A1099,Base_PS!I:I)</f>
        <v>0</v>
      </c>
      <c r="C1099" s="7">
        <f t="shared" si="1"/>
        <v>2018</v>
      </c>
      <c r="D1099" s="7">
        <f t="shared" si="2"/>
        <v>1</v>
      </c>
      <c r="E1099" s="7" t="str">
        <f t="shared" si="3"/>
        <v>01</v>
      </c>
      <c r="F1099" s="7" t="str">
        <f t="shared" si="4"/>
        <v>01-2018</v>
      </c>
      <c r="G1099" s="7">
        <f>VLOOKUP(F1099,Oferta_PS!$B$2:$C$62,2)</f>
        <v>1755</v>
      </c>
      <c r="H1099" s="7">
        <f>VLOOKUP(C1099,Guias_PS!$B$2:$C$7,2)</f>
        <v>232</v>
      </c>
      <c r="I1099" s="7" t="str">
        <f>VLOOKUP(C1099,Pib_PS!$B$2:$C$7,2)</f>
        <v>R$ 3.125.025,96</v>
      </c>
      <c r="J1099" s="7" t="str">
        <f>VLOOKUP(F1099,Base_PS!$G$1:$R$751,12,FALSE())</f>
        <v>Alta temporada</v>
      </c>
    </row>
    <row r="1100">
      <c r="A1100" s="6">
        <v>43103.0</v>
      </c>
      <c r="B1100" s="7">
        <f>SUMIF(Base_PS!F:F,A1100,Base_PS!I:I)</f>
        <v>0</v>
      </c>
      <c r="C1100" s="7">
        <f t="shared" si="1"/>
        <v>2018</v>
      </c>
      <c r="D1100" s="7">
        <f t="shared" si="2"/>
        <v>1</v>
      </c>
      <c r="E1100" s="7" t="str">
        <f t="shared" si="3"/>
        <v>01</v>
      </c>
      <c r="F1100" s="7" t="str">
        <f t="shared" si="4"/>
        <v>01-2018</v>
      </c>
      <c r="G1100" s="7">
        <f>VLOOKUP(F1100,Oferta_PS!$B$2:$C$62,2)</f>
        <v>1755</v>
      </c>
      <c r="H1100" s="7">
        <f>VLOOKUP(C1100,Guias_PS!$B$2:$C$7,2)</f>
        <v>232</v>
      </c>
      <c r="I1100" s="7" t="str">
        <f>VLOOKUP(C1100,Pib_PS!$B$2:$C$7,2)</f>
        <v>R$ 3.125.025,96</v>
      </c>
      <c r="J1100" s="7" t="str">
        <f>VLOOKUP(F1100,Base_PS!$G$1:$R$751,12,FALSE())</f>
        <v>Alta temporada</v>
      </c>
    </row>
    <row r="1101">
      <c r="A1101" s="6">
        <v>43104.0</v>
      </c>
      <c r="B1101" s="7">
        <f>SUMIF(Base_PS!F:F,A1101,Base_PS!I:I)</f>
        <v>0</v>
      </c>
      <c r="C1101" s="7">
        <f t="shared" si="1"/>
        <v>2018</v>
      </c>
      <c r="D1101" s="7">
        <f t="shared" si="2"/>
        <v>1</v>
      </c>
      <c r="E1101" s="7" t="str">
        <f t="shared" si="3"/>
        <v>01</v>
      </c>
      <c r="F1101" s="7" t="str">
        <f t="shared" si="4"/>
        <v>01-2018</v>
      </c>
      <c r="G1101" s="7">
        <f>VLOOKUP(F1101,Oferta_PS!$B$2:$C$62,2)</f>
        <v>1755</v>
      </c>
      <c r="H1101" s="7">
        <f>VLOOKUP(C1101,Guias_PS!$B$2:$C$7,2)</f>
        <v>232</v>
      </c>
      <c r="I1101" s="7" t="str">
        <f>VLOOKUP(C1101,Pib_PS!$B$2:$C$7,2)</f>
        <v>R$ 3.125.025,96</v>
      </c>
      <c r="J1101" s="7" t="str">
        <f>VLOOKUP(F1101,Base_PS!$G$1:$R$751,12,FALSE())</f>
        <v>Alta temporada</v>
      </c>
    </row>
    <row r="1102">
      <c r="A1102" s="6">
        <v>43105.0</v>
      </c>
      <c r="B1102" s="7">
        <f>SUMIF(Base_PS!F:F,A1102,Base_PS!I:I)</f>
        <v>0</v>
      </c>
      <c r="C1102" s="7">
        <f t="shared" si="1"/>
        <v>2018</v>
      </c>
      <c r="D1102" s="7">
        <f t="shared" si="2"/>
        <v>1</v>
      </c>
      <c r="E1102" s="7" t="str">
        <f t="shared" si="3"/>
        <v>01</v>
      </c>
      <c r="F1102" s="7" t="str">
        <f t="shared" si="4"/>
        <v>01-2018</v>
      </c>
      <c r="G1102" s="7">
        <f>VLOOKUP(F1102,Oferta_PS!$B$2:$C$62,2)</f>
        <v>1755</v>
      </c>
      <c r="H1102" s="7">
        <f>VLOOKUP(C1102,Guias_PS!$B$2:$C$7,2)</f>
        <v>232</v>
      </c>
      <c r="I1102" s="7" t="str">
        <f>VLOOKUP(C1102,Pib_PS!$B$2:$C$7,2)</f>
        <v>R$ 3.125.025,96</v>
      </c>
      <c r="J1102" s="7" t="str">
        <f>VLOOKUP(F1102,Base_PS!$G$1:$R$751,12,FALSE())</f>
        <v>Alta temporada</v>
      </c>
    </row>
    <row r="1103">
      <c r="A1103" s="6">
        <v>43106.0</v>
      </c>
      <c r="B1103" s="7">
        <f>SUMIF(Base_PS!F:F,A1103,Base_PS!I:I)</f>
        <v>344</v>
      </c>
      <c r="C1103" s="7">
        <f t="shared" si="1"/>
        <v>2018</v>
      </c>
      <c r="D1103" s="7">
        <f t="shared" si="2"/>
        <v>1</v>
      </c>
      <c r="E1103" s="7" t="str">
        <f t="shared" si="3"/>
        <v>01</v>
      </c>
      <c r="F1103" s="7" t="str">
        <f t="shared" si="4"/>
        <v>01-2018</v>
      </c>
      <c r="G1103" s="7">
        <f>VLOOKUP(F1103,Oferta_PS!$B$2:$C$62,2)</f>
        <v>1755</v>
      </c>
      <c r="H1103" s="7">
        <f>VLOOKUP(C1103,Guias_PS!$B$2:$C$7,2)</f>
        <v>232</v>
      </c>
      <c r="I1103" s="7" t="str">
        <f>VLOOKUP(C1103,Pib_PS!$B$2:$C$7,2)</f>
        <v>R$ 3.125.025,96</v>
      </c>
      <c r="J1103" s="7" t="str">
        <f>VLOOKUP(F1103,Base_PS!$G$1:$R$751,12,FALSE())</f>
        <v>Alta temporada</v>
      </c>
    </row>
    <row r="1104">
      <c r="A1104" s="6">
        <v>43107.0</v>
      </c>
      <c r="B1104" s="7">
        <f>SUMIF(Base_PS!F:F,A1104,Base_PS!I:I)</f>
        <v>0</v>
      </c>
      <c r="C1104" s="7">
        <f t="shared" si="1"/>
        <v>2018</v>
      </c>
      <c r="D1104" s="7">
        <f t="shared" si="2"/>
        <v>1</v>
      </c>
      <c r="E1104" s="7" t="str">
        <f t="shared" si="3"/>
        <v>01</v>
      </c>
      <c r="F1104" s="7" t="str">
        <f t="shared" si="4"/>
        <v>01-2018</v>
      </c>
      <c r="G1104" s="7">
        <f>VLOOKUP(F1104,Oferta_PS!$B$2:$C$62,2)</f>
        <v>1755</v>
      </c>
      <c r="H1104" s="7">
        <f>VLOOKUP(C1104,Guias_PS!$B$2:$C$7,2)</f>
        <v>232</v>
      </c>
      <c r="I1104" s="7" t="str">
        <f>VLOOKUP(C1104,Pib_PS!$B$2:$C$7,2)</f>
        <v>R$ 3.125.025,96</v>
      </c>
      <c r="J1104" s="7" t="str">
        <f>VLOOKUP(F1104,Base_PS!$G$1:$R$751,12,FALSE())</f>
        <v>Alta temporada</v>
      </c>
    </row>
    <row r="1105">
      <c r="A1105" s="6">
        <v>43108.0</v>
      </c>
      <c r="B1105" s="7">
        <f>SUMIF(Base_PS!F:F,A1105,Base_PS!I:I)</f>
        <v>0</v>
      </c>
      <c r="C1105" s="7">
        <f t="shared" si="1"/>
        <v>2018</v>
      </c>
      <c r="D1105" s="7">
        <f t="shared" si="2"/>
        <v>1</v>
      </c>
      <c r="E1105" s="7" t="str">
        <f t="shared" si="3"/>
        <v>01</v>
      </c>
      <c r="F1105" s="7" t="str">
        <f t="shared" si="4"/>
        <v>01-2018</v>
      </c>
      <c r="G1105" s="7">
        <f>VLOOKUP(F1105,Oferta_PS!$B$2:$C$62,2)</f>
        <v>1755</v>
      </c>
      <c r="H1105" s="7">
        <f>VLOOKUP(C1105,Guias_PS!$B$2:$C$7,2)</f>
        <v>232</v>
      </c>
      <c r="I1105" s="7" t="str">
        <f>VLOOKUP(C1105,Pib_PS!$B$2:$C$7,2)</f>
        <v>R$ 3.125.025,96</v>
      </c>
      <c r="J1105" s="7" t="str">
        <f>VLOOKUP(F1105,Base_PS!$G$1:$R$751,12,FALSE())</f>
        <v>Alta temporada</v>
      </c>
    </row>
    <row r="1106">
      <c r="A1106" s="6">
        <v>43109.0</v>
      </c>
      <c r="B1106" s="7">
        <f>SUMIF(Base_PS!F:F,A1106,Base_PS!I:I)</f>
        <v>0</v>
      </c>
      <c r="C1106" s="7">
        <f t="shared" si="1"/>
        <v>2018</v>
      </c>
      <c r="D1106" s="7">
        <f t="shared" si="2"/>
        <v>1</v>
      </c>
      <c r="E1106" s="7" t="str">
        <f t="shared" si="3"/>
        <v>01</v>
      </c>
      <c r="F1106" s="7" t="str">
        <f t="shared" si="4"/>
        <v>01-2018</v>
      </c>
      <c r="G1106" s="7">
        <f>VLOOKUP(F1106,Oferta_PS!$B$2:$C$62,2)</f>
        <v>1755</v>
      </c>
      <c r="H1106" s="7">
        <f>VLOOKUP(C1106,Guias_PS!$B$2:$C$7,2)</f>
        <v>232</v>
      </c>
      <c r="I1106" s="7" t="str">
        <f>VLOOKUP(C1106,Pib_PS!$B$2:$C$7,2)</f>
        <v>R$ 3.125.025,96</v>
      </c>
      <c r="J1106" s="7" t="str">
        <f>VLOOKUP(F1106,Base_PS!$G$1:$R$751,12,FALSE())</f>
        <v>Alta temporada</v>
      </c>
    </row>
    <row r="1107">
      <c r="A1107" s="6">
        <v>43110.0</v>
      </c>
      <c r="B1107" s="7">
        <f>SUMIF(Base_PS!F:F,A1107,Base_PS!I:I)</f>
        <v>0</v>
      </c>
      <c r="C1107" s="7">
        <f t="shared" si="1"/>
        <v>2018</v>
      </c>
      <c r="D1107" s="7">
        <f t="shared" si="2"/>
        <v>1</v>
      </c>
      <c r="E1107" s="7" t="str">
        <f t="shared" si="3"/>
        <v>01</v>
      </c>
      <c r="F1107" s="7" t="str">
        <f t="shared" si="4"/>
        <v>01-2018</v>
      </c>
      <c r="G1107" s="7">
        <f>VLOOKUP(F1107,Oferta_PS!$B$2:$C$62,2)</f>
        <v>1755</v>
      </c>
      <c r="H1107" s="7">
        <f>VLOOKUP(C1107,Guias_PS!$B$2:$C$7,2)</f>
        <v>232</v>
      </c>
      <c r="I1107" s="7" t="str">
        <f>VLOOKUP(C1107,Pib_PS!$B$2:$C$7,2)</f>
        <v>R$ 3.125.025,96</v>
      </c>
      <c r="J1107" s="7" t="str">
        <f>VLOOKUP(F1107,Base_PS!$G$1:$R$751,12,FALSE())</f>
        <v>Alta temporada</v>
      </c>
    </row>
    <row r="1108">
      <c r="A1108" s="6">
        <v>43111.0</v>
      </c>
      <c r="B1108" s="7">
        <f>SUMIF(Base_PS!F:F,A1108,Base_PS!I:I)</f>
        <v>0</v>
      </c>
      <c r="C1108" s="7">
        <f t="shared" si="1"/>
        <v>2018</v>
      </c>
      <c r="D1108" s="7">
        <f t="shared" si="2"/>
        <v>1</v>
      </c>
      <c r="E1108" s="7" t="str">
        <f t="shared" si="3"/>
        <v>01</v>
      </c>
      <c r="F1108" s="7" t="str">
        <f t="shared" si="4"/>
        <v>01-2018</v>
      </c>
      <c r="G1108" s="7">
        <f>VLOOKUP(F1108,Oferta_PS!$B$2:$C$62,2)</f>
        <v>1755</v>
      </c>
      <c r="H1108" s="7">
        <f>VLOOKUP(C1108,Guias_PS!$B$2:$C$7,2)</f>
        <v>232</v>
      </c>
      <c r="I1108" s="7" t="str">
        <f>VLOOKUP(C1108,Pib_PS!$B$2:$C$7,2)</f>
        <v>R$ 3.125.025,96</v>
      </c>
      <c r="J1108" s="7" t="str">
        <f>VLOOKUP(F1108,Base_PS!$G$1:$R$751,12,FALSE())</f>
        <v>Alta temporada</v>
      </c>
    </row>
    <row r="1109">
      <c r="A1109" s="6">
        <v>43112.0</v>
      </c>
      <c r="B1109" s="7">
        <f>SUMIF(Base_PS!F:F,A1109,Base_PS!I:I)</f>
        <v>0</v>
      </c>
      <c r="C1109" s="7">
        <f t="shared" si="1"/>
        <v>2018</v>
      </c>
      <c r="D1109" s="7">
        <f t="shared" si="2"/>
        <v>1</v>
      </c>
      <c r="E1109" s="7" t="str">
        <f t="shared" si="3"/>
        <v>01</v>
      </c>
      <c r="F1109" s="7" t="str">
        <f t="shared" si="4"/>
        <v>01-2018</v>
      </c>
      <c r="G1109" s="7">
        <f>VLOOKUP(F1109,Oferta_PS!$B$2:$C$62,2)</f>
        <v>1755</v>
      </c>
      <c r="H1109" s="7">
        <f>VLOOKUP(C1109,Guias_PS!$B$2:$C$7,2)</f>
        <v>232</v>
      </c>
      <c r="I1109" s="7" t="str">
        <f>VLOOKUP(C1109,Pib_PS!$B$2:$C$7,2)</f>
        <v>R$ 3.125.025,96</v>
      </c>
      <c r="J1109" s="7" t="str">
        <f>VLOOKUP(F1109,Base_PS!$G$1:$R$751,12,FALSE())</f>
        <v>Alta temporada</v>
      </c>
    </row>
    <row r="1110">
      <c r="A1110" s="6">
        <v>43113.0</v>
      </c>
      <c r="B1110" s="7">
        <f>SUMIF(Base_PS!F:F,A1110,Base_PS!I:I)</f>
        <v>351</v>
      </c>
      <c r="C1110" s="7">
        <f t="shared" si="1"/>
        <v>2018</v>
      </c>
      <c r="D1110" s="7">
        <f t="shared" si="2"/>
        <v>1</v>
      </c>
      <c r="E1110" s="7" t="str">
        <f t="shared" si="3"/>
        <v>01</v>
      </c>
      <c r="F1110" s="7" t="str">
        <f t="shared" si="4"/>
        <v>01-2018</v>
      </c>
      <c r="G1110" s="7">
        <f>VLOOKUP(F1110,Oferta_PS!$B$2:$C$62,2)</f>
        <v>1755</v>
      </c>
      <c r="H1110" s="7">
        <f>VLOOKUP(C1110,Guias_PS!$B$2:$C$7,2)</f>
        <v>232</v>
      </c>
      <c r="I1110" s="7" t="str">
        <f>VLOOKUP(C1110,Pib_PS!$B$2:$C$7,2)</f>
        <v>R$ 3.125.025,96</v>
      </c>
      <c r="J1110" s="7" t="str">
        <f>VLOOKUP(F1110,Base_PS!$G$1:$R$751,12,FALSE())</f>
        <v>Alta temporada</v>
      </c>
    </row>
    <row r="1111">
      <c r="A1111" s="6">
        <v>43114.0</v>
      </c>
      <c r="B1111" s="7">
        <f>SUMIF(Base_PS!F:F,A1111,Base_PS!I:I)</f>
        <v>0</v>
      </c>
      <c r="C1111" s="7">
        <f t="shared" si="1"/>
        <v>2018</v>
      </c>
      <c r="D1111" s="7">
        <f t="shared" si="2"/>
        <v>1</v>
      </c>
      <c r="E1111" s="7" t="str">
        <f t="shared" si="3"/>
        <v>01</v>
      </c>
      <c r="F1111" s="7" t="str">
        <f t="shared" si="4"/>
        <v>01-2018</v>
      </c>
      <c r="G1111" s="7">
        <f>VLOOKUP(F1111,Oferta_PS!$B$2:$C$62,2)</f>
        <v>1755</v>
      </c>
      <c r="H1111" s="7">
        <f>VLOOKUP(C1111,Guias_PS!$B$2:$C$7,2)</f>
        <v>232</v>
      </c>
      <c r="I1111" s="7" t="str">
        <f>VLOOKUP(C1111,Pib_PS!$B$2:$C$7,2)</f>
        <v>R$ 3.125.025,96</v>
      </c>
      <c r="J1111" s="7" t="str">
        <f>VLOOKUP(F1111,Base_PS!$G$1:$R$751,12,FALSE())</f>
        <v>Alta temporada</v>
      </c>
    </row>
    <row r="1112">
      <c r="A1112" s="6">
        <v>43115.0</v>
      </c>
      <c r="B1112" s="7">
        <f>SUMIF(Base_PS!F:F,A1112,Base_PS!I:I)</f>
        <v>0</v>
      </c>
      <c r="C1112" s="7">
        <f t="shared" si="1"/>
        <v>2018</v>
      </c>
      <c r="D1112" s="7">
        <f t="shared" si="2"/>
        <v>1</v>
      </c>
      <c r="E1112" s="7" t="str">
        <f t="shared" si="3"/>
        <v>01</v>
      </c>
      <c r="F1112" s="7" t="str">
        <f t="shared" si="4"/>
        <v>01-2018</v>
      </c>
      <c r="G1112" s="7">
        <f>VLOOKUP(F1112,Oferta_PS!$B$2:$C$62,2)</f>
        <v>1755</v>
      </c>
      <c r="H1112" s="7">
        <f>VLOOKUP(C1112,Guias_PS!$B$2:$C$7,2)</f>
        <v>232</v>
      </c>
      <c r="I1112" s="7" t="str">
        <f>VLOOKUP(C1112,Pib_PS!$B$2:$C$7,2)</f>
        <v>R$ 3.125.025,96</v>
      </c>
      <c r="J1112" s="7" t="str">
        <f>VLOOKUP(F1112,Base_PS!$G$1:$R$751,12,FALSE())</f>
        <v>Alta temporada</v>
      </c>
    </row>
    <row r="1113">
      <c r="A1113" s="6">
        <v>43116.0</v>
      </c>
      <c r="B1113" s="7">
        <f>SUMIF(Base_PS!F:F,A1113,Base_PS!I:I)</f>
        <v>0</v>
      </c>
      <c r="C1113" s="7">
        <f t="shared" si="1"/>
        <v>2018</v>
      </c>
      <c r="D1113" s="7">
        <f t="shared" si="2"/>
        <v>1</v>
      </c>
      <c r="E1113" s="7" t="str">
        <f t="shared" si="3"/>
        <v>01</v>
      </c>
      <c r="F1113" s="7" t="str">
        <f t="shared" si="4"/>
        <v>01-2018</v>
      </c>
      <c r="G1113" s="7">
        <f>VLOOKUP(F1113,Oferta_PS!$B$2:$C$62,2)</f>
        <v>1755</v>
      </c>
      <c r="H1113" s="7">
        <f>VLOOKUP(C1113,Guias_PS!$B$2:$C$7,2)</f>
        <v>232</v>
      </c>
      <c r="I1113" s="7" t="str">
        <f>VLOOKUP(C1113,Pib_PS!$B$2:$C$7,2)</f>
        <v>R$ 3.125.025,96</v>
      </c>
      <c r="J1113" s="7" t="str">
        <f>VLOOKUP(F1113,Base_PS!$G$1:$R$751,12,FALSE())</f>
        <v>Alta temporada</v>
      </c>
    </row>
    <row r="1114">
      <c r="A1114" s="6">
        <v>43117.0</v>
      </c>
      <c r="B1114" s="7">
        <f>SUMIF(Base_PS!F:F,A1114,Base_PS!I:I)</f>
        <v>0</v>
      </c>
      <c r="C1114" s="7">
        <f t="shared" si="1"/>
        <v>2018</v>
      </c>
      <c r="D1114" s="7">
        <f t="shared" si="2"/>
        <v>1</v>
      </c>
      <c r="E1114" s="7" t="str">
        <f t="shared" si="3"/>
        <v>01</v>
      </c>
      <c r="F1114" s="7" t="str">
        <f t="shared" si="4"/>
        <v>01-2018</v>
      </c>
      <c r="G1114" s="7">
        <f>VLOOKUP(F1114,Oferta_PS!$B$2:$C$62,2)</f>
        <v>1755</v>
      </c>
      <c r="H1114" s="7">
        <f>VLOOKUP(C1114,Guias_PS!$B$2:$C$7,2)</f>
        <v>232</v>
      </c>
      <c r="I1114" s="7" t="str">
        <f>VLOOKUP(C1114,Pib_PS!$B$2:$C$7,2)</f>
        <v>R$ 3.125.025,96</v>
      </c>
      <c r="J1114" s="7" t="str">
        <f>VLOOKUP(F1114,Base_PS!$G$1:$R$751,12,FALSE())</f>
        <v>Alta temporada</v>
      </c>
    </row>
    <row r="1115">
      <c r="A1115" s="6">
        <v>43118.0</v>
      </c>
      <c r="B1115" s="7">
        <f>SUMIF(Base_PS!F:F,A1115,Base_PS!I:I)</f>
        <v>0</v>
      </c>
      <c r="C1115" s="7">
        <f t="shared" si="1"/>
        <v>2018</v>
      </c>
      <c r="D1115" s="7">
        <f t="shared" si="2"/>
        <v>1</v>
      </c>
      <c r="E1115" s="7" t="str">
        <f t="shared" si="3"/>
        <v>01</v>
      </c>
      <c r="F1115" s="7" t="str">
        <f t="shared" si="4"/>
        <v>01-2018</v>
      </c>
      <c r="G1115" s="7">
        <f>VLOOKUP(F1115,Oferta_PS!$B$2:$C$62,2)</f>
        <v>1755</v>
      </c>
      <c r="H1115" s="7">
        <f>VLOOKUP(C1115,Guias_PS!$B$2:$C$7,2)</f>
        <v>232</v>
      </c>
      <c r="I1115" s="7" t="str">
        <f>VLOOKUP(C1115,Pib_PS!$B$2:$C$7,2)</f>
        <v>R$ 3.125.025,96</v>
      </c>
      <c r="J1115" s="7" t="str">
        <f>VLOOKUP(F1115,Base_PS!$G$1:$R$751,12,FALSE())</f>
        <v>Alta temporada</v>
      </c>
    </row>
    <row r="1116">
      <c r="A1116" s="6">
        <v>43119.0</v>
      </c>
      <c r="B1116" s="7">
        <f>SUMIF(Base_PS!F:F,A1116,Base_PS!I:I)</f>
        <v>0</v>
      </c>
      <c r="C1116" s="7">
        <f t="shared" si="1"/>
        <v>2018</v>
      </c>
      <c r="D1116" s="7">
        <f t="shared" si="2"/>
        <v>1</v>
      </c>
      <c r="E1116" s="7" t="str">
        <f t="shared" si="3"/>
        <v>01</v>
      </c>
      <c r="F1116" s="7" t="str">
        <f t="shared" si="4"/>
        <v>01-2018</v>
      </c>
      <c r="G1116" s="7">
        <f>VLOOKUP(F1116,Oferta_PS!$B$2:$C$62,2)</f>
        <v>1755</v>
      </c>
      <c r="H1116" s="7">
        <f>VLOOKUP(C1116,Guias_PS!$B$2:$C$7,2)</f>
        <v>232</v>
      </c>
      <c r="I1116" s="7" t="str">
        <f>VLOOKUP(C1116,Pib_PS!$B$2:$C$7,2)</f>
        <v>R$ 3.125.025,96</v>
      </c>
      <c r="J1116" s="7" t="str">
        <f>VLOOKUP(F1116,Base_PS!$G$1:$R$751,12,FALSE())</f>
        <v>Alta temporada</v>
      </c>
    </row>
    <row r="1117">
      <c r="A1117" s="6">
        <v>43120.0</v>
      </c>
      <c r="B1117" s="7">
        <f>SUMIF(Base_PS!F:F,A1117,Base_PS!I:I)</f>
        <v>348</v>
      </c>
      <c r="C1117" s="7">
        <f t="shared" si="1"/>
        <v>2018</v>
      </c>
      <c r="D1117" s="7">
        <f t="shared" si="2"/>
        <v>1</v>
      </c>
      <c r="E1117" s="7" t="str">
        <f t="shared" si="3"/>
        <v>01</v>
      </c>
      <c r="F1117" s="7" t="str">
        <f t="shared" si="4"/>
        <v>01-2018</v>
      </c>
      <c r="G1117" s="7">
        <f>VLOOKUP(F1117,Oferta_PS!$B$2:$C$62,2)</f>
        <v>1755</v>
      </c>
      <c r="H1117" s="7">
        <f>VLOOKUP(C1117,Guias_PS!$B$2:$C$7,2)</f>
        <v>232</v>
      </c>
      <c r="I1117" s="7" t="str">
        <f>VLOOKUP(C1117,Pib_PS!$B$2:$C$7,2)</f>
        <v>R$ 3.125.025,96</v>
      </c>
      <c r="J1117" s="7" t="str">
        <f>VLOOKUP(F1117,Base_PS!$G$1:$R$751,12,FALSE())</f>
        <v>Alta temporada</v>
      </c>
    </row>
    <row r="1118">
      <c r="A1118" s="6">
        <v>43121.0</v>
      </c>
      <c r="B1118" s="7">
        <f>SUMIF(Base_PS!F:F,A1118,Base_PS!I:I)</f>
        <v>0</v>
      </c>
      <c r="C1118" s="7">
        <f t="shared" si="1"/>
        <v>2018</v>
      </c>
      <c r="D1118" s="7">
        <f t="shared" si="2"/>
        <v>1</v>
      </c>
      <c r="E1118" s="7" t="str">
        <f t="shared" si="3"/>
        <v>01</v>
      </c>
      <c r="F1118" s="7" t="str">
        <f t="shared" si="4"/>
        <v>01-2018</v>
      </c>
      <c r="G1118" s="7">
        <f>VLOOKUP(F1118,Oferta_PS!$B$2:$C$62,2)</f>
        <v>1755</v>
      </c>
      <c r="H1118" s="7">
        <f>VLOOKUP(C1118,Guias_PS!$B$2:$C$7,2)</f>
        <v>232</v>
      </c>
      <c r="I1118" s="7" t="str">
        <f>VLOOKUP(C1118,Pib_PS!$B$2:$C$7,2)</f>
        <v>R$ 3.125.025,96</v>
      </c>
      <c r="J1118" s="7" t="str">
        <f>VLOOKUP(F1118,Base_PS!$G$1:$R$751,12,FALSE())</f>
        <v>Alta temporada</v>
      </c>
    </row>
    <row r="1119">
      <c r="A1119" s="6">
        <v>43122.0</v>
      </c>
      <c r="B1119" s="7">
        <f>SUMIF(Base_PS!F:F,A1119,Base_PS!I:I)</f>
        <v>0</v>
      </c>
      <c r="C1119" s="7">
        <f t="shared" si="1"/>
        <v>2018</v>
      </c>
      <c r="D1119" s="7">
        <f t="shared" si="2"/>
        <v>1</v>
      </c>
      <c r="E1119" s="7" t="str">
        <f t="shared" si="3"/>
        <v>01</v>
      </c>
      <c r="F1119" s="7" t="str">
        <f t="shared" si="4"/>
        <v>01-2018</v>
      </c>
      <c r="G1119" s="7">
        <f>VLOOKUP(F1119,Oferta_PS!$B$2:$C$62,2)</f>
        <v>1755</v>
      </c>
      <c r="H1119" s="7">
        <f>VLOOKUP(C1119,Guias_PS!$B$2:$C$7,2)</f>
        <v>232</v>
      </c>
      <c r="I1119" s="7" t="str">
        <f>VLOOKUP(C1119,Pib_PS!$B$2:$C$7,2)</f>
        <v>R$ 3.125.025,96</v>
      </c>
      <c r="J1119" s="7" t="str">
        <f>VLOOKUP(F1119,Base_PS!$G$1:$R$751,12,FALSE())</f>
        <v>Alta temporada</v>
      </c>
    </row>
    <row r="1120">
      <c r="A1120" s="6">
        <v>43123.0</v>
      </c>
      <c r="B1120" s="7">
        <f>SUMIF(Base_PS!F:F,A1120,Base_PS!I:I)</f>
        <v>0</v>
      </c>
      <c r="C1120" s="7">
        <f t="shared" si="1"/>
        <v>2018</v>
      </c>
      <c r="D1120" s="7">
        <f t="shared" si="2"/>
        <v>1</v>
      </c>
      <c r="E1120" s="7" t="str">
        <f t="shared" si="3"/>
        <v>01</v>
      </c>
      <c r="F1120" s="7" t="str">
        <f t="shared" si="4"/>
        <v>01-2018</v>
      </c>
      <c r="G1120" s="7">
        <f>VLOOKUP(F1120,Oferta_PS!$B$2:$C$62,2)</f>
        <v>1755</v>
      </c>
      <c r="H1120" s="7">
        <f>VLOOKUP(C1120,Guias_PS!$B$2:$C$7,2)</f>
        <v>232</v>
      </c>
      <c r="I1120" s="7" t="str">
        <f>VLOOKUP(C1120,Pib_PS!$B$2:$C$7,2)</f>
        <v>R$ 3.125.025,96</v>
      </c>
      <c r="J1120" s="7" t="str">
        <f>VLOOKUP(F1120,Base_PS!$G$1:$R$751,12,FALSE())</f>
        <v>Alta temporada</v>
      </c>
    </row>
    <row r="1121">
      <c r="A1121" s="6">
        <v>43124.0</v>
      </c>
      <c r="B1121" s="7">
        <f>SUMIF(Base_PS!F:F,A1121,Base_PS!I:I)</f>
        <v>0</v>
      </c>
      <c r="C1121" s="7">
        <f t="shared" si="1"/>
        <v>2018</v>
      </c>
      <c r="D1121" s="7">
        <f t="shared" si="2"/>
        <v>1</v>
      </c>
      <c r="E1121" s="7" t="str">
        <f t="shared" si="3"/>
        <v>01</v>
      </c>
      <c r="F1121" s="7" t="str">
        <f t="shared" si="4"/>
        <v>01-2018</v>
      </c>
      <c r="G1121" s="7">
        <f>VLOOKUP(F1121,Oferta_PS!$B$2:$C$62,2)</f>
        <v>1755</v>
      </c>
      <c r="H1121" s="7">
        <f>VLOOKUP(C1121,Guias_PS!$B$2:$C$7,2)</f>
        <v>232</v>
      </c>
      <c r="I1121" s="7" t="str">
        <f>VLOOKUP(C1121,Pib_PS!$B$2:$C$7,2)</f>
        <v>R$ 3.125.025,96</v>
      </c>
      <c r="J1121" s="7" t="str">
        <f>VLOOKUP(F1121,Base_PS!$G$1:$R$751,12,FALSE())</f>
        <v>Alta temporada</v>
      </c>
    </row>
    <row r="1122">
      <c r="A1122" s="6">
        <v>43125.0</v>
      </c>
      <c r="B1122" s="7">
        <f>SUMIF(Base_PS!F:F,A1122,Base_PS!I:I)</f>
        <v>0</v>
      </c>
      <c r="C1122" s="7">
        <f t="shared" si="1"/>
        <v>2018</v>
      </c>
      <c r="D1122" s="7">
        <f t="shared" si="2"/>
        <v>1</v>
      </c>
      <c r="E1122" s="7" t="str">
        <f t="shared" si="3"/>
        <v>01</v>
      </c>
      <c r="F1122" s="7" t="str">
        <f t="shared" si="4"/>
        <v>01-2018</v>
      </c>
      <c r="G1122" s="7">
        <f>VLOOKUP(F1122,Oferta_PS!$B$2:$C$62,2)</f>
        <v>1755</v>
      </c>
      <c r="H1122" s="7">
        <f>VLOOKUP(C1122,Guias_PS!$B$2:$C$7,2)</f>
        <v>232</v>
      </c>
      <c r="I1122" s="7" t="str">
        <f>VLOOKUP(C1122,Pib_PS!$B$2:$C$7,2)</f>
        <v>R$ 3.125.025,96</v>
      </c>
      <c r="J1122" s="7" t="str">
        <f>VLOOKUP(F1122,Base_PS!$G$1:$R$751,12,FALSE())</f>
        <v>Alta temporada</v>
      </c>
    </row>
    <row r="1123">
      <c r="A1123" s="6">
        <v>43126.0</v>
      </c>
      <c r="B1123" s="7">
        <f>SUMIF(Base_PS!F:F,A1123,Base_PS!I:I)</f>
        <v>0</v>
      </c>
      <c r="C1123" s="7">
        <f t="shared" si="1"/>
        <v>2018</v>
      </c>
      <c r="D1123" s="7">
        <f t="shared" si="2"/>
        <v>1</v>
      </c>
      <c r="E1123" s="7" t="str">
        <f t="shared" si="3"/>
        <v>01</v>
      </c>
      <c r="F1123" s="7" t="str">
        <f t="shared" si="4"/>
        <v>01-2018</v>
      </c>
      <c r="G1123" s="7">
        <f>VLOOKUP(F1123,Oferta_PS!$B$2:$C$62,2)</f>
        <v>1755</v>
      </c>
      <c r="H1123" s="7">
        <f>VLOOKUP(C1123,Guias_PS!$B$2:$C$7,2)</f>
        <v>232</v>
      </c>
      <c r="I1123" s="7" t="str">
        <f>VLOOKUP(C1123,Pib_PS!$B$2:$C$7,2)</f>
        <v>R$ 3.125.025,96</v>
      </c>
      <c r="J1123" s="7" t="str">
        <f>VLOOKUP(F1123,Base_PS!$G$1:$R$751,12,FALSE())</f>
        <v>Alta temporada</v>
      </c>
    </row>
    <row r="1124">
      <c r="A1124" s="6">
        <v>43127.0</v>
      </c>
      <c r="B1124" s="7">
        <f>SUMIF(Base_PS!F:F,A1124,Base_PS!I:I)</f>
        <v>350</v>
      </c>
      <c r="C1124" s="7">
        <f t="shared" si="1"/>
        <v>2018</v>
      </c>
      <c r="D1124" s="7">
        <f t="shared" si="2"/>
        <v>1</v>
      </c>
      <c r="E1124" s="7" t="str">
        <f t="shared" si="3"/>
        <v>01</v>
      </c>
      <c r="F1124" s="7" t="str">
        <f t="shared" si="4"/>
        <v>01-2018</v>
      </c>
      <c r="G1124" s="7">
        <f>VLOOKUP(F1124,Oferta_PS!$B$2:$C$62,2)</f>
        <v>1755</v>
      </c>
      <c r="H1124" s="7">
        <f>VLOOKUP(C1124,Guias_PS!$B$2:$C$7,2)</f>
        <v>232</v>
      </c>
      <c r="I1124" s="7" t="str">
        <f>VLOOKUP(C1124,Pib_PS!$B$2:$C$7,2)</f>
        <v>R$ 3.125.025,96</v>
      </c>
      <c r="J1124" s="7" t="str">
        <f>VLOOKUP(F1124,Base_PS!$G$1:$R$751,12,FALSE())</f>
        <v>Alta temporada</v>
      </c>
    </row>
    <row r="1125">
      <c r="A1125" s="6">
        <v>43128.0</v>
      </c>
      <c r="B1125" s="7">
        <f>SUMIF(Base_PS!F:F,A1125,Base_PS!I:I)</f>
        <v>0</v>
      </c>
      <c r="C1125" s="7">
        <f t="shared" si="1"/>
        <v>2018</v>
      </c>
      <c r="D1125" s="7">
        <f t="shared" si="2"/>
        <v>1</v>
      </c>
      <c r="E1125" s="7" t="str">
        <f t="shared" si="3"/>
        <v>01</v>
      </c>
      <c r="F1125" s="7" t="str">
        <f t="shared" si="4"/>
        <v>01-2018</v>
      </c>
      <c r="G1125" s="7">
        <f>VLOOKUP(F1125,Oferta_PS!$B$2:$C$62,2)</f>
        <v>1755</v>
      </c>
      <c r="H1125" s="7">
        <f>VLOOKUP(C1125,Guias_PS!$B$2:$C$7,2)</f>
        <v>232</v>
      </c>
      <c r="I1125" s="7" t="str">
        <f>VLOOKUP(C1125,Pib_PS!$B$2:$C$7,2)</f>
        <v>R$ 3.125.025,96</v>
      </c>
      <c r="J1125" s="7" t="str">
        <f>VLOOKUP(F1125,Base_PS!$G$1:$R$751,12,FALSE())</f>
        <v>Alta temporada</v>
      </c>
    </row>
    <row r="1126">
      <c r="A1126" s="6">
        <v>43129.0</v>
      </c>
      <c r="B1126" s="7">
        <f>SUMIF(Base_PS!F:F,A1126,Base_PS!I:I)</f>
        <v>0</v>
      </c>
      <c r="C1126" s="7">
        <f t="shared" si="1"/>
        <v>2018</v>
      </c>
      <c r="D1126" s="7">
        <f t="shared" si="2"/>
        <v>1</v>
      </c>
      <c r="E1126" s="7" t="str">
        <f t="shared" si="3"/>
        <v>01</v>
      </c>
      <c r="F1126" s="7" t="str">
        <f t="shared" si="4"/>
        <v>01-2018</v>
      </c>
      <c r="G1126" s="7">
        <f>VLOOKUP(F1126,Oferta_PS!$B$2:$C$62,2)</f>
        <v>1755</v>
      </c>
      <c r="H1126" s="7">
        <f>VLOOKUP(C1126,Guias_PS!$B$2:$C$7,2)</f>
        <v>232</v>
      </c>
      <c r="I1126" s="7" t="str">
        <f>VLOOKUP(C1126,Pib_PS!$B$2:$C$7,2)</f>
        <v>R$ 3.125.025,96</v>
      </c>
      <c r="J1126" s="7" t="str">
        <f>VLOOKUP(F1126,Base_PS!$G$1:$R$751,12,FALSE())</f>
        <v>Alta temporada</v>
      </c>
    </row>
    <row r="1127">
      <c r="A1127" s="6">
        <v>43130.0</v>
      </c>
      <c r="B1127" s="7">
        <f>SUMIF(Base_PS!F:F,A1127,Base_PS!I:I)</f>
        <v>0</v>
      </c>
      <c r="C1127" s="7">
        <f t="shared" si="1"/>
        <v>2018</v>
      </c>
      <c r="D1127" s="7">
        <f t="shared" si="2"/>
        <v>1</v>
      </c>
      <c r="E1127" s="7" t="str">
        <f t="shared" si="3"/>
        <v>01</v>
      </c>
      <c r="F1127" s="7" t="str">
        <f t="shared" si="4"/>
        <v>01-2018</v>
      </c>
      <c r="G1127" s="7">
        <f>VLOOKUP(F1127,Oferta_PS!$B$2:$C$62,2)</f>
        <v>1755</v>
      </c>
      <c r="H1127" s="7">
        <f>VLOOKUP(C1127,Guias_PS!$B$2:$C$7,2)</f>
        <v>232</v>
      </c>
      <c r="I1127" s="7" t="str">
        <f>VLOOKUP(C1127,Pib_PS!$B$2:$C$7,2)</f>
        <v>R$ 3.125.025,96</v>
      </c>
      <c r="J1127" s="7" t="str">
        <f>VLOOKUP(F1127,Base_PS!$G$1:$R$751,12,FALSE())</f>
        <v>Alta temporada</v>
      </c>
    </row>
    <row r="1128">
      <c r="A1128" s="6">
        <v>43131.0</v>
      </c>
      <c r="B1128" s="7">
        <f>SUMIF(Base_PS!F:F,A1128,Base_PS!I:I)</f>
        <v>0</v>
      </c>
      <c r="C1128" s="7">
        <f t="shared" si="1"/>
        <v>2018</v>
      </c>
      <c r="D1128" s="7">
        <f t="shared" si="2"/>
        <v>1</v>
      </c>
      <c r="E1128" s="7" t="str">
        <f t="shared" si="3"/>
        <v>01</v>
      </c>
      <c r="F1128" s="7" t="str">
        <f t="shared" si="4"/>
        <v>01-2018</v>
      </c>
      <c r="G1128" s="7">
        <f>VLOOKUP(F1128,Oferta_PS!$B$2:$C$62,2)</f>
        <v>1755</v>
      </c>
      <c r="H1128" s="7">
        <f>VLOOKUP(C1128,Guias_PS!$B$2:$C$7,2)</f>
        <v>232</v>
      </c>
      <c r="I1128" s="7" t="str">
        <f>VLOOKUP(C1128,Pib_PS!$B$2:$C$7,2)</f>
        <v>R$ 3.125.025,96</v>
      </c>
      <c r="J1128" s="7" t="str">
        <f>VLOOKUP(F1128,Base_PS!$G$1:$R$751,12,FALSE())</f>
        <v>Alta temporada</v>
      </c>
    </row>
    <row r="1129">
      <c r="A1129" s="6">
        <v>43132.0</v>
      </c>
      <c r="B1129" s="7">
        <f>SUMIF(Base_PS!F:F,A1129,Base_PS!I:I)</f>
        <v>0</v>
      </c>
      <c r="C1129" s="7">
        <f t="shared" si="1"/>
        <v>2018</v>
      </c>
      <c r="D1129" s="7">
        <f t="shared" si="2"/>
        <v>2</v>
      </c>
      <c r="E1129" s="7" t="str">
        <f t="shared" si="3"/>
        <v>02</v>
      </c>
      <c r="F1129" s="7" t="str">
        <f t="shared" si="4"/>
        <v>02-2018</v>
      </c>
      <c r="G1129" s="7">
        <f>VLOOKUP(F1129,Oferta_PS!$B$2:$C$62,2)</f>
        <v>876</v>
      </c>
      <c r="H1129" s="7">
        <f>VLOOKUP(C1129,Guias_PS!$B$2:$C$7,2)</f>
        <v>232</v>
      </c>
      <c r="I1129" s="7" t="str">
        <f>VLOOKUP(C1129,Pib_PS!$B$2:$C$7,2)</f>
        <v>R$ 3.125.025,96</v>
      </c>
      <c r="J1129" s="7" t="str">
        <f>VLOOKUP(F1129,Base_PS!$G$1:$R$751,12,FALSE())</f>
        <v>Alta temporada</v>
      </c>
    </row>
    <row r="1130">
      <c r="A1130" s="6">
        <v>43133.0</v>
      </c>
      <c r="B1130" s="7">
        <f>SUMIF(Base_PS!F:F,A1130,Base_PS!I:I)</f>
        <v>0</v>
      </c>
      <c r="C1130" s="7">
        <f t="shared" si="1"/>
        <v>2018</v>
      </c>
      <c r="D1130" s="7">
        <f t="shared" si="2"/>
        <v>2</v>
      </c>
      <c r="E1130" s="7" t="str">
        <f t="shared" si="3"/>
        <v>02</v>
      </c>
      <c r="F1130" s="7" t="str">
        <f t="shared" si="4"/>
        <v>02-2018</v>
      </c>
      <c r="G1130" s="7">
        <f>VLOOKUP(F1130,Oferta_PS!$B$2:$C$62,2)</f>
        <v>876</v>
      </c>
      <c r="H1130" s="7">
        <f>VLOOKUP(C1130,Guias_PS!$B$2:$C$7,2)</f>
        <v>232</v>
      </c>
      <c r="I1130" s="7" t="str">
        <f>VLOOKUP(C1130,Pib_PS!$B$2:$C$7,2)</f>
        <v>R$ 3.125.025,96</v>
      </c>
      <c r="J1130" s="7" t="str">
        <f>VLOOKUP(F1130,Base_PS!$G$1:$R$751,12,FALSE())</f>
        <v>Alta temporada</v>
      </c>
    </row>
    <row r="1131">
      <c r="A1131" s="6">
        <v>43134.0</v>
      </c>
      <c r="B1131" s="7">
        <f>SUMIF(Base_PS!F:F,A1131,Base_PS!I:I)</f>
        <v>348</v>
      </c>
      <c r="C1131" s="7">
        <f t="shared" si="1"/>
        <v>2018</v>
      </c>
      <c r="D1131" s="7">
        <f t="shared" si="2"/>
        <v>2</v>
      </c>
      <c r="E1131" s="7" t="str">
        <f t="shared" si="3"/>
        <v>02</v>
      </c>
      <c r="F1131" s="7" t="str">
        <f t="shared" si="4"/>
        <v>02-2018</v>
      </c>
      <c r="G1131" s="7">
        <f>VLOOKUP(F1131,Oferta_PS!$B$2:$C$62,2)</f>
        <v>876</v>
      </c>
      <c r="H1131" s="7">
        <f>VLOOKUP(C1131,Guias_PS!$B$2:$C$7,2)</f>
        <v>232</v>
      </c>
      <c r="I1131" s="7" t="str">
        <f>VLOOKUP(C1131,Pib_PS!$B$2:$C$7,2)</f>
        <v>R$ 3.125.025,96</v>
      </c>
      <c r="J1131" s="7" t="str">
        <f>VLOOKUP(F1131,Base_PS!$G$1:$R$751,12,FALSE())</f>
        <v>Alta temporada</v>
      </c>
    </row>
    <row r="1132">
      <c r="A1132" s="6">
        <v>43135.0</v>
      </c>
      <c r="B1132" s="7">
        <f>SUMIF(Base_PS!F:F,A1132,Base_PS!I:I)</f>
        <v>0</v>
      </c>
      <c r="C1132" s="7">
        <f t="shared" si="1"/>
        <v>2018</v>
      </c>
      <c r="D1132" s="7">
        <f t="shared" si="2"/>
        <v>2</v>
      </c>
      <c r="E1132" s="7" t="str">
        <f t="shared" si="3"/>
        <v>02</v>
      </c>
      <c r="F1132" s="7" t="str">
        <f t="shared" si="4"/>
        <v>02-2018</v>
      </c>
      <c r="G1132" s="7">
        <f>VLOOKUP(F1132,Oferta_PS!$B$2:$C$62,2)</f>
        <v>876</v>
      </c>
      <c r="H1132" s="7">
        <f>VLOOKUP(C1132,Guias_PS!$B$2:$C$7,2)</f>
        <v>232</v>
      </c>
      <c r="I1132" s="7" t="str">
        <f>VLOOKUP(C1132,Pib_PS!$B$2:$C$7,2)</f>
        <v>R$ 3.125.025,96</v>
      </c>
      <c r="J1132" s="7" t="str">
        <f>VLOOKUP(F1132,Base_PS!$G$1:$R$751,12,FALSE())</f>
        <v>Alta temporada</v>
      </c>
    </row>
    <row r="1133">
      <c r="A1133" s="6">
        <v>43136.0</v>
      </c>
      <c r="B1133" s="7">
        <f>SUMIF(Base_PS!F:F,A1133,Base_PS!I:I)</f>
        <v>0</v>
      </c>
      <c r="C1133" s="7">
        <f t="shared" si="1"/>
        <v>2018</v>
      </c>
      <c r="D1133" s="7">
        <f t="shared" si="2"/>
        <v>2</v>
      </c>
      <c r="E1133" s="7" t="str">
        <f t="shared" si="3"/>
        <v>02</v>
      </c>
      <c r="F1133" s="7" t="str">
        <f t="shared" si="4"/>
        <v>02-2018</v>
      </c>
      <c r="G1133" s="7">
        <f>VLOOKUP(F1133,Oferta_PS!$B$2:$C$62,2)</f>
        <v>876</v>
      </c>
      <c r="H1133" s="7">
        <f>VLOOKUP(C1133,Guias_PS!$B$2:$C$7,2)</f>
        <v>232</v>
      </c>
      <c r="I1133" s="7" t="str">
        <f>VLOOKUP(C1133,Pib_PS!$B$2:$C$7,2)</f>
        <v>R$ 3.125.025,96</v>
      </c>
      <c r="J1133" s="7" t="str">
        <f>VLOOKUP(F1133,Base_PS!$G$1:$R$751,12,FALSE())</f>
        <v>Alta temporada</v>
      </c>
    </row>
    <row r="1134">
      <c r="A1134" s="6">
        <v>43137.0</v>
      </c>
      <c r="B1134" s="7">
        <f>SUMIF(Base_PS!F:F,A1134,Base_PS!I:I)</f>
        <v>0</v>
      </c>
      <c r="C1134" s="7">
        <f t="shared" si="1"/>
        <v>2018</v>
      </c>
      <c r="D1134" s="7">
        <f t="shared" si="2"/>
        <v>2</v>
      </c>
      <c r="E1134" s="7" t="str">
        <f t="shared" si="3"/>
        <v>02</v>
      </c>
      <c r="F1134" s="7" t="str">
        <f t="shared" si="4"/>
        <v>02-2018</v>
      </c>
      <c r="G1134" s="7">
        <f>VLOOKUP(F1134,Oferta_PS!$B$2:$C$62,2)</f>
        <v>876</v>
      </c>
      <c r="H1134" s="7">
        <f>VLOOKUP(C1134,Guias_PS!$B$2:$C$7,2)</f>
        <v>232</v>
      </c>
      <c r="I1134" s="7" t="str">
        <f>VLOOKUP(C1134,Pib_PS!$B$2:$C$7,2)</f>
        <v>R$ 3.125.025,96</v>
      </c>
      <c r="J1134" s="7" t="str">
        <f>VLOOKUP(F1134,Base_PS!$G$1:$R$751,12,FALSE())</f>
        <v>Alta temporada</v>
      </c>
    </row>
    <row r="1135">
      <c r="A1135" s="6">
        <v>43138.0</v>
      </c>
      <c r="B1135" s="7">
        <f>SUMIF(Base_PS!F:F,A1135,Base_PS!I:I)</f>
        <v>0</v>
      </c>
      <c r="C1135" s="7">
        <f t="shared" si="1"/>
        <v>2018</v>
      </c>
      <c r="D1135" s="7">
        <f t="shared" si="2"/>
        <v>2</v>
      </c>
      <c r="E1135" s="7" t="str">
        <f t="shared" si="3"/>
        <v>02</v>
      </c>
      <c r="F1135" s="7" t="str">
        <f t="shared" si="4"/>
        <v>02-2018</v>
      </c>
      <c r="G1135" s="7">
        <f>VLOOKUP(F1135,Oferta_PS!$B$2:$C$62,2)</f>
        <v>876</v>
      </c>
      <c r="H1135" s="7">
        <f>VLOOKUP(C1135,Guias_PS!$B$2:$C$7,2)</f>
        <v>232</v>
      </c>
      <c r="I1135" s="7" t="str">
        <f>VLOOKUP(C1135,Pib_PS!$B$2:$C$7,2)</f>
        <v>R$ 3.125.025,96</v>
      </c>
      <c r="J1135" s="7" t="str">
        <f>VLOOKUP(F1135,Base_PS!$G$1:$R$751,12,FALSE())</f>
        <v>Alta temporada</v>
      </c>
    </row>
    <row r="1136">
      <c r="A1136" s="6">
        <v>43139.0</v>
      </c>
      <c r="B1136" s="7">
        <f>SUMIF(Base_PS!F:F,A1136,Base_PS!I:I)</f>
        <v>0</v>
      </c>
      <c r="C1136" s="7">
        <f t="shared" si="1"/>
        <v>2018</v>
      </c>
      <c r="D1136" s="7">
        <f t="shared" si="2"/>
        <v>2</v>
      </c>
      <c r="E1136" s="7" t="str">
        <f t="shared" si="3"/>
        <v>02</v>
      </c>
      <c r="F1136" s="7" t="str">
        <f t="shared" si="4"/>
        <v>02-2018</v>
      </c>
      <c r="G1136" s="7">
        <f>VLOOKUP(F1136,Oferta_PS!$B$2:$C$62,2)</f>
        <v>876</v>
      </c>
      <c r="H1136" s="7">
        <f>VLOOKUP(C1136,Guias_PS!$B$2:$C$7,2)</f>
        <v>232</v>
      </c>
      <c r="I1136" s="7" t="str">
        <f>VLOOKUP(C1136,Pib_PS!$B$2:$C$7,2)</f>
        <v>R$ 3.125.025,96</v>
      </c>
      <c r="J1136" s="7" t="str">
        <f>VLOOKUP(F1136,Base_PS!$G$1:$R$751,12,FALSE())</f>
        <v>Alta temporada</v>
      </c>
    </row>
    <row r="1137">
      <c r="A1137" s="6">
        <v>43140.0</v>
      </c>
      <c r="B1137" s="7">
        <f>SUMIF(Base_PS!F:F,A1137,Base_PS!I:I)</f>
        <v>0</v>
      </c>
      <c r="C1137" s="7">
        <f t="shared" si="1"/>
        <v>2018</v>
      </c>
      <c r="D1137" s="7">
        <f t="shared" si="2"/>
        <v>2</v>
      </c>
      <c r="E1137" s="7" t="str">
        <f t="shared" si="3"/>
        <v>02</v>
      </c>
      <c r="F1137" s="7" t="str">
        <f t="shared" si="4"/>
        <v>02-2018</v>
      </c>
      <c r="G1137" s="7">
        <f>VLOOKUP(F1137,Oferta_PS!$B$2:$C$62,2)</f>
        <v>876</v>
      </c>
      <c r="H1137" s="7">
        <f>VLOOKUP(C1137,Guias_PS!$B$2:$C$7,2)</f>
        <v>232</v>
      </c>
      <c r="I1137" s="7" t="str">
        <f>VLOOKUP(C1137,Pib_PS!$B$2:$C$7,2)</f>
        <v>R$ 3.125.025,96</v>
      </c>
      <c r="J1137" s="7" t="str">
        <f>VLOOKUP(F1137,Base_PS!$G$1:$R$751,12,FALSE())</f>
        <v>Alta temporada</v>
      </c>
    </row>
    <row r="1138">
      <c r="A1138" s="6">
        <v>43141.0</v>
      </c>
      <c r="B1138" s="7">
        <f>SUMIF(Base_PS!F:F,A1138,Base_PS!I:I)</f>
        <v>333</v>
      </c>
      <c r="C1138" s="7">
        <f t="shared" si="1"/>
        <v>2018</v>
      </c>
      <c r="D1138" s="7">
        <f t="shared" si="2"/>
        <v>2</v>
      </c>
      <c r="E1138" s="7" t="str">
        <f t="shared" si="3"/>
        <v>02</v>
      </c>
      <c r="F1138" s="7" t="str">
        <f t="shared" si="4"/>
        <v>02-2018</v>
      </c>
      <c r="G1138" s="7">
        <f>VLOOKUP(F1138,Oferta_PS!$B$2:$C$62,2)</f>
        <v>876</v>
      </c>
      <c r="H1138" s="7">
        <f>VLOOKUP(C1138,Guias_PS!$B$2:$C$7,2)</f>
        <v>232</v>
      </c>
      <c r="I1138" s="7" t="str">
        <f>VLOOKUP(C1138,Pib_PS!$B$2:$C$7,2)</f>
        <v>R$ 3.125.025,96</v>
      </c>
      <c r="J1138" s="7" t="str">
        <f>VLOOKUP(F1138,Base_PS!$G$1:$R$751,12,FALSE())</f>
        <v>Alta temporada</v>
      </c>
    </row>
    <row r="1139">
      <c r="A1139" s="6">
        <v>43142.0</v>
      </c>
      <c r="B1139" s="7">
        <f>SUMIF(Base_PS!F:F,A1139,Base_PS!I:I)</f>
        <v>0</v>
      </c>
      <c r="C1139" s="7">
        <f t="shared" si="1"/>
        <v>2018</v>
      </c>
      <c r="D1139" s="7">
        <f t="shared" si="2"/>
        <v>2</v>
      </c>
      <c r="E1139" s="7" t="str">
        <f t="shared" si="3"/>
        <v>02</v>
      </c>
      <c r="F1139" s="7" t="str">
        <f t="shared" si="4"/>
        <v>02-2018</v>
      </c>
      <c r="G1139" s="7">
        <f>VLOOKUP(F1139,Oferta_PS!$B$2:$C$62,2)</f>
        <v>876</v>
      </c>
      <c r="H1139" s="7">
        <f>VLOOKUP(C1139,Guias_PS!$B$2:$C$7,2)</f>
        <v>232</v>
      </c>
      <c r="I1139" s="7" t="str">
        <f>VLOOKUP(C1139,Pib_PS!$B$2:$C$7,2)</f>
        <v>R$ 3.125.025,96</v>
      </c>
      <c r="J1139" s="7" t="str">
        <f>VLOOKUP(F1139,Base_PS!$G$1:$R$751,12,FALSE())</f>
        <v>Alta temporada</v>
      </c>
    </row>
    <row r="1140">
      <c r="A1140" s="6">
        <v>43143.0</v>
      </c>
      <c r="B1140" s="7">
        <f>SUMIF(Base_PS!F:F,A1140,Base_PS!I:I)</f>
        <v>0</v>
      </c>
      <c r="C1140" s="7">
        <f t="shared" si="1"/>
        <v>2018</v>
      </c>
      <c r="D1140" s="7">
        <f t="shared" si="2"/>
        <v>2</v>
      </c>
      <c r="E1140" s="7" t="str">
        <f t="shared" si="3"/>
        <v>02</v>
      </c>
      <c r="F1140" s="7" t="str">
        <f t="shared" si="4"/>
        <v>02-2018</v>
      </c>
      <c r="G1140" s="7">
        <f>VLOOKUP(F1140,Oferta_PS!$B$2:$C$62,2)</f>
        <v>876</v>
      </c>
      <c r="H1140" s="7">
        <f>VLOOKUP(C1140,Guias_PS!$B$2:$C$7,2)</f>
        <v>232</v>
      </c>
      <c r="I1140" s="7" t="str">
        <f>VLOOKUP(C1140,Pib_PS!$B$2:$C$7,2)</f>
        <v>R$ 3.125.025,96</v>
      </c>
      <c r="J1140" s="7" t="str">
        <f>VLOOKUP(F1140,Base_PS!$G$1:$R$751,12,FALSE())</f>
        <v>Alta temporada</v>
      </c>
    </row>
    <row r="1141">
      <c r="A1141" s="6">
        <v>43144.0</v>
      </c>
      <c r="B1141" s="7">
        <f>SUMIF(Base_PS!F:F,A1141,Base_PS!I:I)</f>
        <v>0</v>
      </c>
      <c r="C1141" s="7">
        <f t="shared" si="1"/>
        <v>2018</v>
      </c>
      <c r="D1141" s="7">
        <f t="shared" si="2"/>
        <v>2</v>
      </c>
      <c r="E1141" s="7" t="str">
        <f t="shared" si="3"/>
        <v>02</v>
      </c>
      <c r="F1141" s="7" t="str">
        <f t="shared" si="4"/>
        <v>02-2018</v>
      </c>
      <c r="G1141" s="7">
        <f>VLOOKUP(F1141,Oferta_PS!$B$2:$C$62,2)</f>
        <v>876</v>
      </c>
      <c r="H1141" s="7">
        <f>VLOOKUP(C1141,Guias_PS!$B$2:$C$7,2)</f>
        <v>232</v>
      </c>
      <c r="I1141" s="7" t="str">
        <f>VLOOKUP(C1141,Pib_PS!$B$2:$C$7,2)</f>
        <v>R$ 3.125.025,96</v>
      </c>
      <c r="J1141" s="7" t="str">
        <f>VLOOKUP(F1141,Base_PS!$G$1:$R$751,12,FALSE())</f>
        <v>Alta temporada</v>
      </c>
    </row>
    <row r="1142">
      <c r="A1142" s="6">
        <v>43145.0</v>
      </c>
      <c r="B1142" s="7">
        <f>SUMIF(Base_PS!F:F,A1142,Base_PS!I:I)</f>
        <v>0</v>
      </c>
      <c r="C1142" s="7">
        <f t="shared" si="1"/>
        <v>2018</v>
      </c>
      <c r="D1142" s="7">
        <f t="shared" si="2"/>
        <v>2</v>
      </c>
      <c r="E1142" s="7" t="str">
        <f t="shared" si="3"/>
        <v>02</v>
      </c>
      <c r="F1142" s="7" t="str">
        <f t="shared" si="4"/>
        <v>02-2018</v>
      </c>
      <c r="G1142" s="7">
        <f>VLOOKUP(F1142,Oferta_PS!$B$2:$C$62,2)</f>
        <v>876</v>
      </c>
      <c r="H1142" s="7">
        <f>VLOOKUP(C1142,Guias_PS!$B$2:$C$7,2)</f>
        <v>232</v>
      </c>
      <c r="I1142" s="7" t="str">
        <f>VLOOKUP(C1142,Pib_PS!$B$2:$C$7,2)</f>
        <v>R$ 3.125.025,96</v>
      </c>
      <c r="J1142" s="7" t="str">
        <f>VLOOKUP(F1142,Base_PS!$G$1:$R$751,12,FALSE())</f>
        <v>Alta temporada</v>
      </c>
    </row>
    <row r="1143">
      <c r="A1143" s="6">
        <v>43146.0</v>
      </c>
      <c r="B1143" s="7">
        <f>SUMIF(Base_PS!F:F,A1143,Base_PS!I:I)</f>
        <v>0</v>
      </c>
      <c r="C1143" s="7">
        <f t="shared" si="1"/>
        <v>2018</v>
      </c>
      <c r="D1143" s="7">
        <f t="shared" si="2"/>
        <v>2</v>
      </c>
      <c r="E1143" s="7" t="str">
        <f t="shared" si="3"/>
        <v>02</v>
      </c>
      <c r="F1143" s="7" t="str">
        <f t="shared" si="4"/>
        <v>02-2018</v>
      </c>
      <c r="G1143" s="7">
        <f>VLOOKUP(F1143,Oferta_PS!$B$2:$C$62,2)</f>
        <v>876</v>
      </c>
      <c r="H1143" s="7">
        <f>VLOOKUP(C1143,Guias_PS!$B$2:$C$7,2)</f>
        <v>232</v>
      </c>
      <c r="I1143" s="7" t="str">
        <f>VLOOKUP(C1143,Pib_PS!$B$2:$C$7,2)</f>
        <v>R$ 3.125.025,96</v>
      </c>
      <c r="J1143" s="7" t="str">
        <f>VLOOKUP(F1143,Base_PS!$G$1:$R$751,12,FALSE())</f>
        <v>Alta temporada</v>
      </c>
    </row>
    <row r="1144">
      <c r="A1144" s="6">
        <v>43147.0</v>
      </c>
      <c r="B1144" s="7">
        <f>SUMIF(Base_PS!F:F,A1144,Base_PS!I:I)</f>
        <v>0</v>
      </c>
      <c r="C1144" s="7">
        <f t="shared" si="1"/>
        <v>2018</v>
      </c>
      <c r="D1144" s="7">
        <f t="shared" si="2"/>
        <v>2</v>
      </c>
      <c r="E1144" s="7" t="str">
        <f t="shared" si="3"/>
        <v>02</v>
      </c>
      <c r="F1144" s="7" t="str">
        <f t="shared" si="4"/>
        <v>02-2018</v>
      </c>
      <c r="G1144" s="7">
        <f>VLOOKUP(F1144,Oferta_PS!$B$2:$C$62,2)</f>
        <v>876</v>
      </c>
      <c r="H1144" s="7">
        <f>VLOOKUP(C1144,Guias_PS!$B$2:$C$7,2)</f>
        <v>232</v>
      </c>
      <c r="I1144" s="7" t="str">
        <f>VLOOKUP(C1144,Pib_PS!$B$2:$C$7,2)</f>
        <v>R$ 3.125.025,96</v>
      </c>
      <c r="J1144" s="7" t="str">
        <f>VLOOKUP(F1144,Base_PS!$G$1:$R$751,12,FALSE())</f>
        <v>Alta temporada</v>
      </c>
    </row>
    <row r="1145">
      <c r="A1145" s="6">
        <v>43148.0</v>
      </c>
      <c r="B1145" s="7">
        <f>SUMIF(Base_PS!F:F,A1145,Base_PS!I:I)</f>
        <v>349</v>
      </c>
      <c r="C1145" s="7">
        <f t="shared" si="1"/>
        <v>2018</v>
      </c>
      <c r="D1145" s="7">
        <f t="shared" si="2"/>
        <v>2</v>
      </c>
      <c r="E1145" s="7" t="str">
        <f t="shared" si="3"/>
        <v>02</v>
      </c>
      <c r="F1145" s="7" t="str">
        <f t="shared" si="4"/>
        <v>02-2018</v>
      </c>
      <c r="G1145" s="7">
        <f>VLOOKUP(F1145,Oferta_PS!$B$2:$C$62,2)</f>
        <v>876</v>
      </c>
      <c r="H1145" s="7">
        <f>VLOOKUP(C1145,Guias_PS!$B$2:$C$7,2)</f>
        <v>232</v>
      </c>
      <c r="I1145" s="7" t="str">
        <f>VLOOKUP(C1145,Pib_PS!$B$2:$C$7,2)</f>
        <v>R$ 3.125.025,96</v>
      </c>
      <c r="J1145" s="7" t="str">
        <f>VLOOKUP(F1145,Base_PS!$G$1:$R$751,12,FALSE())</f>
        <v>Alta temporada</v>
      </c>
    </row>
    <row r="1146">
      <c r="A1146" s="6">
        <v>43149.0</v>
      </c>
      <c r="B1146" s="7">
        <f>SUMIF(Base_PS!F:F,A1146,Base_PS!I:I)</f>
        <v>0</v>
      </c>
      <c r="C1146" s="7">
        <f t="shared" si="1"/>
        <v>2018</v>
      </c>
      <c r="D1146" s="7">
        <f t="shared" si="2"/>
        <v>2</v>
      </c>
      <c r="E1146" s="7" t="str">
        <f t="shared" si="3"/>
        <v>02</v>
      </c>
      <c r="F1146" s="7" t="str">
        <f t="shared" si="4"/>
        <v>02-2018</v>
      </c>
      <c r="G1146" s="7">
        <f>VLOOKUP(F1146,Oferta_PS!$B$2:$C$62,2)</f>
        <v>876</v>
      </c>
      <c r="H1146" s="7">
        <f>VLOOKUP(C1146,Guias_PS!$B$2:$C$7,2)</f>
        <v>232</v>
      </c>
      <c r="I1146" s="7" t="str">
        <f>VLOOKUP(C1146,Pib_PS!$B$2:$C$7,2)</f>
        <v>R$ 3.125.025,96</v>
      </c>
      <c r="J1146" s="7" t="str">
        <f>VLOOKUP(F1146,Base_PS!$G$1:$R$751,12,FALSE())</f>
        <v>Alta temporada</v>
      </c>
    </row>
    <row r="1147">
      <c r="A1147" s="6">
        <v>43150.0</v>
      </c>
      <c r="B1147" s="7">
        <f>SUMIF(Base_PS!F:F,A1147,Base_PS!I:I)</f>
        <v>0</v>
      </c>
      <c r="C1147" s="7">
        <f t="shared" si="1"/>
        <v>2018</v>
      </c>
      <c r="D1147" s="7">
        <f t="shared" si="2"/>
        <v>2</v>
      </c>
      <c r="E1147" s="7" t="str">
        <f t="shared" si="3"/>
        <v>02</v>
      </c>
      <c r="F1147" s="7" t="str">
        <f t="shared" si="4"/>
        <v>02-2018</v>
      </c>
      <c r="G1147" s="7">
        <f>VLOOKUP(F1147,Oferta_PS!$B$2:$C$62,2)</f>
        <v>876</v>
      </c>
      <c r="H1147" s="7">
        <f>VLOOKUP(C1147,Guias_PS!$B$2:$C$7,2)</f>
        <v>232</v>
      </c>
      <c r="I1147" s="7" t="str">
        <f>VLOOKUP(C1147,Pib_PS!$B$2:$C$7,2)</f>
        <v>R$ 3.125.025,96</v>
      </c>
      <c r="J1147" s="7" t="str">
        <f>VLOOKUP(F1147,Base_PS!$G$1:$R$751,12,FALSE())</f>
        <v>Alta temporada</v>
      </c>
    </row>
    <row r="1148">
      <c r="A1148" s="6">
        <v>43151.0</v>
      </c>
      <c r="B1148" s="7">
        <f>SUMIF(Base_PS!F:F,A1148,Base_PS!I:I)</f>
        <v>0</v>
      </c>
      <c r="C1148" s="7">
        <f t="shared" si="1"/>
        <v>2018</v>
      </c>
      <c r="D1148" s="7">
        <f t="shared" si="2"/>
        <v>2</v>
      </c>
      <c r="E1148" s="7" t="str">
        <f t="shared" si="3"/>
        <v>02</v>
      </c>
      <c r="F1148" s="7" t="str">
        <f t="shared" si="4"/>
        <v>02-2018</v>
      </c>
      <c r="G1148" s="7">
        <f>VLOOKUP(F1148,Oferta_PS!$B$2:$C$62,2)</f>
        <v>876</v>
      </c>
      <c r="H1148" s="7">
        <f>VLOOKUP(C1148,Guias_PS!$B$2:$C$7,2)</f>
        <v>232</v>
      </c>
      <c r="I1148" s="7" t="str">
        <f>VLOOKUP(C1148,Pib_PS!$B$2:$C$7,2)</f>
        <v>R$ 3.125.025,96</v>
      </c>
      <c r="J1148" s="7" t="str">
        <f>VLOOKUP(F1148,Base_PS!$G$1:$R$751,12,FALSE())</f>
        <v>Alta temporada</v>
      </c>
    </row>
    <row r="1149">
      <c r="A1149" s="6">
        <v>43152.0</v>
      </c>
      <c r="B1149" s="7">
        <f>SUMIF(Base_PS!F:F,A1149,Base_PS!I:I)</f>
        <v>0</v>
      </c>
      <c r="C1149" s="7">
        <f t="shared" si="1"/>
        <v>2018</v>
      </c>
      <c r="D1149" s="7">
        <f t="shared" si="2"/>
        <v>2</v>
      </c>
      <c r="E1149" s="7" t="str">
        <f t="shared" si="3"/>
        <v>02</v>
      </c>
      <c r="F1149" s="7" t="str">
        <f t="shared" si="4"/>
        <v>02-2018</v>
      </c>
      <c r="G1149" s="7">
        <f>VLOOKUP(F1149,Oferta_PS!$B$2:$C$62,2)</f>
        <v>876</v>
      </c>
      <c r="H1149" s="7">
        <f>VLOOKUP(C1149,Guias_PS!$B$2:$C$7,2)</f>
        <v>232</v>
      </c>
      <c r="I1149" s="7" t="str">
        <f>VLOOKUP(C1149,Pib_PS!$B$2:$C$7,2)</f>
        <v>R$ 3.125.025,96</v>
      </c>
      <c r="J1149" s="7" t="str">
        <f>VLOOKUP(F1149,Base_PS!$G$1:$R$751,12,FALSE())</f>
        <v>Alta temporada</v>
      </c>
    </row>
    <row r="1150">
      <c r="A1150" s="6">
        <v>43153.0</v>
      </c>
      <c r="B1150" s="7">
        <f>SUMIF(Base_PS!F:F,A1150,Base_PS!I:I)</f>
        <v>0</v>
      </c>
      <c r="C1150" s="7">
        <f t="shared" si="1"/>
        <v>2018</v>
      </c>
      <c r="D1150" s="7">
        <f t="shared" si="2"/>
        <v>2</v>
      </c>
      <c r="E1150" s="7" t="str">
        <f t="shared" si="3"/>
        <v>02</v>
      </c>
      <c r="F1150" s="7" t="str">
        <f t="shared" si="4"/>
        <v>02-2018</v>
      </c>
      <c r="G1150" s="7">
        <f>VLOOKUP(F1150,Oferta_PS!$B$2:$C$62,2)</f>
        <v>876</v>
      </c>
      <c r="H1150" s="7">
        <f>VLOOKUP(C1150,Guias_PS!$B$2:$C$7,2)</f>
        <v>232</v>
      </c>
      <c r="I1150" s="7" t="str">
        <f>VLOOKUP(C1150,Pib_PS!$B$2:$C$7,2)</f>
        <v>R$ 3.125.025,96</v>
      </c>
      <c r="J1150" s="7" t="str">
        <f>VLOOKUP(F1150,Base_PS!$G$1:$R$751,12,FALSE())</f>
        <v>Alta temporada</v>
      </c>
    </row>
    <row r="1151">
      <c r="A1151" s="6">
        <v>43154.0</v>
      </c>
      <c r="B1151" s="7">
        <f>SUMIF(Base_PS!F:F,A1151,Base_PS!I:I)</f>
        <v>0</v>
      </c>
      <c r="C1151" s="7">
        <f t="shared" si="1"/>
        <v>2018</v>
      </c>
      <c r="D1151" s="7">
        <f t="shared" si="2"/>
        <v>2</v>
      </c>
      <c r="E1151" s="7" t="str">
        <f t="shared" si="3"/>
        <v>02</v>
      </c>
      <c r="F1151" s="7" t="str">
        <f t="shared" si="4"/>
        <v>02-2018</v>
      </c>
      <c r="G1151" s="7">
        <f>VLOOKUP(F1151,Oferta_PS!$B$2:$C$62,2)</f>
        <v>876</v>
      </c>
      <c r="H1151" s="7">
        <f>VLOOKUP(C1151,Guias_PS!$B$2:$C$7,2)</f>
        <v>232</v>
      </c>
      <c r="I1151" s="7" t="str">
        <f>VLOOKUP(C1151,Pib_PS!$B$2:$C$7,2)</f>
        <v>R$ 3.125.025,96</v>
      </c>
      <c r="J1151" s="7" t="str">
        <f>VLOOKUP(F1151,Base_PS!$G$1:$R$751,12,FALSE())</f>
        <v>Alta temporada</v>
      </c>
    </row>
    <row r="1152">
      <c r="A1152" s="6">
        <v>43155.0</v>
      </c>
      <c r="B1152" s="7">
        <f>SUMIF(Base_PS!F:F,A1152,Base_PS!I:I)</f>
        <v>349</v>
      </c>
      <c r="C1152" s="7">
        <f t="shared" si="1"/>
        <v>2018</v>
      </c>
      <c r="D1152" s="7">
        <f t="shared" si="2"/>
        <v>2</v>
      </c>
      <c r="E1152" s="7" t="str">
        <f t="shared" si="3"/>
        <v>02</v>
      </c>
      <c r="F1152" s="7" t="str">
        <f t="shared" si="4"/>
        <v>02-2018</v>
      </c>
      <c r="G1152" s="7">
        <f>VLOOKUP(F1152,Oferta_PS!$B$2:$C$62,2)</f>
        <v>876</v>
      </c>
      <c r="H1152" s="7">
        <f>VLOOKUP(C1152,Guias_PS!$B$2:$C$7,2)</f>
        <v>232</v>
      </c>
      <c r="I1152" s="7" t="str">
        <f>VLOOKUP(C1152,Pib_PS!$B$2:$C$7,2)</f>
        <v>R$ 3.125.025,96</v>
      </c>
      <c r="J1152" s="7" t="str">
        <f>VLOOKUP(F1152,Base_PS!$G$1:$R$751,12,FALSE())</f>
        <v>Alta temporada</v>
      </c>
    </row>
    <row r="1153">
      <c r="A1153" s="6">
        <v>43156.0</v>
      </c>
      <c r="B1153" s="7">
        <f>SUMIF(Base_PS!F:F,A1153,Base_PS!I:I)</f>
        <v>0</v>
      </c>
      <c r="C1153" s="7">
        <f t="shared" si="1"/>
        <v>2018</v>
      </c>
      <c r="D1153" s="7">
        <f t="shared" si="2"/>
        <v>2</v>
      </c>
      <c r="E1153" s="7" t="str">
        <f t="shared" si="3"/>
        <v>02</v>
      </c>
      <c r="F1153" s="7" t="str">
        <f t="shared" si="4"/>
        <v>02-2018</v>
      </c>
      <c r="G1153" s="7">
        <f>VLOOKUP(F1153,Oferta_PS!$B$2:$C$62,2)</f>
        <v>876</v>
      </c>
      <c r="H1153" s="7">
        <f>VLOOKUP(C1153,Guias_PS!$B$2:$C$7,2)</f>
        <v>232</v>
      </c>
      <c r="I1153" s="7" t="str">
        <f>VLOOKUP(C1153,Pib_PS!$B$2:$C$7,2)</f>
        <v>R$ 3.125.025,96</v>
      </c>
      <c r="J1153" s="7" t="str">
        <f>VLOOKUP(F1153,Base_PS!$G$1:$R$751,12,FALSE())</f>
        <v>Alta temporada</v>
      </c>
    </row>
    <row r="1154">
      <c r="A1154" s="6">
        <v>43157.0</v>
      </c>
      <c r="B1154" s="7">
        <f>SUMIF(Base_PS!F:F,A1154,Base_PS!I:I)</f>
        <v>0</v>
      </c>
      <c r="C1154" s="7">
        <f t="shared" si="1"/>
        <v>2018</v>
      </c>
      <c r="D1154" s="7">
        <f t="shared" si="2"/>
        <v>2</v>
      </c>
      <c r="E1154" s="7" t="str">
        <f t="shared" si="3"/>
        <v>02</v>
      </c>
      <c r="F1154" s="7" t="str">
        <f t="shared" si="4"/>
        <v>02-2018</v>
      </c>
      <c r="G1154" s="7">
        <f>VLOOKUP(F1154,Oferta_PS!$B$2:$C$62,2)</f>
        <v>876</v>
      </c>
      <c r="H1154" s="7">
        <f>VLOOKUP(C1154,Guias_PS!$B$2:$C$7,2)</f>
        <v>232</v>
      </c>
      <c r="I1154" s="7" t="str">
        <f>VLOOKUP(C1154,Pib_PS!$B$2:$C$7,2)</f>
        <v>R$ 3.125.025,96</v>
      </c>
      <c r="J1154" s="7" t="str">
        <f>VLOOKUP(F1154,Base_PS!$G$1:$R$751,12,FALSE())</f>
        <v>Alta temporada</v>
      </c>
    </row>
    <row r="1155">
      <c r="A1155" s="6">
        <v>43158.0</v>
      </c>
      <c r="B1155" s="7">
        <f>SUMIF(Base_PS!F:F,A1155,Base_PS!I:I)</f>
        <v>0</v>
      </c>
      <c r="C1155" s="7">
        <f t="shared" si="1"/>
        <v>2018</v>
      </c>
      <c r="D1155" s="7">
        <f t="shared" si="2"/>
        <v>2</v>
      </c>
      <c r="E1155" s="7" t="str">
        <f t="shared" si="3"/>
        <v>02</v>
      </c>
      <c r="F1155" s="7" t="str">
        <f t="shared" si="4"/>
        <v>02-2018</v>
      </c>
      <c r="G1155" s="7">
        <f>VLOOKUP(F1155,Oferta_PS!$B$2:$C$62,2)</f>
        <v>876</v>
      </c>
      <c r="H1155" s="7">
        <f>VLOOKUP(C1155,Guias_PS!$B$2:$C$7,2)</f>
        <v>232</v>
      </c>
      <c r="I1155" s="7" t="str">
        <f>VLOOKUP(C1155,Pib_PS!$B$2:$C$7,2)</f>
        <v>R$ 3.125.025,96</v>
      </c>
      <c r="J1155" s="7" t="str">
        <f>VLOOKUP(F1155,Base_PS!$G$1:$R$751,12,FALSE())</f>
        <v>Alta temporada</v>
      </c>
    </row>
    <row r="1156">
      <c r="A1156" s="6">
        <v>43159.0</v>
      </c>
      <c r="B1156" s="7">
        <f>SUMIF(Base_PS!F:F,A1156,Base_PS!I:I)</f>
        <v>0</v>
      </c>
      <c r="C1156" s="7">
        <f t="shared" si="1"/>
        <v>2018</v>
      </c>
      <c r="D1156" s="7">
        <f t="shared" si="2"/>
        <v>2</v>
      </c>
      <c r="E1156" s="7" t="str">
        <f t="shared" si="3"/>
        <v>02</v>
      </c>
      <c r="F1156" s="7" t="str">
        <f t="shared" si="4"/>
        <v>02-2018</v>
      </c>
      <c r="G1156" s="7">
        <f>VLOOKUP(F1156,Oferta_PS!$B$2:$C$62,2)</f>
        <v>876</v>
      </c>
      <c r="H1156" s="7">
        <f>VLOOKUP(C1156,Guias_PS!$B$2:$C$7,2)</f>
        <v>232</v>
      </c>
      <c r="I1156" s="7" t="str">
        <f>VLOOKUP(C1156,Pib_PS!$B$2:$C$7,2)</f>
        <v>R$ 3.125.025,96</v>
      </c>
      <c r="J1156" s="7" t="str">
        <f>VLOOKUP(F1156,Base_PS!$G$1:$R$751,12,FALSE())</f>
        <v>Alta temporada</v>
      </c>
    </row>
    <row r="1157">
      <c r="A1157" s="6">
        <v>43160.0</v>
      </c>
      <c r="B1157" s="7">
        <f>SUMIF(Base_PS!F:F,A1157,Base_PS!I:I)</f>
        <v>0</v>
      </c>
      <c r="C1157" s="7">
        <f t="shared" si="1"/>
        <v>2018</v>
      </c>
      <c r="D1157" s="7">
        <f t="shared" si="2"/>
        <v>3</v>
      </c>
      <c r="E1157" s="7" t="str">
        <f t="shared" si="3"/>
        <v>03</v>
      </c>
      <c r="F1157" s="7" t="str">
        <f t="shared" si="4"/>
        <v>03-2018</v>
      </c>
      <c r="G1157" s="7">
        <f>VLOOKUP(F1157,Oferta_PS!$B$2:$C$62,2)</f>
        <v>2112</v>
      </c>
      <c r="H1157" s="7">
        <f>VLOOKUP(C1157,Guias_PS!$B$2:$C$7,2)</f>
        <v>232</v>
      </c>
      <c r="I1157" s="7" t="str">
        <f>VLOOKUP(C1157,Pib_PS!$B$2:$C$7,2)</f>
        <v>R$ 3.125.025,96</v>
      </c>
      <c r="J1157" s="7" t="str">
        <f>VLOOKUP(F1157,Base_PS!$G$1:$R$751,12,FALSE())</f>
        <v>Baixa temporada</v>
      </c>
    </row>
    <row r="1158">
      <c r="A1158" s="6">
        <v>43161.0</v>
      </c>
      <c r="B1158" s="7">
        <f>SUMIF(Base_PS!F:F,A1158,Base_PS!I:I)</f>
        <v>0</v>
      </c>
      <c r="C1158" s="7">
        <f t="shared" si="1"/>
        <v>2018</v>
      </c>
      <c r="D1158" s="7">
        <f t="shared" si="2"/>
        <v>3</v>
      </c>
      <c r="E1158" s="7" t="str">
        <f t="shared" si="3"/>
        <v>03</v>
      </c>
      <c r="F1158" s="7" t="str">
        <f t="shared" si="4"/>
        <v>03-2018</v>
      </c>
      <c r="G1158" s="7">
        <f>VLOOKUP(F1158,Oferta_PS!$B$2:$C$62,2)</f>
        <v>2112</v>
      </c>
      <c r="H1158" s="7">
        <f>VLOOKUP(C1158,Guias_PS!$B$2:$C$7,2)</f>
        <v>232</v>
      </c>
      <c r="I1158" s="7" t="str">
        <f>VLOOKUP(C1158,Pib_PS!$B$2:$C$7,2)</f>
        <v>R$ 3.125.025,96</v>
      </c>
      <c r="J1158" s="7" t="str">
        <f>VLOOKUP(F1158,Base_PS!$G$1:$R$751,12,FALSE())</f>
        <v>Baixa temporada</v>
      </c>
    </row>
    <row r="1159">
      <c r="A1159" s="6">
        <v>43162.0</v>
      </c>
      <c r="B1159" s="7">
        <f>SUMIF(Base_PS!F:F,A1159,Base_PS!I:I)</f>
        <v>173</v>
      </c>
      <c r="C1159" s="7">
        <f t="shared" si="1"/>
        <v>2018</v>
      </c>
      <c r="D1159" s="7">
        <f t="shared" si="2"/>
        <v>3</v>
      </c>
      <c r="E1159" s="7" t="str">
        <f t="shared" si="3"/>
        <v>03</v>
      </c>
      <c r="F1159" s="7" t="str">
        <f t="shared" si="4"/>
        <v>03-2018</v>
      </c>
      <c r="G1159" s="7">
        <f>VLOOKUP(F1159,Oferta_PS!$B$2:$C$62,2)</f>
        <v>2112</v>
      </c>
      <c r="H1159" s="7">
        <f>VLOOKUP(C1159,Guias_PS!$B$2:$C$7,2)</f>
        <v>232</v>
      </c>
      <c r="I1159" s="7" t="str">
        <f>VLOOKUP(C1159,Pib_PS!$B$2:$C$7,2)</f>
        <v>R$ 3.125.025,96</v>
      </c>
      <c r="J1159" s="7" t="str">
        <f>VLOOKUP(F1159,Base_PS!$G$1:$R$751,12,FALSE())</f>
        <v>Baixa temporada</v>
      </c>
    </row>
    <row r="1160">
      <c r="A1160" s="6">
        <v>43163.0</v>
      </c>
      <c r="B1160" s="7">
        <f>SUMIF(Base_PS!F:F,A1160,Base_PS!I:I)</f>
        <v>0</v>
      </c>
      <c r="C1160" s="7">
        <f t="shared" si="1"/>
        <v>2018</v>
      </c>
      <c r="D1160" s="7">
        <f t="shared" si="2"/>
        <v>3</v>
      </c>
      <c r="E1160" s="7" t="str">
        <f t="shared" si="3"/>
        <v>03</v>
      </c>
      <c r="F1160" s="7" t="str">
        <f t="shared" si="4"/>
        <v>03-2018</v>
      </c>
      <c r="G1160" s="7">
        <f>VLOOKUP(F1160,Oferta_PS!$B$2:$C$62,2)</f>
        <v>2112</v>
      </c>
      <c r="H1160" s="7">
        <f>VLOOKUP(C1160,Guias_PS!$B$2:$C$7,2)</f>
        <v>232</v>
      </c>
      <c r="I1160" s="7" t="str">
        <f>VLOOKUP(C1160,Pib_PS!$B$2:$C$7,2)</f>
        <v>R$ 3.125.025,96</v>
      </c>
      <c r="J1160" s="7" t="str">
        <f>VLOOKUP(F1160,Base_PS!$G$1:$R$751,12,FALSE())</f>
        <v>Baixa temporada</v>
      </c>
    </row>
    <row r="1161">
      <c r="A1161" s="6">
        <v>43164.0</v>
      </c>
      <c r="B1161" s="7">
        <f>SUMIF(Base_PS!F:F,A1161,Base_PS!I:I)</f>
        <v>0</v>
      </c>
      <c r="C1161" s="7">
        <f t="shared" si="1"/>
        <v>2018</v>
      </c>
      <c r="D1161" s="7">
        <f t="shared" si="2"/>
        <v>3</v>
      </c>
      <c r="E1161" s="7" t="str">
        <f t="shared" si="3"/>
        <v>03</v>
      </c>
      <c r="F1161" s="7" t="str">
        <f t="shared" si="4"/>
        <v>03-2018</v>
      </c>
      <c r="G1161" s="7">
        <f>VLOOKUP(F1161,Oferta_PS!$B$2:$C$62,2)</f>
        <v>2112</v>
      </c>
      <c r="H1161" s="7">
        <f>VLOOKUP(C1161,Guias_PS!$B$2:$C$7,2)</f>
        <v>232</v>
      </c>
      <c r="I1161" s="7" t="str">
        <f>VLOOKUP(C1161,Pib_PS!$B$2:$C$7,2)</f>
        <v>R$ 3.125.025,96</v>
      </c>
      <c r="J1161" s="7" t="str">
        <f>VLOOKUP(F1161,Base_PS!$G$1:$R$751,12,FALSE())</f>
        <v>Baixa temporada</v>
      </c>
    </row>
    <row r="1162">
      <c r="A1162" s="6">
        <v>43165.0</v>
      </c>
      <c r="B1162" s="7">
        <f>SUMIF(Base_PS!F:F,A1162,Base_PS!I:I)</f>
        <v>0</v>
      </c>
      <c r="C1162" s="7">
        <f t="shared" si="1"/>
        <v>2018</v>
      </c>
      <c r="D1162" s="7">
        <f t="shared" si="2"/>
        <v>3</v>
      </c>
      <c r="E1162" s="7" t="str">
        <f t="shared" si="3"/>
        <v>03</v>
      </c>
      <c r="F1162" s="7" t="str">
        <f t="shared" si="4"/>
        <v>03-2018</v>
      </c>
      <c r="G1162" s="7">
        <f>VLOOKUP(F1162,Oferta_PS!$B$2:$C$62,2)</f>
        <v>2112</v>
      </c>
      <c r="H1162" s="7">
        <f>VLOOKUP(C1162,Guias_PS!$B$2:$C$7,2)</f>
        <v>232</v>
      </c>
      <c r="I1162" s="7" t="str">
        <f>VLOOKUP(C1162,Pib_PS!$B$2:$C$7,2)</f>
        <v>R$ 3.125.025,96</v>
      </c>
      <c r="J1162" s="7" t="str">
        <f>VLOOKUP(F1162,Base_PS!$G$1:$R$751,12,FALSE())</f>
        <v>Baixa temporada</v>
      </c>
    </row>
    <row r="1163">
      <c r="A1163" s="6">
        <v>43166.0</v>
      </c>
      <c r="B1163" s="7">
        <f>SUMIF(Base_PS!F:F,A1163,Base_PS!I:I)</f>
        <v>0</v>
      </c>
      <c r="C1163" s="7">
        <f t="shared" si="1"/>
        <v>2018</v>
      </c>
      <c r="D1163" s="7">
        <f t="shared" si="2"/>
        <v>3</v>
      </c>
      <c r="E1163" s="7" t="str">
        <f t="shared" si="3"/>
        <v>03</v>
      </c>
      <c r="F1163" s="7" t="str">
        <f t="shared" si="4"/>
        <v>03-2018</v>
      </c>
      <c r="G1163" s="7">
        <f>VLOOKUP(F1163,Oferta_PS!$B$2:$C$62,2)</f>
        <v>2112</v>
      </c>
      <c r="H1163" s="7">
        <f>VLOOKUP(C1163,Guias_PS!$B$2:$C$7,2)</f>
        <v>232</v>
      </c>
      <c r="I1163" s="7" t="str">
        <f>VLOOKUP(C1163,Pib_PS!$B$2:$C$7,2)</f>
        <v>R$ 3.125.025,96</v>
      </c>
      <c r="J1163" s="7" t="str">
        <f>VLOOKUP(F1163,Base_PS!$G$1:$R$751,12,FALSE())</f>
        <v>Baixa temporada</v>
      </c>
    </row>
    <row r="1164">
      <c r="A1164" s="6">
        <v>43167.0</v>
      </c>
      <c r="B1164" s="7">
        <f>SUMIF(Base_PS!F:F,A1164,Base_PS!I:I)</f>
        <v>0</v>
      </c>
      <c r="C1164" s="7">
        <f t="shared" si="1"/>
        <v>2018</v>
      </c>
      <c r="D1164" s="7">
        <f t="shared" si="2"/>
        <v>3</v>
      </c>
      <c r="E1164" s="7" t="str">
        <f t="shared" si="3"/>
        <v>03</v>
      </c>
      <c r="F1164" s="7" t="str">
        <f t="shared" si="4"/>
        <v>03-2018</v>
      </c>
      <c r="G1164" s="7">
        <f>VLOOKUP(F1164,Oferta_PS!$B$2:$C$62,2)</f>
        <v>2112</v>
      </c>
      <c r="H1164" s="7">
        <f>VLOOKUP(C1164,Guias_PS!$B$2:$C$7,2)</f>
        <v>232</v>
      </c>
      <c r="I1164" s="7" t="str">
        <f>VLOOKUP(C1164,Pib_PS!$B$2:$C$7,2)</f>
        <v>R$ 3.125.025,96</v>
      </c>
      <c r="J1164" s="7" t="str">
        <f>VLOOKUP(F1164,Base_PS!$G$1:$R$751,12,FALSE())</f>
        <v>Baixa temporada</v>
      </c>
    </row>
    <row r="1165">
      <c r="A1165" s="6">
        <v>43168.0</v>
      </c>
      <c r="B1165" s="7">
        <f>SUMIF(Base_PS!F:F,A1165,Base_PS!I:I)</f>
        <v>0</v>
      </c>
      <c r="C1165" s="7">
        <f t="shared" si="1"/>
        <v>2018</v>
      </c>
      <c r="D1165" s="7">
        <f t="shared" si="2"/>
        <v>3</v>
      </c>
      <c r="E1165" s="7" t="str">
        <f t="shared" si="3"/>
        <v>03</v>
      </c>
      <c r="F1165" s="7" t="str">
        <f t="shared" si="4"/>
        <v>03-2018</v>
      </c>
      <c r="G1165" s="7">
        <f>VLOOKUP(F1165,Oferta_PS!$B$2:$C$62,2)</f>
        <v>2112</v>
      </c>
      <c r="H1165" s="7">
        <f>VLOOKUP(C1165,Guias_PS!$B$2:$C$7,2)</f>
        <v>232</v>
      </c>
      <c r="I1165" s="7" t="str">
        <f>VLOOKUP(C1165,Pib_PS!$B$2:$C$7,2)</f>
        <v>R$ 3.125.025,96</v>
      </c>
      <c r="J1165" s="7" t="str">
        <f>VLOOKUP(F1165,Base_PS!$G$1:$R$751,12,FALSE())</f>
        <v>Baixa temporada</v>
      </c>
    </row>
    <row r="1166">
      <c r="A1166" s="6">
        <v>43169.0</v>
      </c>
      <c r="B1166" s="7">
        <f>SUMIF(Base_PS!F:F,A1166,Base_PS!I:I)</f>
        <v>162</v>
      </c>
      <c r="C1166" s="7">
        <f t="shared" si="1"/>
        <v>2018</v>
      </c>
      <c r="D1166" s="7">
        <f t="shared" si="2"/>
        <v>3</v>
      </c>
      <c r="E1166" s="7" t="str">
        <f t="shared" si="3"/>
        <v>03</v>
      </c>
      <c r="F1166" s="7" t="str">
        <f t="shared" si="4"/>
        <v>03-2018</v>
      </c>
      <c r="G1166" s="7">
        <f>VLOOKUP(F1166,Oferta_PS!$B$2:$C$62,2)</f>
        <v>2112</v>
      </c>
      <c r="H1166" s="7">
        <f>VLOOKUP(C1166,Guias_PS!$B$2:$C$7,2)</f>
        <v>232</v>
      </c>
      <c r="I1166" s="7" t="str">
        <f>VLOOKUP(C1166,Pib_PS!$B$2:$C$7,2)</f>
        <v>R$ 3.125.025,96</v>
      </c>
      <c r="J1166" s="7" t="str">
        <f>VLOOKUP(F1166,Base_PS!$G$1:$R$751,12,FALSE())</f>
        <v>Baixa temporada</v>
      </c>
    </row>
    <row r="1167">
      <c r="A1167" s="6">
        <v>43170.0</v>
      </c>
      <c r="B1167" s="7">
        <f>SUMIF(Base_PS!F:F,A1167,Base_PS!I:I)</f>
        <v>0</v>
      </c>
      <c r="C1167" s="7">
        <f t="shared" si="1"/>
        <v>2018</v>
      </c>
      <c r="D1167" s="7">
        <f t="shared" si="2"/>
        <v>3</v>
      </c>
      <c r="E1167" s="7" t="str">
        <f t="shared" si="3"/>
        <v>03</v>
      </c>
      <c r="F1167" s="7" t="str">
        <f t="shared" si="4"/>
        <v>03-2018</v>
      </c>
      <c r="G1167" s="7">
        <f>VLOOKUP(F1167,Oferta_PS!$B$2:$C$62,2)</f>
        <v>2112</v>
      </c>
      <c r="H1167" s="7">
        <f>VLOOKUP(C1167,Guias_PS!$B$2:$C$7,2)</f>
        <v>232</v>
      </c>
      <c r="I1167" s="7" t="str">
        <f>VLOOKUP(C1167,Pib_PS!$B$2:$C$7,2)</f>
        <v>R$ 3.125.025,96</v>
      </c>
      <c r="J1167" s="7" t="str">
        <f>VLOOKUP(F1167,Base_PS!$G$1:$R$751,12,FALSE())</f>
        <v>Baixa temporada</v>
      </c>
    </row>
    <row r="1168">
      <c r="A1168" s="6">
        <v>43171.0</v>
      </c>
      <c r="B1168" s="7">
        <f>SUMIF(Base_PS!F:F,A1168,Base_PS!I:I)</f>
        <v>0</v>
      </c>
      <c r="C1168" s="7">
        <f t="shared" si="1"/>
        <v>2018</v>
      </c>
      <c r="D1168" s="7">
        <f t="shared" si="2"/>
        <v>3</v>
      </c>
      <c r="E1168" s="7" t="str">
        <f t="shared" si="3"/>
        <v>03</v>
      </c>
      <c r="F1168" s="7" t="str">
        <f t="shared" si="4"/>
        <v>03-2018</v>
      </c>
      <c r="G1168" s="7">
        <f>VLOOKUP(F1168,Oferta_PS!$B$2:$C$62,2)</f>
        <v>2112</v>
      </c>
      <c r="H1168" s="7">
        <f>VLOOKUP(C1168,Guias_PS!$B$2:$C$7,2)</f>
        <v>232</v>
      </c>
      <c r="I1168" s="7" t="str">
        <f>VLOOKUP(C1168,Pib_PS!$B$2:$C$7,2)</f>
        <v>R$ 3.125.025,96</v>
      </c>
      <c r="J1168" s="7" t="str">
        <f>VLOOKUP(F1168,Base_PS!$G$1:$R$751,12,FALSE())</f>
        <v>Baixa temporada</v>
      </c>
    </row>
    <row r="1169">
      <c r="A1169" s="6">
        <v>43172.0</v>
      </c>
      <c r="B1169" s="7">
        <f>SUMIF(Base_PS!F:F,A1169,Base_PS!I:I)</f>
        <v>0</v>
      </c>
      <c r="C1169" s="7">
        <f t="shared" si="1"/>
        <v>2018</v>
      </c>
      <c r="D1169" s="7">
        <f t="shared" si="2"/>
        <v>3</v>
      </c>
      <c r="E1169" s="7" t="str">
        <f t="shared" si="3"/>
        <v>03</v>
      </c>
      <c r="F1169" s="7" t="str">
        <f t="shared" si="4"/>
        <v>03-2018</v>
      </c>
      <c r="G1169" s="7">
        <f>VLOOKUP(F1169,Oferta_PS!$B$2:$C$62,2)</f>
        <v>2112</v>
      </c>
      <c r="H1169" s="7">
        <f>VLOOKUP(C1169,Guias_PS!$B$2:$C$7,2)</f>
        <v>232</v>
      </c>
      <c r="I1169" s="7" t="str">
        <f>VLOOKUP(C1169,Pib_PS!$B$2:$C$7,2)</f>
        <v>R$ 3.125.025,96</v>
      </c>
      <c r="J1169" s="7" t="str">
        <f>VLOOKUP(F1169,Base_PS!$G$1:$R$751,12,FALSE())</f>
        <v>Baixa temporada</v>
      </c>
    </row>
    <row r="1170">
      <c r="A1170" s="6">
        <v>43173.0</v>
      </c>
      <c r="B1170" s="7">
        <f>SUMIF(Base_PS!F:F,A1170,Base_PS!I:I)</f>
        <v>0</v>
      </c>
      <c r="C1170" s="7">
        <f t="shared" si="1"/>
        <v>2018</v>
      </c>
      <c r="D1170" s="7">
        <f t="shared" si="2"/>
        <v>3</v>
      </c>
      <c r="E1170" s="7" t="str">
        <f t="shared" si="3"/>
        <v>03</v>
      </c>
      <c r="F1170" s="7" t="str">
        <f t="shared" si="4"/>
        <v>03-2018</v>
      </c>
      <c r="G1170" s="7">
        <f>VLOOKUP(F1170,Oferta_PS!$B$2:$C$62,2)</f>
        <v>2112</v>
      </c>
      <c r="H1170" s="7">
        <f>VLOOKUP(C1170,Guias_PS!$B$2:$C$7,2)</f>
        <v>232</v>
      </c>
      <c r="I1170" s="7" t="str">
        <f>VLOOKUP(C1170,Pib_PS!$B$2:$C$7,2)</f>
        <v>R$ 3.125.025,96</v>
      </c>
      <c r="J1170" s="7" t="str">
        <f>VLOOKUP(F1170,Base_PS!$G$1:$R$751,12,FALSE())</f>
        <v>Baixa temporada</v>
      </c>
    </row>
    <row r="1171">
      <c r="A1171" s="6">
        <v>43174.0</v>
      </c>
      <c r="B1171" s="7">
        <f>SUMIF(Base_PS!F:F,A1171,Base_PS!I:I)</f>
        <v>0</v>
      </c>
      <c r="C1171" s="7">
        <f t="shared" si="1"/>
        <v>2018</v>
      </c>
      <c r="D1171" s="7">
        <f t="shared" si="2"/>
        <v>3</v>
      </c>
      <c r="E1171" s="7" t="str">
        <f t="shared" si="3"/>
        <v>03</v>
      </c>
      <c r="F1171" s="7" t="str">
        <f t="shared" si="4"/>
        <v>03-2018</v>
      </c>
      <c r="G1171" s="7">
        <f>VLOOKUP(F1171,Oferta_PS!$B$2:$C$62,2)</f>
        <v>2112</v>
      </c>
      <c r="H1171" s="7">
        <f>VLOOKUP(C1171,Guias_PS!$B$2:$C$7,2)</f>
        <v>232</v>
      </c>
      <c r="I1171" s="7" t="str">
        <f>VLOOKUP(C1171,Pib_PS!$B$2:$C$7,2)</f>
        <v>R$ 3.125.025,96</v>
      </c>
      <c r="J1171" s="7" t="str">
        <f>VLOOKUP(F1171,Base_PS!$G$1:$R$751,12,FALSE())</f>
        <v>Baixa temporada</v>
      </c>
    </row>
    <row r="1172">
      <c r="A1172" s="6">
        <v>43175.0</v>
      </c>
      <c r="B1172" s="7">
        <f>SUMIF(Base_PS!F:F,A1172,Base_PS!I:I)</f>
        <v>0</v>
      </c>
      <c r="C1172" s="7">
        <f t="shared" si="1"/>
        <v>2018</v>
      </c>
      <c r="D1172" s="7">
        <f t="shared" si="2"/>
        <v>3</v>
      </c>
      <c r="E1172" s="7" t="str">
        <f t="shared" si="3"/>
        <v>03</v>
      </c>
      <c r="F1172" s="7" t="str">
        <f t="shared" si="4"/>
        <v>03-2018</v>
      </c>
      <c r="G1172" s="7">
        <f>VLOOKUP(F1172,Oferta_PS!$B$2:$C$62,2)</f>
        <v>2112</v>
      </c>
      <c r="H1172" s="7">
        <f>VLOOKUP(C1172,Guias_PS!$B$2:$C$7,2)</f>
        <v>232</v>
      </c>
      <c r="I1172" s="7" t="str">
        <f>VLOOKUP(C1172,Pib_PS!$B$2:$C$7,2)</f>
        <v>R$ 3.125.025,96</v>
      </c>
      <c r="J1172" s="7" t="str">
        <f>VLOOKUP(F1172,Base_PS!$G$1:$R$751,12,FALSE())</f>
        <v>Baixa temporada</v>
      </c>
    </row>
    <row r="1173">
      <c r="A1173" s="6">
        <v>43176.0</v>
      </c>
      <c r="B1173" s="7">
        <f>SUMIF(Base_PS!F:F,A1173,Base_PS!I:I)</f>
        <v>164</v>
      </c>
      <c r="C1173" s="7">
        <f t="shared" si="1"/>
        <v>2018</v>
      </c>
      <c r="D1173" s="7">
        <f t="shared" si="2"/>
        <v>3</v>
      </c>
      <c r="E1173" s="7" t="str">
        <f t="shared" si="3"/>
        <v>03</v>
      </c>
      <c r="F1173" s="7" t="str">
        <f t="shared" si="4"/>
        <v>03-2018</v>
      </c>
      <c r="G1173" s="7">
        <f>VLOOKUP(F1173,Oferta_PS!$B$2:$C$62,2)</f>
        <v>2112</v>
      </c>
      <c r="H1173" s="7">
        <f>VLOOKUP(C1173,Guias_PS!$B$2:$C$7,2)</f>
        <v>232</v>
      </c>
      <c r="I1173" s="7" t="str">
        <f>VLOOKUP(C1173,Pib_PS!$B$2:$C$7,2)</f>
        <v>R$ 3.125.025,96</v>
      </c>
      <c r="J1173" s="7" t="str">
        <f>VLOOKUP(F1173,Base_PS!$G$1:$R$751,12,FALSE())</f>
        <v>Baixa temporada</v>
      </c>
    </row>
    <row r="1174">
      <c r="A1174" s="6">
        <v>43177.0</v>
      </c>
      <c r="B1174" s="7">
        <f>SUMIF(Base_PS!F:F,A1174,Base_PS!I:I)</f>
        <v>0</v>
      </c>
      <c r="C1174" s="7">
        <f t="shared" si="1"/>
        <v>2018</v>
      </c>
      <c r="D1174" s="7">
        <f t="shared" si="2"/>
        <v>3</v>
      </c>
      <c r="E1174" s="7" t="str">
        <f t="shared" si="3"/>
        <v>03</v>
      </c>
      <c r="F1174" s="7" t="str">
        <f t="shared" si="4"/>
        <v>03-2018</v>
      </c>
      <c r="G1174" s="7">
        <f>VLOOKUP(F1174,Oferta_PS!$B$2:$C$62,2)</f>
        <v>2112</v>
      </c>
      <c r="H1174" s="7">
        <f>VLOOKUP(C1174,Guias_PS!$B$2:$C$7,2)</f>
        <v>232</v>
      </c>
      <c r="I1174" s="7" t="str">
        <f>VLOOKUP(C1174,Pib_PS!$B$2:$C$7,2)</f>
        <v>R$ 3.125.025,96</v>
      </c>
      <c r="J1174" s="7" t="str">
        <f>VLOOKUP(F1174,Base_PS!$G$1:$R$751,12,FALSE())</f>
        <v>Baixa temporada</v>
      </c>
    </row>
    <row r="1175">
      <c r="A1175" s="6">
        <v>43178.0</v>
      </c>
      <c r="B1175" s="7">
        <f>SUMIF(Base_PS!F:F,A1175,Base_PS!I:I)</f>
        <v>0</v>
      </c>
      <c r="C1175" s="7">
        <f t="shared" si="1"/>
        <v>2018</v>
      </c>
      <c r="D1175" s="7">
        <f t="shared" si="2"/>
        <v>3</v>
      </c>
      <c r="E1175" s="7" t="str">
        <f t="shared" si="3"/>
        <v>03</v>
      </c>
      <c r="F1175" s="7" t="str">
        <f t="shared" si="4"/>
        <v>03-2018</v>
      </c>
      <c r="G1175" s="7">
        <f>VLOOKUP(F1175,Oferta_PS!$B$2:$C$62,2)</f>
        <v>2112</v>
      </c>
      <c r="H1175" s="7">
        <f>VLOOKUP(C1175,Guias_PS!$B$2:$C$7,2)</f>
        <v>232</v>
      </c>
      <c r="I1175" s="7" t="str">
        <f>VLOOKUP(C1175,Pib_PS!$B$2:$C$7,2)</f>
        <v>R$ 3.125.025,96</v>
      </c>
      <c r="J1175" s="7" t="str">
        <f>VLOOKUP(F1175,Base_PS!$G$1:$R$751,12,FALSE())</f>
        <v>Baixa temporada</v>
      </c>
    </row>
    <row r="1176">
      <c r="A1176" s="6">
        <v>43179.0</v>
      </c>
      <c r="B1176" s="7">
        <f>SUMIF(Base_PS!F:F,A1176,Base_PS!I:I)</f>
        <v>0</v>
      </c>
      <c r="C1176" s="7">
        <f t="shared" si="1"/>
        <v>2018</v>
      </c>
      <c r="D1176" s="7">
        <f t="shared" si="2"/>
        <v>3</v>
      </c>
      <c r="E1176" s="7" t="str">
        <f t="shared" si="3"/>
        <v>03</v>
      </c>
      <c r="F1176" s="7" t="str">
        <f t="shared" si="4"/>
        <v>03-2018</v>
      </c>
      <c r="G1176" s="7">
        <f>VLOOKUP(F1176,Oferta_PS!$B$2:$C$62,2)</f>
        <v>2112</v>
      </c>
      <c r="H1176" s="7">
        <f>VLOOKUP(C1176,Guias_PS!$B$2:$C$7,2)</f>
        <v>232</v>
      </c>
      <c r="I1176" s="7" t="str">
        <f>VLOOKUP(C1176,Pib_PS!$B$2:$C$7,2)</f>
        <v>R$ 3.125.025,96</v>
      </c>
      <c r="J1176" s="7" t="str">
        <f>VLOOKUP(F1176,Base_PS!$G$1:$R$751,12,FALSE())</f>
        <v>Baixa temporada</v>
      </c>
    </row>
    <row r="1177">
      <c r="A1177" s="6">
        <v>43180.0</v>
      </c>
      <c r="B1177" s="7">
        <f>SUMIF(Base_PS!F:F,A1177,Base_PS!I:I)</f>
        <v>0</v>
      </c>
      <c r="C1177" s="7">
        <f t="shared" si="1"/>
        <v>2018</v>
      </c>
      <c r="D1177" s="7">
        <f t="shared" si="2"/>
        <v>3</v>
      </c>
      <c r="E1177" s="7" t="str">
        <f t="shared" si="3"/>
        <v>03</v>
      </c>
      <c r="F1177" s="7" t="str">
        <f t="shared" si="4"/>
        <v>03-2018</v>
      </c>
      <c r="G1177" s="7">
        <f>VLOOKUP(F1177,Oferta_PS!$B$2:$C$62,2)</f>
        <v>2112</v>
      </c>
      <c r="H1177" s="7">
        <f>VLOOKUP(C1177,Guias_PS!$B$2:$C$7,2)</f>
        <v>232</v>
      </c>
      <c r="I1177" s="7" t="str">
        <f>VLOOKUP(C1177,Pib_PS!$B$2:$C$7,2)</f>
        <v>R$ 3.125.025,96</v>
      </c>
      <c r="J1177" s="7" t="str">
        <f>VLOOKUP(F1177,Base_PS!$G$1:$R$751,12,FALSE())</f>
        <v>Baixa temporada</v>
      </c>
    </row>
    <row r="1178">
      <c r="A1178" s="6">
        <v>43181.0</v>
      </c>
      <c r="B1178" s="7">
        <f>SUMIF(Base_PS!F:F,A1178,Base_PS!I:I)</f>
        <v>0</v>
      </c>
      <c r="C1178" s="7">
        <f t="shared" si="1"/>
        <v>2018</v>
      </c>
      <c r="D1178" s="7">
        <f t="shared" si="2"/>
        <v>3</v>
      </c>
      <c r="E1178" s="7" t="str">
        <f t="shared" si="3"/>
        <v>03</v>
      </c>
      <c r="F1178" s="7" t="str">
        <f t="shared" si="4"/>
        <v>03-2018</v>
      </c>
      <c r="G1178" s="7">
        <f>VLOOKUP(F1178,Oferta_PS!$B$2:$C$62,2)</f>
        <v>2112</v>
      </c>
      <c r="H1178" s="7">
        <f>VLOOKUP(C1178,Guias_PS!$B$2:$C$7,2)</f>
        <v>232</v>
      </c>
      <c r="I1178" s="7" t="str">
        <f>VLOOKUP(C1178,Pib_PS!$B$2:$C$7,2)</f>
        <v>R$ 3.125.025,96</v>
      </c>
      <c r="J1178" s="7" t="str">
        <f>VLOOKUP(F1178,Base_PS!$G$1:$R$751,12,FALSE())</f>
        <v>Baixa temporada</v>
      </c>
    </row>
    <row r="1179">
      <c r="A1179" s="6">
        <v>43182.0</v>
      </c>
      <c r="B1179" s="7">
        <f>SUMIF(Base_PS!F:F,A1179,Base_PS!I:I)</f>
        <v>0</v>
      </c>
      <c r="C1179" s="7">
        <f t="shared" si="1"/>
        <v>2018</v>
      </c>
      <c r="D1179" s="7">
        <f t="shared" si="2"/>
        <v>3</v>
      </c>
      <c r="E1179" s="7" t="str">
        <f t="shared" si="3"/>
        <v>03</v>
      </c>
      <c r="F1179" s="7" t="str">
        <f t="shared" si="4"/>
        <v>03-2018</v>
      </c>
      <c r="G1179" s="7">
        <f>VLOOKUP(F1179,Oferta_PS!$B$2:$C$62,2)</f>
        <v>2112</v>
      </c>
      <c r="H1179" s="7">
        <f>VLOOKUP(C1179,Guias_PS!$B$2:$C$7,2)</f>
        <v>232</v>
      </c>
      <c r="I1179" s="7" t="str">
        <f>VLOOKUP(C1179,Pib_PS!$B$2:$C$7,2)</f>
        <v>R$ 3.125.025,96</v>
      </c>
      <c r="J1179" s="7" t="str">
        <f>VLOOKUP(F1179,Base_PS!$G$1:$R$751,12,FALSE())</f>
        <v>Baixa temporada</v>
      </c>
    </row>
    <row r="1180">
      <c r="A1180" s="6">
        <v>43183.0</v>
      </c>
      <c r="B1180" s="7">
        <f>SUMIF(Base_PS!F:F,A1180,Base_PS!I:I)</f>
        <v>174</v>
      </c>
      <c r="C1180" s="7">
        <f t="shared" si="1"/>
        <v>2018</v>
      </c>
      <c r="D1180" s="7">
        <f t="shared" si="2"/>
        <v>3</v>
      </c>
      <c r="E1180" s="7" t="str">
        <f t="shared" si="3"/>
        <v>03</v>
      </c>
      <c r="F1180" s="7" t="str">
        <f t="shared" si="4"/>
        <v>03-2018</v>
      </c>
      <c r="G1180" s="7">
        <f>VLOOKUP(F1180,Oferta_PS!$B$2:$C$62,2)</f>
        <v>2112</v>
      </c>
      <c r="H1180" s="7">
        <f>VLOOKUP(C1180,Guias_PS!$B$2:$C$7,2)</f>
        <v>232</v>
      </c>
      <c r="I1180" s="7" t="str">
        <f>VLOOKUP(C1180,Pib_PS!$B$2:$C$7,2)</f>
        <v>R$ 3.125.025,96</v>
      </c>
      <c r="J1180" s="7" t="str">
        <f>VLOOKUP(F1180,Base_PS!$G$1:$R$751,12,FALSE())</f>
        <v>Baixa temporada</v>
      </c>
    </row>
    <row r="1181">
      <c r="A1181" s="6">
        <v>43184.0</v>
      </c>
      <c r="B1181" s="7">
        <f>SUMIF(Base_PS!F:F,A1181,Base_PS!I:I)</f>
        <v>0</v>
      </c>
      <c r="C1181" s="7">
        <f t="shared" si="1"/>
        <v>2018</v>
      </c>
      <c r="D1181" s="7">
        <f t="shared" si="2"/>
        <v>3</v>
      </c>
      <c r="E1181" s="7" t="str">
        <f t="shared" si="3"/>
        <v>03</v>
      </c>
      <c r="F1181" s="7" t="str">
        <f t="shared" si="4"/>
        <v>03-2018</v>
      </c>
      <c r="G1181" s="7">
        <f>VLOOKUP(F1181,Oferta_PS!$B$2:$C$62,2)</f>
        <v>2112</v>
      </c>
      <c r="H1181" s="7">
        <f>VLOOKUP(C1181,Guias_PS!$B$2:$C$7,2)</f>
        <v>232</v>
      </c>
      <c r="I1181" s="7" t="str">
        <f>VLOOKUP(C1181,Pib_PS!$B$2:$C$7,2)</f>
        <v>R$ 3.125.025,96</v>
      </c>
      <c r="J1181" s="7" t="str">
        <f>VLOOKUP(F1181,Base_PS!$G$1:$R$751,12,FALSE())</f>
        <v>Baixa temporada</v>
      </c>
    </row>
    <row r="1182">
      <c r="A1182" s="6">
        <v>43185.0</v>
      </c>
      <c r="B1182" s="7">
        <f>SUMIF(Base_PS!F:F,A1182,Base_PS!I:I)</f>
        <v>0</v>
      </c>
      <c r="C1182" s="7">
        <f t="shared" si="1"/>
        <v>2018</v>
      </c>
      <c r="D1182" s="7">
        <f t="shared" si="2"/>
        <v>3</v>
      </c>
      <c r="E1182" s="7" t="str">
        <f t="shared" si="3"/>
        <v>03</v>
      </c>
      <c r="F1182" s="7" t="str">
        <f t="shared" si="4"/>
        <v>03-2018</v>
      </c>
      <c r="G1182" s="7">
        <f>VLOOKUP(F1182,Oferta_PS!$B$2:$C$62,2)</f>
        <v>2112</v>
      </c>
      <c r="H1182" s="7">
        <f>VLOOKUP(C1182,Guias_PS!$B$2:$C$7,2)</f>
        <v>232</v>
      </c>
      <c r="I1182" s="7" t="str">
        <f>VLOOKUP(C1182,Pib_PS!$B$2:$C$7,2)</f>
        <v>R$ 3.125.025,96</v>
      </c>
      <c r="J1182" s="7" t="str">
        <f>VLOOKUP(F1182,Base_PS!$G$1:$R$751,12,FALSE())</f>
        <v>Baixa temporada</v>
      </c>
    </row>
    <row r="1183">
      <c r="A1183" s="6">
        <v>43186.0</v>
      </c>
      <c r="B1183" s="7">
        <f>SUMIF(Base_PS!F:F,A1183,Base_PS!I:I)</f>
        <v>0</v>
      </c>
      <c r="C1183" s="7">
        <f t="shared" si="1"/>
        <v>2018</v>
      </c>
      <c r="D1183" s="7">
        <f t="shared" si="2"/>
        <v>3</v>
      </c>
      <c r="E1183" s="7" t="str">
        <f t="shared" si="3"/>
        <v>03</v>
      </c>
      <c r="F1183" s="7" t="str">
        <f t="shared" si="4"/>
        <v>03-2018</v>
      </c>
      <c r="G1183" s="7">
        <f>VLOOKUP(F1183,Oferta_PS!$B$2:$C$62,2)</f>
        <v>2112</v>
      </c>
      <c r="H1183" s="7">
        <f>VLOOKUP(C1183,Guias_PS!$B$2:$C$7,2)</f>
        <v>232</v>
      </c>
      <c r="I1183" s="7" t="str">
        <f>VLOOKUP(C1183,Pib_PS!$B$2:$C$7,2)</f>
        <v>R$ 3.125.025,96</v>
      </c>
      <c r="J1183" s="7" t="str">
        <f>VLOOKUP(F1183,Base_PS!$G$1:$R$751,12,FALSE())</f>
        <v>Baixa temporada</v>
      </c>
    </row>
    <row r="1184">
      <c r="A1184" s="6">
        <v>43187.0</v>
      </c>
      <c r="B1184" s="7">
        <f>SUMIF(Base_PS!F:F,A1184,Base_PS!I:I)</f>
        <v>0</v>
      </c>
      <c r="C1184" s="7">
        <f t="shared" si="1"/>
        <v>2018</v>
      </c>
      <c r="D1184" s="7">
        <f t="shared" si="2"/>
        <v>3</v>
      </c>
      <c r="E1184" s="7" t="str">
        <f t="shared" si="3"/>
        <v>03</v>
      </c>
      <c r="F1184" s="7" t="str">
        <f t="shared" si="4"/>
        <v>03-2018</v>
      </c>
      <c r="G1184" s="7">
        <f>VLOOKUP(F1184,Oferta_PS!$B$2:$C$62,2)</f>
        <v>2112</v>
      </c>
      <c r="H1184" s="7">
        <f>VLOOKUP(C1184,Guias_PS!$B$2:$C$7,2)</f>
        <v>232</v>
      </c>
      <c r="I1184" s="7" t="str">
        <f>VLOOKUP(C1184,Pib_PS!$B$2:$C$7,2)</f>
        <v>R$ 3.125.025,96</v>
      </c>
      <c r="J1184" s="7" t="str">
        <f>VLOOKUP(F1184,Base_PS!$G$1:$R$751,12,FALSE())</f>
        <v>Baixa temporada</v>
      </c>
    </row>
    <row r="1185">
      <c r="A1185" s="6">
        <v>43188.0</v>
      </c>
      <c r="B1185" s="7">
        <f>SUMIF(Base_PS!F:F,A1185,Base_PS!I:I)</f>
        <v>0</v>
      </c>
      <c r="C1185" s="7">
        <f t="shared" si="1"/>
        <v>2018</v>
      </c>
      <c r="D1185" s="7">
        <f t="shared" si="2"/>
        <v>3</v>
      </c>
      <c r="E1185" s="7" t="str">
        <f t="shared" si="3"/>
        <v>03</v>
      </c>
      <c r="F1185" s="7" t="str">
        <f t="shared" si="4"/>
        <v>03-2018</v>
      </c>
      <c r="G1185" s="7">
        <f>VLOOKUP(F1185,Oferta_PS!$B$2:$C$62,2)</f>
        <v>2112</v>
      </c>
      <c r="H1185" s="7">
        <f>VLOOKUP(C1185,Guias_PS!$B$2:$C$7,2)</f>
        <v>232</v>
      </c>
      <c r="I1185" s="7" t="str">
        <f>VLOOKUP(C1185,Pib_PS!$B$2:$C$7,2)</f>
        <v>R$ 3.125.025,96</v>
      </c>
      <c r="J1185" s="7" t="str">
        <f>VLOOKUP(F1185,Base_PS!$G$1:$R$751,12,FALSE())</f>
        <v>Baixa temporada</v>
      </c>
    </row>
    <row r="1186">
      <c r="A1186" s="6">
        <v>43189.0</v>
      </c>
      <c r="B1186" s="7">
        <f>SUMIF(Base_PS!F:F,A1186,Base_PS!I:I)</f>
        <v>0</v>
      </c>
      <c r="C1186" s="7">
        <f t="shared" si="1"/>
        <v>2018</v>
      </c>
      <c r="D1186" s="7">
        <f t="shared" si="2"/>
        <v>3</v>
      </c>
      <c r="E1186" s="7" t="str">
        <f t="shared" si="3"/>
        <v>03</v>
      </c>
      <c r="F1186" s="7" t="str">
        <f t="shared" si="4"/>
        <v>03-2018</v>
      </c>
      <c r="G1186" s="7">
        <f>VLOOKUP(F1186,Oferta_PS!$B$2:$C$62,2)</f>
        <v>2112</v>
      </c>
      <c r="H1186" s="7">
        <f>VLOOKUP(C1186,Guias_PS!$B$2:$C$7,2)</f>
        <v>232</v>
      </c>
      <c r="I1186" s="7" t="str">
        <f>VLOOKUP(C1186,Pib_PS!$B$2:$C$7,2)</f>
        <v>R$ 3.125.025,96</v>
      </c>
      <c r="J1186" s="7" t="str">
        <f>VLOOKUP(F1186,Base_PS!$G$1:$R$751,12,FALSE())</f>
        <v>Baixa temporada</v>
      </c>
    </row>
    <row r="1187">
      <c r="A1187" s="6">
        <v>43190.0</v>
      </c>
      <c r="B1187" s="7">
        <f>SUMIF(Base_PS!F:F,A1187,Base_PS!I:I)</f>
        <v>172</v>
      </c>
      <c r="C1187" s="7">
        <f t="shared" si="1"/>
        <v>2018</v>
      </c>
      <c r="D1187" s="7">
        <f t="shared" si="2"/>
        <v>3</v>
      </c>
      <c r="E1187" s="7" t="str">
        <f t="shared" si="3"/>
        <v>03</v>
      </c>
      <c r="F1187" s="7" t="str">
        <f t="shared" si="4"/>
        <v>03-2018</v>
      </c>
      <c r="G1187" s="7">
        <f>VLOOKUP(F1187,Oferta_PS!$B$2:$C$62,2)</f>
        <v>2112</v>
      </c>
      <c r="H1187" s="7">
        <f>VLOOKUP(C1187,Guias_PS!$B$2:$C$7,2)</f>
        <v>232</v>
      </c>
      <c r="I1187" s="7" t="str">
        <f>VLOOKUP(C1187,Pib_PS!$B$2:$C$7,2)</f>
        <v>R$ 3.125.025,96</v>
      </c>
      <c r="J1187" s="7" t="str">
        <f>VLOOKUP(F1187,Base_PS!$G$1:$R$751,12,FALSE())</f>
        <v>Baixa temporada</v>
      </c>
    </row>
    <row r="1188">
      <c r="A1188" s="6">
        <v>43191.0</v>
      </c>
      <c r="B1188" s="7">
        <f>SUMIF(Base_PS!F:F,A1188,Base_PS!I:I)</f>
        <v>0</v>
      </c>
      <c r="C1188" s="7">
        <f t="shared" si="1"/>
        <v>2018</v>
      </c>
      <c r="D1188" s="7">
        <f t="shared" si="2"/>
        <v>4</v>
      </c>
      <c r="E1188" s="7" t="str">
        <f t="shared" si="3"/>
        <v>04</v>
      </c>
      <c r="F1188" s="7" t="str">
        <f t="shared" si="4"/>
        <v>04-2018</v>
      </c>
      <c r="G1188" s="7">
        <f>VLOOKUP(F1188,Oferta_PS!$B$2:$C$62,2)</f>
        <v>2466</v>
      </c>
      <c r="H1188" s="7">
        <f>VLOOKUP(C1188,Guias_PS!$B$2:$C$7,2)</f>
        <v>232</v>
      </c>
      <c r="I1188" s="7" t="str">
        <f>VLOOKUP(C1188,Pib_PS!$B$2:$C$7,2)</f>
        <v>R$ 3.125.025,96</v>
      </c>
      <c r="J1188" s="7" t="str">
        <f>VLOOKUP(F1188,Base_PS!$G$1:$R$751,12,FALSE())</f>
        <v>Baixa temporada</v>
      </c>
    </row>
    <row r="1189">
      <c r="A1189" s="6">
        <v>43192.0</v>
      </c>
      <c r="B1189" s="7">
        <f>SUMIF(Base_PS!F:F,A1189,Base_PS!I:I)</f>
        <v>0</v>
      </c>
      <c r="C1189" s="7">
        <f t="shared" si="1"/>
        <v>2018</v>
      </c>
      <c r="D1189" s="7">
        <f t="shared" si="2"/>
        <v>4</v>
      </c>
      <c r="E1189" s="7" t="str">
        <f t="shared" si="3"/>
        <v>04</v>
      </c>
      <c r="F1189" s="7" t="str">
        <f t="shared" si="4"/>
        <v>04-2018</v>
      </c>
      <c r="G1189" s="7">
        <f>VLOOKUP(F1189,Oferta_PS!$B$2:$C$62,2)</f>
        <v>2466</v>
      </c>
      <c r="H1189" s="7">
        <f>VLOOKUP(C1189,Guias_PS!$B$2:$C$7,2)</f>
        <v>232</v>
      </c>
      <c r="I1189" s="7" t="str">
        <f>VLOOKUP(C1189,Pib_PS!$B$2:$C$7,2)</f>
        <v>R$ 3.125.025,96</v>
      </c>
      <c r="J1189" s="7" t="str">
        <f>VLOOKUP(F1189,Base_PS!$G$1:$R$751,12,FALSE())</f>
        <v>Baixa temporada</v>
      </c>
    </row>
    <row r="1190">
      <c r="A1190" s="6">
        <v>43193.0</v>
      </c>
      <c r="B1190" s="7">
        <f>SUMIF(Base_PS!F:F,A1190,Base_PS!I:I)</f>
        <v>0</v>
      </c>
      <c r="C1190" s="7">
        <f t="shared" si="1"/>
        <v>2018</v>
      </c>
      <c r="D1190" s="7">
        <f t="shared" si="2"/>
        <v>4</v>
      </c>
      <c r="E1190" s="7" t="str">
        <f t="shared" si="3"/>
        <v>04</v>
      </c>
      <c r="F1190" s="7" t="str">
        <f t="shared" si="4"/>
        <v>04-2018</v>
      </c>
      <c r="G1190" s="7">
        <f>VLOOKUP(F1190,Oferta_PS!$B$2:$C$62,2)</f>
        <v>2466</v>
      </c>
      <c r="H1190" s="7">
        <f>VLOOKUP(C1190,Guias_PS!$B$2:$C$7,2)</f>
        <v>232</v>
      </c>
      <c r="I1190" s="7" t="str">
        <f>VLOOKUP(C1190,Pib_PS!$B$2:$C$7,2)</f>
        <v>R$ 3.125.025,96</v>
      </c>
      <c r="J1190" s="7" t="str">
        <f>VLOOKUP(F1190,Base_PS!$G$1:$R$751,12,FALSE())</f>
        <v>Baixa temporada</v>
      </c>
    </row>
    <row r="1191">
      <c r="A1191" s="6">
        <v>43194.0</v>
      </c>
      <c r="B1191" s="7">
        <f>SUMIF(Base_PS!F:F,A1191,Base_PS!I:I)</f>
        <v>0</v>
      </c>
      <c r="C1191" s="7">
        <f t="shared" si="1"/>
        <v>2018</v>
      </c>
      <c r="D1191" s="7">
        <f t="shared" si="2"/>
        <v>4</v>
      </c>
      <c r="E1191" s="7" t="str">
        <f t="shared" si="3"/>
        <v>04</v>
      </c>
      <c r="F1191" s="7" t="str">
        <f t="shared" si="4"/>
        <v>04-2018</v>
      </c>
      <c r="G1191" s="7">
        <f>VLOOKUP(F1191,Oferta_PS!$B$2:$C$62,2)</f>
        <v>2466</v>
      </c>
      <c r="H1191" s="7">
        <f>VLOOKUP(C1191,Guias_PS!$B$2:$C$7,2)</f>
        <v>232</v>
      </c>
      <c r="I1191" s="7" t="str">
        <f>VLOOKUP(C1191,Pib_PS!$B$2:$C$7,2)</f>
        <v>R$ 3.125.025,96</v>
      </c>
      <c r="J1191" s="7" t="str">
        <f>VLOOKUP(F1191,Base_PS!$G$1:$R$751,12,FALSE())</f>
        <v>Baixa temporada</v>
      </c>
    </row>
    <row r="1192">
      <c r="A1192" s="6">
        <v>43195.0</v>
      </c>
      <c r="B1192" s="7">
        <f>SUMIF(Base_PS!F:F,A1192,Base_PS!I:I)</f>
        <v>0</v>
      </c>
      <c r="C1192" s="7">
        <f t="shared" si="1"/>
        <v>2018</v>
      </c>
      <c r="D1192" s="7">
        <f t="shared" si="2"/>
        <v>4</v>
      </c>
      <c r="E1192" s="7" t="str">
        <f t="shared" si="3"/>
        <v>04</v>
      </c>
      <c r="F1192" s="7" t="str">
        <f t="shared" si="4"/>
        <v>04-2018</v>
      </c>
      <c r="G1192" s="7">
        <f>VLOOKUP(F1192,Oferta_PS!$B$2:$C$62,2)</f>
        <v>2466</v>
      </c>
      <c r="H1192" s="7">
        <f>VLOOKUP(C1192,Guias_PS!$B$2:$C$7,2)</f>
        <v>232</v>
      </c>
      <c r="I1192" s="7" t="str">
        <f>VLOOKUP(C1192,Pib_PS!$B$2:$C$7,2)</f>
        <v>R$ 3.125.025,96</v>
      </c>
      <c r="J1192" s="7" t="str">
        <f>VLOOKUP(F1192,Base_PS!$G$1:$R$751,12,FALSE())</f>
        <v>Baixa temporada</v>
      </c>
    </row>
    <row r="1193">
      <c r="A1193" s="6">
        <v>43196.0</v>
      </c>
      <c r="B1193" s="7">
        <f>SUMIF(Base_PS!F:F,A1193,Base_PS!I:I)</f>
        <v>0</v>
      </c>
      <c r="C1193" s="7">
        <f t="shared" si="1"/>
        <v>2018</v>
      </c>
      <c r="D1193" s="7">
        <f t="shared" si="2"/>
        <v>4</v>
      </c>
      <c r="E1193" s="7" t="str">
        <f t="shared" si="3"/>
        <v>04</v>
      </c>
      <c r="F1193" s="7" t="str">
        <f t="shared" si="4"/>
        <v>04-2018</v>
      </c>
      <c r="G1193" s="7">
        <f>VLOOKUP(F1193,Oferta_PS!$B$2:$C$62,2)</f>
        <v>2466</v>
      </c>
      <c r="H1193" s="7">
        <f>VLOOKUP(C1193,Guias_PS!$B$2:$C$7,2)</f>
        <v>232</v>
      </c>
      <c r="I1193" s="7" t="str">
        <f>VLOOKUP(C1193,Pib_PS!$B$2:$C$7,2)</f>
        <v>R$ 3.125.025,96</v>
      </c>
      <c r="J1193" s="7" t="str">
        <f>VLOOKUP(F1193,Base_PS!$G$1:$R$751,12,FALSE())</f>
        <v>Baixa temporada</v>
      </c>
    </row>
    <row r="1194">
      <c r="A1194" s="6">
        <v>43197.0</v>
      </c>
      <c r="B1194" s="7">
        <f>SUMIF(Base_PS!F:F,A1194,Base_PS!I:I)</f>
        <v>161</v>
      </c>
      <c r="C1194" s="7">
        <f t="shared" si="1"/>
        <v>2018</v>
      </c>
      <c r="D1194" s="7">
        <f t="shared" si="2"/>
        <v>4</v>
      </c>
      <c r="E1194" s="7" t="str">
        <f t="shared" si="3"/>
        <v>04</v>
      </c>
      <c r="F1194" s="7" t="str">
        <f t="shared" si="4"/>
        <v>04-2018</v>
      </c>
      <c r="G1194" s="7">
        <f>VLOOKUP(F1194,Oferta_PS!$B$2:$C$62,2)</f>
        <v>2466</v>
      </c>
      <c r="H1194" s="7">
        <f>VLOOKUP(C1194,Guias_PS!$B$2:$C$7,2)</f>
        <v>232</v>
      </c>
      <c r="I1194" s="7" t="str">
        <f>VLOOKUP(C1194,Pib_PS!$B$2:$C$7,2)</f>
        <v>R$ 3.125.025,96</v>
      </c>
      <c r="J1194" s="7" t="str">
        <f>VLOOKUP(F1194,Base_PS!$G$1:$R$751,12,FALSE())</f>
        <v>Baixa temporada</v>
      </c>
    </row>
    <row r="1195">
      <c r="A1195" s="6">
        <v>43198.0</v>
      </c>
      <c r="B1195" s="7">
        <f>SUMIF(Base_PS!F:F,A1195,Base_PS!I:I)</f>
        <v>0</v>
      </c>
      <c r="C1195" s="7">
        <f t="shared" si="1"/>
        <v>2018</v>
      </c>
      <c r="D1195" s="7">
        <f t="shared" si="2"/>
        <v>4</v>
      </c>
      <c r="E1195" s="7" t="str">
        <f t="shared" si="3"/>
        <v>04</v>
      </c>
      <c r="F1195" s="7" t="str">
        <f t="shared" si="4"/>
        <v>04-2018</v>
      </c>
      <c r="G1195" s="7">
        <f>VLOOKUP(F1195,Oferta_PS!$B$2:$C$62,2)</f>
        <v>2466</v>
      </c>
      <c r="H1195" s="7">
        <f>VLOOKUP(C1195,Guias_PS!$B$2:$C$7,2)</f>
        <v>232</v>
      </c>
      <c r="I1195" s="7" t="str">
        <f>VLOOKUP(C1195,Pib_PS!$B$2:$C$7,2)</f>
        <v>R$ 3.125.025,96</v>
      </c>
      <c r="J1195" s="7" t="str">
        <f>VLOOKUP(F1195,Base_PS!$G$1:$R$751,12,FALSE())</f>
        <v>Baixa temporada</v>
      </c>
    </row>
    <row r="1196">
      <c r="A1196" s="6">
        <v>43199.0</v>
      </c>
      <c r="B1196" s="7">
        <f>SUMIF(Base_PS!F:F,A1196,Base_PS!I:I)</f>
        <v>0</v>
      </c>
      <c r="C1196" s="7">
        <f t="shared" si="1"/>
        <v>2018</v>
      </c>
      <c r="D1196" s="7">
        <f t="shared" si="2"/>
        <v>4</v>
      </c>
      <c r="E1196" s="7" t="str">
        <f t="shared" si="3"/>
        <v>04</v>
      </c>
      <c r="F1196" s="7" t="str">
        <f t="shared" si="4"/>
        <v>04-2018</v>
      </c>
      <c r="G1196" s="7">
        <f>VLOOKUP(F1196,Oferta_PS!$B$2:$C$62,2)</f>
        <v>2466</v>
      </c>
      <c r="H1196" s="7">
        <f>VLOOKUP(C1196,Guias_PS!$B$2:$C$7,2)</f>
        <v>232</v>
      </c>
      <c r="I1196" s="7" t="str">
        <f>VLOOKUP(C1196,Pib_PS!$B$2:$C$7,2)</f>
        <v>R$ 3.125.025,96</v>
      </c>
      <c r="J1196" s="7" t="str">
        <f>VLOOKUP(F1196,Base_PS!$G$1:$R$751,12,FALSE())</f>
        <v>Baixa temporada</v>
      </c>
    </row>
    <row r="1197">
      <c r="A1197" s="6">
        <v>43200.0</v>
      </c>
      <c r="B1197" s="7">
        <f>SUMIF(Base_PS!F:F,A1197,Base_PS!I:I)</f>
        <v>0</v>
      </c>
      <c r="C1197" s="7">
        <f t="shared" si="1"/>
        <v>2018</v>
      </c>
      <c r="D1197" s="7">
        <f t="shared" si="2"/>
        <v>4</v>
      </c>
      <c r="E1197" s="7" t="str">
        <f t="shared" si="3"/>
        <v>04</v>
      </c>
      <c r="F1197" s="7" t="str">
        <f t="shared" si="4"/>
        <v>04-2018</v>
      </c>
      <c r="G1197" s="7">
        <f>VLOOKUP(F1197,Oferta_PS!$B$2:$C$62,2)</f>
        <v>2466</v>
      </c>
      <c r="H1197" s="7">
        <f>VLOOKUP(C1197,Guias_PS!$B$2:$C$7,2)</f>
        <v>232</v>
      </c>
      <c r="I1197" s="7" t="str">
        <f>VLOOKUP(C1197,Pib_PS!$B$2:$C$7,2)</f>
        <v>R$ 3.125.025,96</v>
      </c>
      <c r="J1197" s="7" t="str">
        <f>VLOOKUP(F1197,Base_PS!$G$1:$R$751,12,FALSE())</f>
        <v>Baixa temporada</v>
      </c>
    </row>
    <row r="1198">
      <c r="A1198" s="6">
        <v>43201.0</v>
      </c>
      <c r="B1198" s="7">
        <f>SUMIF(Base_PS!F:F,A1198,Base_PS!I:I)</f>
        <v>0</v>
      </c>
      <c r="C1198" s="7">
        <f t="shared" si="1"/>
        <v>2018</v>
      </c>
      <c r="D1198" s="7">
        <f t="shared" si="2"/>
        <v>4</v>
      </c>
      <c r="E1198" s="7" t="str">
        <f t="shared" si="3"/>
        <v>04</v>
      </c>
      <c r="F1198" s="7" t="str">
        <f t="shared" si="4"/>
        <v>04-2018</v>
      </c>
      <c r="G1198" s="7">
        <f>VLOOKUP(F1198,Oferta_PS!$B$2:$C$62,2)</f>
        <v>2466</v>
      </c>
      <c r="H1198" s="7">
        <f>VLOOKUP(C1198,Guias_PS!$B$2:$C$7,2)</f>
        <v>232</v>
      </c>
      <c r="I1198" s="7" t="str">
        <f>VLOOKUP(C1198,Pib_PS!$B$2:$C$7,2)</f>
        <v>R$ 3.125.025,96</v>
      </c>
      <c r="J1198" s="7" t="str">
        <f>VLOOKUP(F1198,Base_PS!$G$1:$R$751,12,FALSE())</f>
        <v>Baixa temporada</v>
      </c>
    </row>
    <row r="1199">
      <c r="A1199" s="6">
        <v>43202.0</v>
      </c>
      <c r="B1199" s="7">
        <f>SUMIF(Base_PS!F:F,A1199,Base_PS!I:I)</f>
        <v>0</v>
      </c>
      <c r="C1199" s="7">
        <f t="shared" si="1"/>
        <v>2018</v>
      </c>
      <c r="D1199" s="7">
        <f t="shared" si="2"/>
        <v>4</v>
      </c>
      <c r="E1199" s="7" t="str">
        <f t="shared" si="3"/>
        <v>04</v>
      </c>
      <c r="F1199" s="7" t="str">
        <f t="shared" si="4"/>
        <v>04-2018</v>
      </c>
      <c r="G1199" s="7">
        <f>VLOOKUP(F1199,Oferta_PS!$B$2:$C$62,2)</f>
        <v>2466</v>
      </c>
      <c r="H1199" s="7">
        <f>VLOOKUP(C1199,Guias_PS!$B$2:$C$7,2)</f>
        <v>232</v>
      </c>
      <c r="I1199" s="7" t="str">
        <f>VLOOKUP(C1199,Pib_PS!$B$2:$C$7,2)</f>
        <v>R$ 3.125.025,96</v>
      </c>
      <c r="J1199" s="7" t="str">
        <f>VLOOKUP(F1199,Base_PS!$G$1:$R$751,12,FALSE())</f>
        <v>Baixa temporada</v>
      </c>
    </row>
    <row r="1200">
      <c r="A1200" s="6">
        <v>43203.0</v>
      </c>
      <c r="B1200" s="7">
        <f>SUMIF(Base_PS!F:F,A1200,Base_PS!I:I)</f>
        <v>0</v>
      </c>
      <c r="C1200" s="7">
        <f t="shared" si="1"/>
        <v>2018</v>
      </c>
      <c r="D1200" s="7">
        <f t="shared" si="2"/>
        <v>4</v>
      </c>
      <c r="E1200" s="7" t="str">
        <f t="shared" si="3"/>
        <v>04</v>
      </c>
      <c r="F1200" s="7" t="str">
        <f t="shared" si="4"/>
        <v>04-2018</v>
      </c>
      <c r="G1200" s="7">
        <f>VLOOKUP(F1200,Oferta_PS!$B$2:$C$62,2)</f>
        <v>2466</v>
      </c>
      <c r="H1200" s="7">
        <f>VLOOKUP(C1200,Guias_PS!$B$2:$C$7,2)</f>
        <v>232</v>
      </c>
      <c r="I1200" s="7" t="str">
        <f>VLOOKUP(C1200,Pib_PS!$B$2:$C$7,2)</f>
        <v>R$ 3.125.025,96</v>
      </c>
      <c r="J1200" s="7" t="str">
        <f>VLOOKUP(F1200,Base_PS!$G$1:$R$751,12,FALSE())</f>
        <v>Baixa temporada</v>
      </c>
    </row>
    <row r="1201">
      <c r="A1201" s="6">
        <v>43204.0</v>
      </c>
      <c r="B1201" s="7">
        <f>SUMIF(Base_PS!F:F,A1201,Base_PS!I:I)</f>
        <v>168</v>
      </c>
      <c r="C1201" s="7">
        <f t="shared" si="1"/>
        <v>2018</v>
      </c>
      <c r="D1201" s="7">
        <f t="shared" si="2"/>
        <v>4</v>
      </c>
      <c r="E1201" s="7" t="str">
        <f t="shared" si="3"/>
        <v>04</v>
      </c>
      <c r="F1201" s="7" t="str">
        <f t="shared" si="4"/>
        <v>04-2018</v>
      </c>
      <c r="G1201" s="7">
        <f>VLOOKUP(F1201,Oferta_PS!$B$2:$C$62,2)</f>
        <v>2466</v>
      </c>
      <c r="H1201" s="7">
        <f>VLOOKUP(C1201,Guias_PS!$B$2:$C$7,2)</f>
        <v>232</v>
      </c>
      <c r="I1201" s="7" t="str">
        <f>VLOOKUP(C1201,Pib_PS!$B$2:$C$7,2)</f>
        <v>R$ 3.125.025,96</v>
      </c>
      <c r="J1201" s="7" t="str">
        <f>VLOOKUP(F1201,Base_PS!$G$1:$R$751,12,FALSE())</f>
        <v>Baixa temporada</v>
      </c>
    </row>
    <row r="1202">
      <c r="A1202" s="6">
        <v>43205.0</v>
      </c>
      <c r="B1202" s="7">
        <f>SUMIF(Base_PS!F:F,A1202,Base_PS!I:I)</f>
        <v>0</v>
      </c>
      <c r="C1202" s="7">
        <f t="shared" si="1"/>
        <v>2018</v>
      </c>
      <c r="D1202" s="7">
        <f t="shared" si="2"/>
        <v>4</v>
      </c>
      <c r="E1202" s="7" t="str">
        <f t="shared" si="3"/>
        <v>04</v>
      </c>
      <c r="F1202" s="7" t="str">
        <f t="shared" si="4"/>
        <v>04-2018</v>
      </c>
      <c r="G1202" s="7">
        <f>VLOOKUP(F1202,Oferta_PS!$B$2:$C$62,2)</f>
        <v>2466</v>
      </c>
      <c r="H1202" s="7">
        <f>VLOOKUP(C1202,Guias_PS!$B$2:$C$7,2)</f>
        <v>232</v>
      </c>
      <c r="I1202" s="7" t="str">
        <f>VLOOKUP(C1202,Pib_PS!$B$2:$C$7,2)</f>
        <v>R$ 3.125.025,96</v>
      </c>
      <c r="J1202" s="7" t="str">
        <f>VLOOKUP(F1202,Base_PS!$G$1:$R$751,12,FALSE())</f>
        <v>Baixa temporada</v>
      </c>
    </row>
    <row r="1203">
      <c r="A1203" s="6">
        <v>43206.0</v>
      </c>
      <c r="B1203" s="7">
        <f>SUMIF(Base_PS!F:F,A1203,Base_PS!I:I)</f>
        <v>0</v>
      </c>
      <c r="C1203" s="7">
        <f t="shared" si="1"/>
        <v>2018</v>
      </c>
      <c r="D1203" s="7">
        <f t="shared" si="2"/>
        <v>4</v>
      </c>
      <c r="E1203" s="7" t="str">
        <f t="shared" si="3"/>
        <v>04</v>
      </c>
      <c r="F1203" s="7" t="str">
        <f t="shared" si="4"/>
        <v>04-2018</v>
      </c>
      <c r="G1203" s="7">
        <f>VLOOKUP(F1203,Oferta_PS!$B$2:$C$62,2)</f>
        <v>2466</v>
      </c>
      <c r="H1203" s="7">
        <f>VLOOKUP(C1203,Guias_PS!$B$2:$C$7,2)</f>
        <v>232</v>
      </c>
      <c r="I1203" s="7" t="str">
        <f>VLOOKUP(C1203,Pib_PS!$B$2:$C$7,2)</f>
        <v>R$ 3.125.025,96</v>
      </c>
      <c r="J1203" s="7" t="str">
        <f>VLOOKUP(F1203,Base_PS!$G$1:$R$751,12,FALSE())</f>
        <v>Baixa temporada</v>
      </c>
    </row>
    <row r="1204">
      <c r="A1204" s="6">
        <v>43207.0</v>
      </c>
      <c r="B1204" s="7">
        <f>SUMIF(Base_PS!F:F,A1204,Base_PS!I:I)</f>
        <v>0</v>
      </c>
      <c r="C1204" s="7">
        <f t="shared" si="1"/>
        <v>2018</v>
      </c>
      <c r="D1204" s="7">
        <f t="shared" si="2"/>
        <v>4</v>
      </c>
      <c r="E1204" s="7" t="str">
        <f t="shared" si="3"/>
        <v>04</v>
      </c>
      <c r="F1204" s="7" t="str">
        <f t="shared" si="4"/>
        <v>04-2018</v>
      </c>
      <c r="G1204" s="7">
        <f>VLOOKUP(F1204,Oferta_PS!$B$2:$C$62,2)</f>
        <v>2466</v>
      </c>
      <c r="H1204" s="7">
        <f>VLOOKUP(C1204,Guias_PS!$B$2:$C$7,2)</f>
        <v>232</v>
      </c>
      <c r="I1204" s="7" t="str">
        <f>VLOOKUP(C1204,Pib_PS!$B$2:$C$7,2)</f>
        <v>R$ 3.125.025,96</v>
      </c>
      <c r="J1204" s="7" t="str">
        <f>VLOOKUP(F1204,Base_PS!$G$1:$R$751,12,FALSE())</f>
        <v>Baixa temporada</v>
      </c>
    </row>
    <row r="1205">
      <c r="A1205" s="6">
        <v>43208.0</v>
      </c>
      <c r="B1205" s="7">
        <f>SUMIF(Base_PS!F:F,A1205,Base_PS!I:I)</f>
        <v>0</v>
      </c>
      <c r="C1205" s="7">
        <f t="shared" si="1"/>
        <v>2018</v>
      </c>
      <c r="D1205" s="7">
        <f t="shared" si="2"/>
        <v>4</v>
      </c>
      <c r="E1205" s="7" t="str">
        <f t="shared" si="3"/>
        <v>04</v>
      </c>
      <c r="F1205" s="7" t="str">
        <f t="shared" si="4"/>
        <v>04-2018</v>
      </c>
      <c r="G1205" s="7">
        <f>VLOOKUP(F1205,Oferta_PS!$B$2:$C$62,2)</f>
        <v>2466</v>
      </c>
      <c r="H1205" s="7">
        <f>VLOOKUP(C1205,Guias_PS!$B$2:$C$7,2)</f>
        <v>232</v>
      </c>
      <c r="I1205" s="7" t="str">
        <f>VLOOKUP(C1205,Pib_PS!$B$2:$C$7,2)</f>
        <v>R$ 3.125.025,96</v>
      </c>
      <c r="J1205" s="7" t="str">
        <f>VLOOKUP(F1205,Base_PS!$G$1:$R$751,12,FALSE())</f>
        <v>Baixa temporada</v>
      </c>
    </row>
    <row r="1206">
      <c r="A1206" s="6">
        <v>43209.0</v>
      </c>
      <c r="B1206" s="7">
        <f>SUMIF(Base_PS!F:F,A1206,Base_PS!I:I)</f>
        <v>0</v>
      </c>
      <c r="C1206" s="7">
        <f t="shared" si="1"/>
        <v>2018</v>
      </c>
      <c r="D1206" s="7">
        <f t="shared" si="2"/>
        <v>4</v>
      </c>
      <c r="E1206" s="7" t="str">
        <f t="shared" si="3"/>
        <v>04</v>
      </c>
      <c r="F1206" s="7" t="str">
        <f t="shared" si="4"/>
        <v>04-2018</v>
      </c>
      <c r="G1206" s="7">
        <f>VLOOKUP(F1206,Oferta_PS!$B$2:$C$62,2)</f>
        <v>2466</v>
      </c>
      <c r="H1206" s="7">
        <f>VLOOKUP(C1206,Guias_PS!$B$2:$C$7,2)</f>
        <v>232</v>
      </c>
      <c r="I1206" s="7" t="str">
        <f>VLOOKUP(C1206,Pib_PS!$B$2:$C$7,2)</f>
        <v>R$ 3.125.025,96</v>
      </c>
      <c r="J1206" s="7" t="str">
        <f>VLOOKUP(F1206,Base_PS!$G$1:$R$751,12,FALSE())</f>
        <v>Baixa temporada</v>
      </c>
    </row>
    <row r="1207">
      <c r="A1207" s="6">
        <v>43210.0</v>
      </c>
      <c r="B1207" s="7">
        <f>SUMIF(Base_PS!F:F,A1207,Base_PS!I:I)</f>
        <v>0</v>
      </c>
      <c r="C1207" s="7">
        <f t="shared" si="1"/>
        <v>2018</v>
      </c>
      <c r="D1207" s="7">
        <f t="shared" si="2"/>
        <v>4</v>
      </c>
      <c r="E1207" s="7" t="str">
        <f t="shared" si="3"/>
        <v>04</v>
      </c>
      <c r="F1207" s="7" t="str">
        <f t="shared" si="4"/>
        <v>04-2018</v>
      </c>
      <c r="G1207" s="7">
        <f>VLOOKUP(F1207,Oferta_PS!$B$2:$C$62,2)</f>
        <v>2466</v>
      </c>
      <c r="H1207" s="7">
        <f>VLOOKUP(C1207,Guias_PS!$B$2:$C$7,2)</f>
        <v>232</v>
      </c>
      <c r="I1207" s="7" t="str">
        <f>VLOOKUP(C1207,Pib_PS!$B$2:$C$7,2)</f>
        <v>R$ 3.125.025,96</v>
      </c>
      <c r="J1207" s="7" t="str">
        <f>VLOOKUP(F1207,Base_PS!$G$1:$R$751,12,FALSE())</f>
        <v>Baixa temporada</v>
      </c>
    </row>
    <row r="1208">
      <c r="A1208" s="6">
        <v>43211.0</v>
      </c>
      <c r="B1208" s="7">
        <f>SUMIF(Base_PS!F:F,A1208,Base_PS!I:I)</f>
        <v>171</v>
      </c>
      <c r="C1208" s="7">
        <f t="shared" si="1"/>
        <v>2018</v>
      </c>
      <c r="D1208" s="7">
        <f t="shared" si="2"/>
        <v>4</v>
      </c>
      <c r="E1208" s="7" t="str">
        <f t="shared" si="3"/>
        <v>04</v>
      </c>
      <c r="F1208" s="7" t="str">
        <f t="shared" si="4"/>
        <v>04-2018</v>
      </c>
      <c r="G1208" s="7">
        <f>VLOOKUP(F1208,Oferta_PS!$B$2:$C$62,2)</f>
        <v>2466</v>
      </c>
      <c r="H1208" s="7">
        <f>VLOOKUP(C1208,Guias_PS!$B$2:$C$7,2)</f>
        <v>232</v>
      </c>
      <c r="I1208" s="7" t="str">
        <f>VLOOKUP(C1208,Pib_PS!$B$2:$C$7,2)</f>
        <v>R$ 3.125.025,96</v>
      </c>
      <c r="J1208" s="7" t="str">
        <f>VLOOKUP(F1208,Base_PS!$G$1:$R$751,12,FALSE())</f>
        <v>Baixa temporada</v>
      </c>
    </row>
    <row r="1209">
      <c r="A1209" s="6">
        <v>43212.0</v>
      </c>
      <c r="B1209" s="7">
        <f>SUMIF(Base_PS!F:F,A1209,Base_PS!I:I)</f>
        <v>0</v>
      </c>
      <c r="C1209" s="7">
        <f t="shared" si="1"/>
        <v>2018</v>
      </c>
      <c r="D1209" s="7">
        <f t="shared" si="2"/>
        <v>4</v>
      </c>
      <c r="E1209" s="7" t="str">
        <f t="shared" si="3"/>
        <v>04</v>
      </c>
      <c r="F1209" s="7" t="str">
        <f t="shared" si="4"/>
        <v>04-2018</v>
      </c>
      <c r="G1209" s="7">
        <f>VLOOKUP(F1209,Oferta_PS!$B$2:$C$62,2)</f>
        <v>2466</v>
      </c>
      <c r="H1209" s="7">
        <f>VLOOKUP(C1209,Guias_PS!$B$2:$C$7,2)</f>
        <v>232</v>
      </c>
      <c r="I1209" s="7" t="str">
        <f>VLOOKUP(C1209,Pib_PS!$B$2:$C$7,2)</f>
        <v>R$ 3.125.025,96</v>
      </c>
      <c r="J1209" s="7" t="str">
        <f>VLOOKUP(F1209,Base_PS!$G$1:$R$751,12,FALSE())</f>
        <v>Baixa temporada</v>
      </c>
    </row>
    <row r="1210">
      <c r="A1210" s="6">
        <v>43213.0</v>
      </c>
      <c r="B1210" s="7">
        <f>SUMIF(Base_PS!F:F,A1210,Base_PS!I:I)</f>
        <v>0</v>
      </c>
      <c r="C1210" s="7">
        <f t="shared" si="1"/>
        <v>2018</v>
      </c>
      <c r="D1210" s="7">
        <f t="shared" si="2"/>
        <v>4</v>
      </c>
      <c r="E1210" s="7" t="str">
        <f t="shared" si="3"/>
        <v>04</v>
      </c>
      <c r="F1210" s="7" t="str">
        <f t="shared" si="4"/>
        <v>04-2018</v>
      </c>
      <c r="G1210" s="7">
        <f>VLOOKUP(F1210,Oferta_PS!$B$2:$C$62,2)</f>
        <v>2466</v>
      </c>
      <c r="H1210" s="7">
        <f>VLOOKUP(C1210,Guias_PS!$B$2:$C$7,2)</f>
        <v>232</v>
      </c>
      <c r="I1210" s="7" t="str">
        <f>VLOOKUP(C1210,Pib_PS!$B$2:$C$7,2)</f>
        <v>R$ 3.125.025,96</v>
      </c>
      <c r="J1210" s="7" t="str">
        <f>VLOOKUP(F1210,Base_PS!$G$1:$R$751,12,FALSE())</f>
        <v>Baixa temporada</v>
      </c>
    </row>
    <row r="1211">
      <c r="A1211" s="6">
        <v>43214.0</v>
      </c>
      <c r="B1211" s="7">
        <f>SUMIF(Base_PS!F:F,A1211,Base_PS!I:I)</f>
        <v>0</v>
      </c>
      <c r="C1211" s="7">
        <f t="shared" si="1"/>
        <v>2018</v>
      </c>
      <c r="D1211" s="7">
        <f t="shared" si="2"/>
        <v>4</v>
      </c>
      <c r="E1211" s="7" t="str">
        <f t="shared" si="3"/>
        <v>04</v>
      </c>
      <c r="F1211" s="7" t="str">
        <f t="shared" si="4"/>
        <v>04-2018</v>
      </c>
      <c r="G1211" s="7">
        <f>VLOOKUP(F1211,Oferta_PS!$B$2:$C$62,2)</f>
        <v>2466</v>
      </c>
      <c r="H1211" s="7">
        <f>VLOOKUP(C1211,Guias_PS!$B$2:$C$7,2)</f>
        <v>232</v>
      </c>
      <c r="I1211" s="7" t="str">
        <f>VLOOKUP(C1211,Pib_PS!$B$2:$C$7,2)</f>
        <v>R$ 3.125.025,96</v>
      </c>
      <c r="J1211" s="7" t="str">
        <f>VLOOKUP(F1211,Base_PS!$G$1:$R$751,12,FALSE())</f>
        <v>Baixa temporada</v>
      </c>
    </row>
    <row r="1212">
      <c r="A1212" s="6">
        <v>43215.0</v>
      </c>
      <c r="B1212" s="7">
        <f>SUMIF(Base_PS!F:F,A1212,Base_PS!I:I)</f>
        <v>0</v>
      </c>
      <c r="C1212" s="7">
        <f t="shared" si="1"/>
        <v>2018</v>
      </c>
      <c r="D1212" s="7">
        <f t="shared" si="2"/>
        <v>4</v>
      </c>
      <c r="E1212" s="7" t="str">
        <f t="shared" si="3"/>
        <v>04</v>
      </c>
      <c r="F1212" s="7" t="str">
        <f t="shared" si="4"/>
        <v>04-2018</v>
      </c>
      <c r="G1212" s="7">
        <f>VLOOKUP(F1212,Oferta_PS!$B$2:$C$62,2)</f>
        <v>2466</v>
      </c>
      <c r="H1212" s="7">
        <f>VLOOKUP(C1212,Guias_PS!$B$2:$C$7,2)</f>
        <v>232</v>
      </c>
      <c r="I1212" s="7" t="str">
        <f>VLOOKUP(C1212,Pib_PS!$B$2:$C$7,2)</f>
        <v>R$ 3.125.025,96</v>
      </c>
      <c r="J1212" s="7" t="str">
        <f>VLOOKUP(F1212,Base_PS!$G$1:$R$751,12,FALSE())</f>
        <v>Baixa temporada</v>
      </c>
    </row>
    <row r="1213">
      <c r="A1213" s="6">
        <v>43216.0</v>
      </c>
      <c r="B1213" s="7">
        <f>SUMIF(Base_PS!F:F,A1213,Base_PS!I:I)</f>
        <v>0</v>
      </c>
      <c r="C1213" s="7">
        <f t="shared" si="1"/>
        <v>2018</v>
      </c>
      <c r="D1213" s="7">
        <f t="shared" si="2"/>
        <v>4</v>
      </c>
      <c r="E1213" s="7" t="str">
        <f t="shared" si="3"/>
        <v>04</v>
      </c>
      <c r="F1213" s="7" t="str">
        <f t="shared" si="4"/>
        <v>04-2018</v>
      </c>
      <c r="G1213" s="7">
        <f>VLOOKUP(F1213,Oferta_PS!$B$2:$C$62,2)</f>
        <v>2466</v>
      </c>
      <c r="H1213" s="7">
        <f>VLOOKUP(C1213,Guias_PS!$B$2:$C$7,2)</f>
        <v>232</v>
      </c>
      <c r="I1213" s="7" t="str">
        <f>VLOOKUP(C1213,Pib_PS!$B$2:$C$7,2)</f>
        <v>R$ 3.125.025,96</v>
      </c>
      <c r="J1213" s="7" t="str">
        <f>VLOOKUP(F1213,Base_PS!$G$1:$R$751,12,FALSE())</f>
        <v>Baixa temporada</v>
      </c>
    </row>
    <row r="1214">
      <c r="A1214" s="6">
        <v>43217.0</v>
      </c>
      <c r="B1214" s="7">
        <f>SUMIF(Base_PS!F:F,A1214,Base_PS!I:I)</f>
        <v>0</v>
      </c>
      <c r="C1214" s="7">
        <f t="shared" si="1"/>
        <v>2018</v>
      </c>
      <c r="D1214" s="7">
        <f t="shared" si="2"/>
        <v>4</v>
      </c>
      <c r="E1214" s="7" t="str">
        <f t="shared" si="3"/>
        <v>04</v>
      </c>
      <c r="F1214" s="7" t="str">
        <f t="shared" si="4"/>
        <v>04-2018</v>
      </c>
      <c r="G1214" s="7">
        <f>VLOOKUP(F1214,Oferta_PS!$B$2:$C$62,2)</f>
        <v>2466</v>
      </c>
      <c r="H1214" s="7">
        <f>VLOOKUP(C1214,Guias_PS!$B$2:$C$7,2)</f>
        <v>232</v>
      </c>
      <c r="I1214" s="7" t="str">
        <f>VLOOKUP(C1214,Pib_PS!$B$2:$C$7,2)</f>
        <v>R$ 3.125.025,96</v>
      </c>
      <c r="J1214" s="7" t="str">
        <f>VLOOKUP(F1214,Base_PS!$G$1:$R$751,12,FALSE())</f>
        <v>Baixa temporada</v>
      </c>
    </row>
    <row r="1215">
      <c r="A1215" s="6">
        <v>43218.0</v>
      </c>
      <c r="B1215" s="7">
        <f>SUMIF(Base_PS!F:F,A1215,Base_PS!I:I)</f>
        <v>170</v>
      </c>
      <c r="C1215" s="7">
        <f t="shared" si="1"/>
        <v>2018</v>
      </c>
      <c r="D1215" s="7">
        <f t="shared" si="2"/>
        <v>4</v>
      </c>
      <c r="E1215" s="7" t="str">
        <f t="shared" si="3"/>
        <v>04</v>
      </c>
      <c r="F1215" s="7" t="str">
        <f t="shared" si="4"/>
        <v>04-2018</v>
      </c>
      <c r="G1215" s="7">
        <f>VLOOKUP(F1215,Oferta_PS!$B$2:$C$62,2)</f>
        <v>2466</v>
      </c>
      <c r="H1215" s="7">
        <f>VLOOKUP(C1215,Guias_PS!$B$2:$C$7,2)</f>
        <v>232</v>
      </c>
      <c r="I1215" s="7" t="str">
        <f>VLOOKUP(C1215,Pib_PS!$B$2:$C$7,2)</f>
        <v>R$ 3.125.025,96</v>
      </c>
      <c r="J1215" s="7" t="str">
        <f>VLOOKUP(F1215,Base_PS!$G$1:$R$751,12,FALSE())</f>
        <v>Baixa temporada</v>
      </c>
    </row>
    <row r="1216">
      <c r="A1216" s="6">
        <v>43219.0</v>
      </c>
      <c r="B1216" s="7">
        <f>SUMIF(Base_PS!F:F,A1216,Base_PS!I:I)</f>
        <v>0</v>
      </c>
      <c r="C1216" s="7">
        <f t="shared" si="1"/>
        <v>2018</v>
      </c>
      <c r="D1216" s="7">
        <f t="shared" si="2"/>
        <v>4</v>
      </c>
      <c r="E1216" s="7" t="str">
        <f t="shared" si="3"/>
        <v>04</v>
      </c>
      <c r="F1216" s="7" t="str">
        <f t="shared" si="4"/>
        <v>04-2018</v>
      </c>
      <c r="G1216" s="7">
        <f>VLOOKUP(F1216,Oferta_PS!$B$2:$C$62,2)</f>
        <v>2466</v>
      </c>
      <c r="H1216" s="7">
        <f>VLOOKUP(C1216,Guias_PS!$B$2:$C$7,2)</f>
        <v>232</v>
      </c>
      <c r="I1216" s="7" t="str">
        <f>VLOOKUP(C1216,Pib_PS!$B$2:$C$7,2)</f>
        <v>R$ 3.125.025,96</v>
      </c>
      <c r="J1216" s="7" t="str">
        <f>VLOOKUP(F1216,Base_PS!$G$1:$R$751,12,FALSE())</f>
        <v>Baixa temporada</v>
      </c>
    </row>
    <row r="1217">
      <c r="A1217" s="6">
        <v>43220.0</v>
      </c>
      <c r="B1217" s="7">
        <f>SUMIF(Base_PS!F:F,A1217,Base_PS!I:I)</f>
        <v>0</v>
      </c>
      <c r="C1217" s="7">
        <f t="shared" si="1"/>
        <v>2018</v>
      </c>
      <c r="D1217" s="7">
        <f t="shared" si="2"/>
        <v>4</v>
      </c>
      <c r="E1217" s="7" t="str">
        <f t="shared" si="3"/>
        <v>04</v>
      </c>
      <c r="F1217" s="7" t="str">
        <f t="shared" si="4"/>
        <v>04-2018</v>
      </c>
      <c r="G1217" s="7">
        <f>VLOOKUP(F1217,Oferta_PS!$B$2:$C$62,2)</f>
        <v>2466</v>
      </c>
      <c r="H1217" s="7">
        <f>VLOOKUP(C1217,Guias_PS!$B$2:$C$7,2)</f>
        <v>232</v>
      </c>
      <c r="I1217" s="7" t="str">
        <f>VLOOKUP(C1217,Pib_PS!$B$2:$C$7,2)</f>
        <v>R$ 3.125.025,96</v>
      </c>
      <c r="J1217" s="7" t="str">
        <f>VLOOKUP(F1217,Base_PS!$G$1:$R$751,12,FALSE())</f>
        <v>Baixa temporada</v>
      </c>
    </row>
    <row r="1218">
      <c r="A1218" s="6">
        <v>43221.0</v>
      </c>
      <c r="B1218" s="7">
        <f>SUMIF(Base_PS!F:F,A1218,Base_PS!I:I)</f>
        <v>0</v>
      </c>
      <c r="C1218" s="7">
        <f t="shared" si="1"/>
        <v>2018</v>
      </c>
      <c r="D1218" s="7">
        <f t="shared" si="2"/>
        <v>5</v>
      </c>
      <c r="E1218" s="7" t="str">
        <f t="shared" si="3"/>
        <v>05</v>
      </c>
      <c r="F1218" s="7" t="str">
        <f t="shared" si="4"/>
        <v>05-2018</v>
      </c>
      <c r="G1218" s="7">
        <f>VLOOKUP(F1218,Oferta_PS!$B$2:$C$62,2)</f>
        <v>1416</v>
      </c>
      <c r="H1218" s="7">
        <f>VLOOKUP(C1218,Guias_PS!$B$2:$C$7,2)</f>
        <v>232</v>
      </c>
      <c r="I1218" s="7" t="str">
        <f>VLOOKUP(C1218,Pib_PS!$B$2:$C$7,2)</f>
        <v>R$ 3.125.025,96</v>
      </c>
      <c r="J1218" s="7" t="str">
        <f>VLOOKUP(F1218,Base_PS!$G$1:$R$751,12,FALSE())</f>
        <v>Baixa temporada</v>
      </c>
    </row>
    <row r="1219">
      <c r="A1219" s="6">
        <v>43222.0</v>
      </c>
      <c r="B1219" s="7">
        <f>SUMIF(Base_PS!F:F,A1219,Base_PS!I:I)</f>
        <v>0</v>
      </c>
      <c r="C1219" s="7">
        <f t="shared" si="1"/>
        <v>2018</v>
      </c>
      <c r="D1219" s="7">
        <f t="shared" si="2"/>
        <v>5</v>
      </c>
      <c r="E1219" s="7" t="str">
        <f t="shared" si="3"/>
        <v>05</v>
      </c>
      <c r="F1219" s="7" t="str">
        <f t="shared" si="4"/>
        <v>05-2018</v>
      </c>
      <c r="G1219" s="7">
        <f>VLOOKUP(F1219,Oferta_PS!$B$2:$C$62,2)</f>
        <v>1416</v>
      </c>
      <c r="H1219" s="7">
        <f>VLOOKUP(C1219,Guias_PS!$B$2:$C$7,2)</f>
        <v>232</v>
      </c>
      <c r="I1219" s="7" t="str">
        <f>VLOOKUP(C1219,Pib_PS!$B$2:$C$7,2)</f>
        <v>R$ 3.125.025,96</v>
      </c>
      <c r="J1219" s="7" t="str">
        <f>VLOOKUP(F1219,Base_PS!$G$1:$R$751,12,FALSE())</f>
        <v>Baixa temporada</v>
      </c>
    </row>
    <row r="1220">
      <c r="A1220" s="6">
        <v>43223.0</v>
      </c>
      <c r="B1220" s="7">
        <f>SUMIF(Base_PS!F:F,A1220,Base_PS!I:I)</f>
        <v>0</v>
      </c>
      <c r="C1220" s="7">
        <f t="shared" si="1"/>
        <v>2018</v>
      </c>
      <c r="D1220" s="7">
        <f t="shared" si="2"/>
        <v>5</v>
      </c>
      <c r="E1220" s="7" t="str">
        <f t="shared" si="3"/>
        <v>05</v>
      </c>
      <c r="F1220" s="7" t="str">
        <f t="shared" si="4"/>
        <v>05-2018</v>
      </c>
      <c r="G1220" s="7">
        <f>VLOOKUP(F1220,Oferta_PS!$B$2:$C$62,2)</f>
        <v>1416</v>
      </c>
      <c r="H1220" s="7">
        <f>VLOOKUP(C1220,Guias_PS!$B$2:$C$7,2)</f>
        <v>232</v>
      </c>
      <c r="I1220" s="7" t="str">
        <f>VLOOKUP(C1220,Pib_PS!$B$2:$C$7,2)</f>
        <v>R$ 3.125.025,96</v>
      </c>
      <c r="J1220" s="7" t="str">
        <f>VLOOKUP(F1220,Base_PS!$G$1:$R$751,12,FALSE())</f>
        <v>Baixa temporada</v>
      </c>
    </row>
    <row r="1221">
      <c r="A1221" s="6">
        <v>43224.0</v>
      </c>
      <c r="B1221" s="7">
        <f>SUMIF(Base_PS!F:F,A1221,Base_PS!I:I)</f>
        <v>0</v>
      </c>
      <c r="C1221" s="7">
        <f t="shared" si="1"/>
        <v>2018</v>
      </c>
      <c r="D1221" s="7">
        <f t="shared" si="2"/>
        <v>5</v>
      </c>
      <c r="E1221" s="7" t="str">
        <f t="shared" si="3"/>
        <v>05</v>
      </c>
      <c r="F1221" s="7" t="str">
        <f t="shared" si="4"/>
        <v>05-2018</v>
      </c>
      <c r="G1221" s="7">
        <f>VLOOKUP(F1221,Oferta_PS!$B$2:$C$62,2)</f>
        <v>1416</v>
      </c>
      <c r="H1221" s="7">
        <f>VLOOKUP(C1221,Guias_PS!$B$2:$C$7,2)</f>
        <v>232</v>
      </c>
      <c r="I1221" s="7" t="str">
        <f>VLOOKUP(C1221,Pib_PS!$B$2:$C$7,2)</f>
        <v>R$ 3.125.025,96</v>
      </c>
      <c r="J1221" s="7" t="str">
        <f>VLOOKUP(F1221,Base_PS!$G$1:$R$751,12,FALSE())</f>
        <v>Baixa temporada</v>
      </c>
    </row>
    <row r="1222">
      <c r="A1222" s="6">
        <v>43225.0</v>
      </c>
      <c r="B1222" s="7">
        <f>SUMIF(Base_PS!F:F,A1222,Base_PS!I:I)</f>
        <v>172</v>
      </c>
      <c r="C1222" s="7">
        <f t="shared" si="1"/>
        <v>2018</v>
      </c>
      <c r="D1222" s="7">
        <f t="shared" si="2"/>
        <v>5</v>
      </c>
      <c r="E1222" s="7" t="str">
        <f t="shared" si="3"/>
        <v>05</v>
      </c>
      <c r="F1222" s="7" t="str">
        <f t="shared" si="4"/>
        <v>05-2018</v>
      </c>
      <c r="G1222" s="7">
        <f>VLOOKUP(F1222,Oferta_PS!$B$2:$C$62,2)</f>
        <v>1416</v>
      </c>
      <c r="H1222" s="7">
        <f>VLOOKUP(C1222,Guias_PS!$B$2:$C$7,2)</f>
        <v>232</v>
      </c>
      <c r="I1222" s="7" t="str">
        <f>VLOOKUP(C1222,Pib_PS!$B$2:$C$7,2)</f>
        <v>R$ 3.125.025,96</v>
      </c>
      <c r="J1222" s="7" t="str">
        <f>VLOOKUP(F1222,Base_PS!$G$1:$R$751,12,FALSE())</f>
        <v>Baixa temporada</v>
      </c>
    </row>
    <row r="1223">
      <c r="A1223" s="6">
        <v>43226.0</v>
      </c>
      <c r="B1223" s="7">
        <f>SUMIF(Base_PS!F:F,A1223,Base_PS!I:I)</f>
        <v>0</v>
      </c>
      <c r="C1223" s="7">
        <f t="shared" si="1"/>
        <v>2018</v>
      </c>
      <c r="D1223" s="7">
        <f t="shared" si="2"/>
        <v>5</v>
      </c>
      <c r="E1223" s="7" t="str">
        <f t="shared" si="3"/>
        <v>05</v>
      </c>
      <c r="F1223" s="7" t="str">
        <f t="shared" si="4"/>
        <v>05-2018</v>
      </c>
      <c r="G1223" s="7">
        <f>VLOOKUP(F1223,Oferta_PS!$B$2:$C$62,2)</f>
        <v>1416</v>
      </c>
      <c r="H1223" s="7">
        <f>VLOOKUP(C1223,Guias_PS!$B$2:$C$7,2)</f>
        <v>232</v>
      </c>
      <c r="I1223" s="7" t="str">
        <f>VLOOKUP(C1223,Pib_PS!$B$2:$C$7,2)</f>
        <v>R$ 3.125.025,96</v>
      </c>
      <c r="J1223" s="7" t="str">
        <f>VLOOKUP(F1223,Base_PS!$G$1:$R$751,12,FALSE())</f>
        <v>Baixa temporada</v>
      </c>
    </row>
    <row r="1224">
      <c r="A1224" s="6">
        <v>43227.0</v>
      </c>
      <c r="B1224" s="7">
        <f>SUMIF(Base_PS!F:F,A1224,Base_PS!I:I)</f>
        <v>0</v>
      </c>
      <c r="C1224" s="7">
        <f t="shared" si="1"/>
        <v>2018</v>
      </c>
      <c r="D1224" s="7">
        <f t="shared" si="2"/>
        <v>5</v>
      </c>
      <c r="E1224" s="7" t="str">
        <f t="shared" si="3"/>
        <v>05</v>
      </c>
      <c r="F1224" s="7" t="str">
        <f t="shared" si="4"/>
        <v>05-2018</v>
      </c>
      <c r="G1224" s="7">
        <f>VLOOKUP(F1224,Oferta_PS!$B$2:$C$62,2)</f>
        <v>1416</v>
      </c>
      <c r="H1224" s="7">
        <f>VLOOKUP(C1224,Guias_PS!$B$2:$C$7,2)</f>
        <v>232</v>
      </c>
      <c r="I1224" s="7" t="str">
        <f>VLOOKUP(C1224,Pib_PS!$B$2:$C$7,2)</f>
        <v>R$ 3.125.025,96</v>
      </c>
      <c r="J1224" s="7" t="str">
        <f>VLOOKUP(F1224,Base_PS!$G$1:$R$751,12,FALSE())</f>
        <v>Baixa temporada</v>
      </c>
    </row>
    <row r="1225">
      <c r="A1225" s="6">
        <v>43228.0</v>
      </c>
      <c r="B1225" s="7">
        <f>SUMIF(Base_PS!F:F,A1225,Base_PS!I:I)</f>
        <v>0</v>
      </c>
      <c r="C1225" s="7">
        <f t="shared" si="1"/>
        <v>2018</v>
      </c>
      <c r="D1225" s="7">
        <f t="shared" si="2"/>
        <v>5</v>
      </c>
      <c r="E1225" s="7" t="str">
        <f t="shared" si="3"/>
        <v>05</v>
      </c>
      <c r="F1225" s="7" t="str">
        <f t="shared" si="4"/>
        <v>05-2018</v>
      </c>
      <c r="G1225" s="7">
        <f>VLOOKUP(F1225,Oferta_PS!$B$2:$C$62,2)</f>
        <v>1416</v>
      </c>
      <c r="H1225" s="7">
        <f>VLOOKUP(C1225,Guias_PS!$B$2:$C$7,2)</f>
        <v>232</v>
      </c>
      <c r="I1225" s="7" t="str">
        <f>VLOOKUP(C1225,Pib_PS!$B$2:$C$7,2)</f>
        <v>R$ 3.125.025,96</v>
      </c>
      <c r="J1225" s="7" t="str">
        <f>VLOOKUP(F1225,Base_PS!$G$1:$R$751,12,FALSE())</f>
        <v>Baixa temporada</v>
      </c>
    </row>
    <row r="1226">
      <c r="A1226" s="6">
        <v>43229.0</v>
      </c>
      <c r="B1226" s="7">
        <f>SUMIF(Base_PS!F:F,A1226,Base_PS!I:I)</f>
        <v>0</v>
      </c>
      <c r="C1226" s="7">
        <f t="shared" si="1"/>
        <v>2018</v>
      </c>
      <c r="D1226" s="7">
        <f t="shared" si="2"/>
        <v>5</v>
      </c>
      <c r="E1226" s="7" t="str">
        <f t="shared" si="3"/>
        <v>05</v>
      </c>
      <c r="F1226" s="7" t="str">
        <f t="shared" si="4"/>
        <v>05-2018</v>
      </c>
      <c r="G1226" s="7">
        <f>VLOOKUP(F1226,Oferta_PS!$B$2:$C$62,2)</f>
        <v>1416</v>
      </c>
      <c r="H1226" s="7">
        <f>VLOOKUP(C1226,Guias_PS!$B$2:$C$7,2)</f>
        <v>232</v>
      </c>
      <c r="I1226" s="7" t="str">
        <f>VLOOKUP(C1226,Pib_PS!$B$2:$C$7,2)</f>
        <v>R$ 3.125.025,96</v>
      </c>
      <c r="J1226" s="7" t="str">
        <f>VLOOKUP(F1226,Base_PS!$G$1:$R$751,12,FALSE())</f>
        <v>Baixa temporada</v>
      </c>
    </row>
    <row r="1227">
      <c r="A1227" s="6">
        <v>43230.0</v>
      </c>
      <c r="B1227" s="7">
        <f>SUMIF(Base_PS!F:F,A1227,Base_PS!I:I)</f>
        <v>0</v>
      </c>
      <c r="C1227" s="7">
        <f t="shared" si="1"/>
        <v>2018</v>
      </c>
      <c r="D1227" s="7">
        <f t="shared" si="2"/>
        <v>5</v>
      </c>
      <c r="E1227" s="7" t="str">
        <f t="shared" si="3"/>
        <v>05</v>
      </c>
      <c r="F1227" s="7" t="str">
        <f t="shared" si="4"/>
        <v>05-2018</v>
      </c>
      <c r="G1227" s="7">
        <f>VLOOKUP(F1227,Oferta_PS!$B$2:$C$62,2)</f>
        <v>1416</v>
      </c>
      <c r="H1227" s="7">
        <f>VLOOKUP(C1227,Guias_PS!$B$2:$C$7,2)</f>
        <v>232</v>
      </c>
      <c r="I1227" s="7" t="str">
        <f>VLOOKUP(C1227,Pib_PS!$B$2:$C$7,2)</f>
        <v>R$ 3.125.025,96</v>
      </c>
      <c r="J1227" s="7" t="str">
        <f>VLOOKUP(F1227,Base_PS!$G$1:$R$751,12,FALSE())</f>
        <v>Baixa temporada</v>
      </c>
    </row>
    <row r="1228">
      <c r="A1228" s="6">
        <v>43231.0</v>
      </c>
      <c r="B1228" s="7">
        <f>SUMIF(Base_PS!F:F,A1228,Base_PS!I:I)</f>
        <v>0</v>
      </c>
      <c r="C1228" s="7">
        <f t="shared" si="1"/>
        <v>2018</v>
      </c>
      <c r="D1228" s="7">
        <f t="shared" si="2"/>
        <v>5</v>
      </c>
      <c r="E1228" s="7" t="str">
        <f t="shared" si="3"/>
        <v>05</v>
      </c>
      <c r="F1228" s="7" t="str">
        <f t="shared" si="4"/>
        <v>05-2018</v>
      </c>
      <c r="G1228" s="7">
        <f>VLOOKUP(F1228,Oferta_PS!$B$2:$C$62,2)</f>
        <v>1416</v>
      </c>
      <c r="H1228" s="7">
        <f>VLOOKUP(C1228,Guias_PS!$B$2:$C$7,2)</f>
        <v>232</v>
      </c>
      <c r="I1228" s="7" t="str">
        <f>VLOOKUP(C1228,Pib_PS!$B$2:$C$7,2)</f>
        <v>R$ 3.125.025,96</v>
      </c>
      <c r="J1228" s="7" t="str">
        <f>VLOOKUP(F1228,Base_PS!$G$1:$R$751,12,FALSE())</f>
        <v>Baixa temporada</v>
      </c>
    </row>
    <row r="1229">
      <c r="A1229" s="6">
        <v>43232.0</v>
      </c>
      <c r="B1229" s="7">
        <f>SUMIF(Base_PS!F:F,A1229,Base_PS!I:I)</f>
        <v>172</v>
      </c>
      <c r="C1229" s="7">
        <f t="shared" si="1"/>
        <v>2018</v>
      </c>
      <c r="D1229" s="7">
        <f t="shared" si="2"/>
        <v>5</v>
      </c>
      <c r="E1229" s="7" t="str">
        <f t="shared" si="3"/>
        <v>05</v>
      </c>
      <c r="F1229" s="7" t="str">
        <f t="shared" si="4"/>
        <v>05-2018</v>
      </c>
      <c r="G1229" s="7">
        <f>VLOOKUP(F1229,Oferta_PS!$B$2:$C$62,2)</f>
        <v>1416</v>
      </c>
      <c r="H1229" s="7">
        <f>VLOOKUP(C1229,Guias_PS!$B$2:$C$7,2)</f>
        <v>232</v>
      </c>
      <c r="I1229" s="7" t="str">
        <f>VLOOKUP(C1229,Pib_PS!$B$2:$C$7,2)</f>
        <v>R$ 3.125.025,96</v>
      </c>
      <c r="J1229" s="7" t="str">
        <f>VLOOKUP(F1229,Base_PS!$G$1:$R$751,12,FALSE())</f>
        <v>Baixa temporada</v>
      </c>
    </row>
    <row r="1230">
      <c r="A1230" s="6">
        <v>43233.0</v>
      </c>
      <c r="B1230" s="7">
        <f>SUMIF(Base_PS!F:F,A1230,Base_PS!I:I)</f>
        <v>0</v>
      </c>
      <c r="C1230" s="7">
        <f t="shared" si="1"/>
        <v>2018</v>
      </c>
      <c r="D1230" s="7">
        <f t="shared" si="2"/>
        <v>5</v>
      </c>
      <c r="E1230" s="7" t="str">
        <f t="shared" si="3"/>
        <v>05</v>
      </c>
      <c r="F1230" s="7" t="str">
        <f t="shared" si="4"/>
        <v>05-2018</v>
      </c>
      <c r="G1230" s="7">
        <f>VLOOKUP(F1230,Oferta_PS!$B$2:$C$62,2)</f>
        <v>1416</v>
      </c>
      <c r="H1230" s="7">
        <f>VLOOKUP(C1230,Guias_PS!$B$2:$C$7,2)</f>
        <v>232</v>
      </c>
      <c r="I1230" s="7" t="str">
        <f>VLOOKUP(C1230,Pib_PS!$B$2:$C$7,2)</f>
        <v>R$ 3.125.025,96</v>
      </c>
      <c r="J1230" s="7" t="str">
        <f>VLOOKUP(F1230,Base_PS!$G$1:$R$751,12,FALSE())</f>
        <v>Baixa temporada</v>
      </c>
    </row>
    <row r="1231">
      <c r="A1231" s="6">
        <v>43234.0</v>
      </c>
      <c r="B1231" s="7">
        <f>SUMIF(Base_PS!F:F,A1231,Base_PS!I:I)</f>
        <v>0</v>
      </c>
      <c r="C1231" s="7">
        <f t="shared" si="1"/>
        <v>2018</v>
      </c>
      <c r="D1231" s="7">
        <f t="shared" si="2"/>
        <v>5</v>
      </c>
      <c r="E1231" s="7" t="str">
        <f t="shared" si="3"/>
        <v>05</v>
      </c>
      <c r="F1231" s="7" t="str">
        <f t="shared" si="4"/>
        <v>05-2018</v>
      </c>
      <c r="G1231" s="7">
        <f>VLOOKUP(F1231,Oferta_PS!$B$2:$C$62,2)</f>
        <v>1416</v>
      </c>
      <c r="H1231" s="7">
        <f>VLOOKUP(C1231,Guias_PS!$B$2:$C$7,2)</f>
        <v>232</v>
      </c>
      <c r="I1231" s="7" t="str">
        <f>VLOOKUP(C1231,Pib_PS!$B$2:$C$7,2)</f>
        <v>R$ 3.125.025,96</v>
      </c>
      <c r="J1231" s="7" t="str">
        <f>VLOOKUP(F1231,Base_PS!$G$1:$R$751,12,FALSE())</f>
        <v>Baixa temporada</v>
      </c>
    </row>
    <row r="1232">
      <c r="A1232" s="6">
        <v>43235.0</v>
      </c>
      <c r="B1232" s="7">
        <f>SUMIF(Base_PS!F:F,A1232,Base_PS!I:I)</f>
        <v>0</v>
      </c>
      <c r="C1232" s="7">
        <f t="shared" si="1"/>
        <v>2018</v>
      </c>
      <c r="D1232" s="7">
        <f t="shared" si="2"/>
        <v>5</v>
      </c>
      <c r="E1232" s="7" t="str">
        <f t="shared" si="3"/>
        <v>05</v>
      </c>
      <c r="F1232" s="7" t="str">
        <f t="shared" si="4"/>
        <v>05-2018</v>
      </c>
      <c r="G1232" s="7">
        <f>VLOOKUP(F1232,Oferta_PS!$B$2:$C$62,2)</f>
        <v>1416</v>
      </c>
      <c r="H1232" s="7">
        <f>VLOOKUP(C1232,Guias_PS!$B$2:$C$7,2)</f>
        <v>232</v>
      </c>
      <c r="I1232" s="7" t="str">
        <f>VLOOKUP(C1232,Pib_PS!$B$2:$C$7,2)</f>
        <v>R$ 3.125.025,96</v>
      </c>
      <c r="J1232" s="7" t="str">
        <f>VLOOKUP(F1232,Base_PS!$G$1:$R$751,12,FALSE())</f>
        <v>Baixa temporada</v>
      </c>
    </row>
    <row r="1233">
      <c r="A1233" s="6">
        <v>43236.0</v>
      </c>
      <c r="B1233" s="7">
        <f>SUMIF(Base_PS!F:F,A1233,Base_PS!I:I)</f>
        <v>0</v>
      </c>
      <c r="C1233" s="7">
        <f t="shared" si="1"/>
        <v>2018</v>
      </c>
      <c r="D1233" s="7">
        <f t="shared" si="2"/>
        <v>5</v>
      </c>
      <c r="E1233" s="7" t="str">
        <f t="shared" si="3"/>
        <v>05</v>
      </c>
      <c r="F1233" s="7" t="str">
        <f t="shared" si="4"/>
        <v>05-2018</v>
      </c>
      <c r="G1233" s="7">
        <f>VLOOKUP(F1233,Oferta_PS!$B$2:$C$62,2)</f>
        <v>1416</v>
      </c>
      <c r="H1233" s="7">
        <f>VLOOKUP(C1233,Guias_PS!$B$2:$C$7,2)</f>
        <v>232</v>
      </c>
      <c r="I1233" s="7" t="str">
        <f>VLOOKUP(C1233,Pib_PS!$B$2:$C$7,2)</f>
        <v>R$ 3.125.025,96</v>
      </c>
      <c r="J1233" s="7" t="str">
        <f>VLOOKUP(F1233,Base_PS!$G$1:$R$751,12,FALSE())</f>
        <v>Baixa temporada</v>
      </c>
    </row>
    <row r="1234">
      <c r="A1234" s="6">
        <v>43237.0</v>
      </c>
      <c r="B1234" s="7">
        <f>SUMIF(Base_PS!F:F,A1234,Base_PS!I:I)</f>
        <v>0</v>
      </c>
      <c r="C1234" s="7">
        <f t="shared" si="1"/>
        <v>2018</v>
      </c>
      <c r="D1234" s="7">
        <f t="shared" si="2"/>
        <v>5</v>
      </c>
      <c r="E1234" s="7" t="str">
        <f t="shared" si="3"/>
        <v>05</v>
      </c>
      <c r="F1234" s="7" t="str">
        <f t="shared" si="4"/>
        <v>05-2018</v>
      </c>
      <c r="G1234" s="7">
        <f>VLOOKUP(F1234,Oferta_PS!$B$2:$C$62,2)</f>
        <v>1416</v>
      </c>
      <c r="H1234" s="7">
        <f>VLOOKUP(C1234,Guias_PS!$B$2:$C$7,2)</f>
        <v>232</v>
      </c>
      <c r="I1234" s="7" t="str">
        <f>VLOOKUP(C1234,Pib_PS!$B$2:$C$7,2)</f>
        <v>R$ 3.125.025,96</v>
      </c>
      <c r="J1234" s="7" t="str">
        <f>VLOOKUP(F1234,Base_PS!$G$1:$R$751,12,FALSE())</f>
        <v>Baixa temporada</v>
      </c>
    </row>
    <row r="1235">
      <c r="A1235" s="6">
        <v>43238.0</v>
      </c>
      <c r="B1235" s="7">
        <f>SUMIF(Base_PS!F:F,A1235,Base_PS!I:I)</f>
        <v>0</v>
      </c>
      <c r="C1235" s="7">
        <f t="shared" si="1"/>
        <v>2018</v>
      </c>
      <c r="D1235" s="7">
        <f t="shared" si="2"/>
        <v>5</v>
      </c>
      <c r="E1235" s="7" t="str">
        <f t="shared" si="3"/>
        <v>05</v>
      </c>
      <c r="F1235" s="7" t="str">
        <f t="shared" si="4"/>
        <v>05-2018</v>
      </c>
      <c r="G1235" s="7">
        <f>VLOOKUP(F1235,Oferta_PS!$B$2:$C$62,2)</f>
        <v>1416</v>
      </c>
      <c r="H1235" s="7">
        <f>VLOOKUP(C1235,Guias_PS!$B$2:$C$7,2)</f>
        <v>232</v>
      </c>
      <c r="I1235" s="7" t="str">
        <f>VLOOKUP(C1235,Pib_PS!$B$2:$C$7,2)</f>
        <v>R$ 3.125.025,96</v>
      </c>
      <c r="J1235" s="7" t="str">
        <f>VLOOKUP(F1235,Base_PS!$G$1:$R$751,12,FALSE())</f>
        <v>Baixa temporada</v>
      </c>
    </row>
    <row r="1236">
      <c r="A1236" s="6">
        <v>43239.0</v>
      </c>
      <c r="B1236" s="7">
        <f>SUMIF(Base_PS!F:F,A1236,Base_PS!I:I)</f>
        <v>160</v>
      </c>
      <c r="C1236" s="7">
        <f t="shared" si="1"/>
        <v>2018</v>
      </c>
      <c r="D1236" s="7">
        <f t="shared" si="2"/>
        <v>5</v>
      </c>
      <c r="E1236" s="7" t="str">
        <f t="shared" si="3"/>
        <v>05</v>
      </c>
      <c r="F1236" s="7" t="str">
        <f t="shared" si="4"/>
        <v>05-2018</v>
      </c>
      <c r="G1236" s="7">
        <f>VLOOKUP(F1236,Oferta_PS!$B$2:$C$62,2)</f>
        <v>1416</v>
      </c>
      <c r="H1236" s="7">
        <f>VLOOKUP(C1236,Guias_PS!$B$2:$C$7,2)</f>
        <v>232</v>
      </c>
      <c r="I1236" s="7" t="str">
        <f>VLOOKUP(C1236,Pib_PS!$B$2:$C$7,2)</f>
        <v>R$ 3.125.025,96</v>
      </c>
      <c r="J1236" s="7" t="str">
        <f>VLOOKUP(F1236,Base_PS!$G$1:$R$751,12,FALSE())</f>
        <v>Baixa temporada</v>
      </c>
    </row>
    <row r="1237">
      <c r="A1237" s="6">
        <v>43240.0</v>
      </c>
      <c r="B1237" s="7">
        <f>SUMIF(Base_PS!F:F,A1237,Base_PS!I:I)</f>
        <v>0</v>
      </c>
      <c r="C1237" s="7">
        <f t="shared" si="1"/>
        <v>2018</v>
      </c>
      <c r="D1237" s="7">
        <f t="shared" si="2"/>
        <v>5</v>
      </c>
      <c r="E1237" s="7" t="str">
        <f t="shared" si="3"/>
        <v>05</v>
      </c>
      <c r="F1237" s="7" t="str">
        <f t="shared" si="4"/>
        <v>05-2018</v>
      </c>
      <c r="G1237" s="7">
        <f>VLOOKUP(F1237,Oferta_PS!$B$2:$C$62,2)</f>
        <v>1416</v>
      </c>
      <c r="H1237" s="7">
        <f>VLOOKUP(C1237,Guias_PS!$B$2:$C$7,2)</f>
        <v>232</v>
      </c>
      <c r="I1237" s="7" t="str">
        <f>VLOOKUP(C1237,Pib_PS!$B$2:$C$7,2)</f>
        <v>R$ 3.125.025,96</v>
      </c>
      <c r="J1237" s="7" t="str">
        <f>VLOOKUP(F1237,Base_PS!$G$1:$R$751,12,FALSE())</f>
        <v>Baixa temporada</v>
      </c>
    </row>
    <row r="1238">
      <c r="A1238" s="6">
        <v>43241.0</v>
      </c>
      <c r="B1238" s="7">
        <f>SUMIF(Base_PS!F:F,A1238,Base_PS!I:I)</f>
        <v>0</v>
      </c>
      <c r="C1238" s="7">
        <f t="shared" si="1"/>
        <v>2018</v>
      </c>
      <c r="D1238" s="7">
        <f t="shared" si="2"/>
        <v>5</v>
      </c>
      <c r="E1238" s="7" t="str">
        <f t="shared" si="3"/>
        <v>05</v>
      </c>
      <c r="F1238" s="7" t="str">
        <f t="shared" si="4"/>
        <v>05-2018</v>
      </c>
      <c r="G1238" s="7">
        <f>VLOOKUP(F1238,Oferta_PS!$B$2:$C$62,2)</f>
        <v>1416</v>
      </c>
      <c r="H1238" s="7">
        <f>VLOOKUP(C1238,Guias_PS!$B$2:$C$7,2)</f>
        <v>232</v>
      </c>
      <c r="I1238" s="7" t="str">
        <f>VLOOKUP(C1238,Pib_PS!$B$2:$C$7,2)</f>
        <v>R$ 3.125.025,96</v>
      </c>
      <c r="J1238" s="7" t="str">
        <f>VLOOKUP(F1238,Base_PS!$G$1:$R$751,12,FALSE())</f>
        <v>Baixa temporada</v>
      </c>
    </row>
    <row r="1239">
      <c r="A1239" s="6">
        <v>43242.0</v>
      </c>
      <c r="B1239" s="7">
        <f>SUMIF(Base_PS!F:F,A1239,Base_PS!I:I)</f>
        <v>0</v>
      </c>
      <c r="C1239" s="7">
        <f t="shared" si="1"/>
        <v>2018</v>
      </c>
      <c r="D1239" s="7">
        <f t="shared" si="2"/>
        <v>5</v>
      </c>
      <c r="E1239" s="7" t="str">
        <f t="shared" si="3"/>
        <v>05</v>
      </c>
      <c r="F1239" s="7" t="str">
        <f t="shared" si="4"/>
        <v>05-2018</v>
      </c>
      <c r="G1239" s="7">
        <f>VLOOKUP(F1239,Oferta_PS!$B$2:$C$62,2)</f>
        <v>1416</v>
      </c>
      <c r="H1239" s="7">
        <f>VLOOKUP(C1239,Guias_PS!$B$2:$C$7,2)</f>
        <v>232</v>
      </c>
      <c r="I1239" s="7" t="str">
        <f>VLOOKUP(C1239,Pib_PS!$B$2:$C$7,2)</f>
        <v>R$ 3.125.025,96</v>
      </c>
      <c r="J1239" s="7" t="str">
        <f>VLOOKUP(F1239,Base_PS!$G$1:$R$751,12,FALSE())</f>
        <v>Baixa temporada</v>
      </c>
    </row>
    <row r="1240">
      <c r="A1240" s="6">
        <v>43243.0</v>
      </c>
      <c r="B1240" s="7">
        <f>SUMIF(Base_PS!F:F,A1240,Base_PS!I:I)</f>
        <v>0</v>
      </c>
      <c r="C1240" s="7">
        <f t="shared" si="1"/>
        <v>2018</v>
      </c>
      <c r="D1240" s="7">
        <f t="shared" si="2"/>
        <v>5</v>
      </c>
      <c r="E1240" s="7" t="str">
        <f t="shared" si="3"/>
        <v>05</v>
      </c>
      <c r="F1240" s="7" t="str">
        <f t="shared" si="4"/>
        <v>05-2018</v>
      </c>
      <c r="G1240" s="7">
        <f>VLOOKUP(F1240,Oferta_PS!$B$2:$C$62,2)</f>
        <v>1416</v>
      </c>
      <c r="H1240" s="7">
        <f>VLOOKUP(C1240,Guias_PS!$B$2:$C$7,2)</f>
        <v>232</v>
      </c>
      <c r="I1240" s="7" t="str">
        <f>VLOOKUP(C1240,Pib_PS!$B$2:$C$7,2)</f>
        <v>R$ 3.125.025,96</v>
      </c>
      <c r="J1240" s="7" t="str">
        <f>VLOOKUP(F1240,Base_PS!$G$1:$R$751,12,FALSE())</f>
        <v>Baixa temporada</v>
      </c>
    </row>
    <row r="1241">
      <c r="A1241" s="6">
        <v>43244.0</v>
      </c>
      <c r="B1241" s="7">
        <f>SUMIF(Base_PS!F:F,A1241,Base_PS!I:I)</f>
        <v>0</v>
      </c>
      <c r="C1241" s="7">
        <f t="shared" si="1"/>
        <v>2018</v>
      </c>
      <c r="D1241" s="7">
        <f t="shared" si="2"/>
        <v>5</v>
      </c>
      <c r="E1241" s="7" t="str">
        <f t="shared" si="3"/>
        <v>05</v>
      </c>
      <c r="F1241" s="7" t="str">
        <f t="shared" si="4"/>
        <v>05-2018</v>
      </c>
      <c r="G1241" s="7">
        <f>VLOOKUP(F1241,Oferta_PS!$B$2:$C$62,2)</f>
        <v>1416</v>
      </c>
      <c r="H1241" s="7">
        <f>VLOOKUP(C1241,Guias_PS!$B$2:$C$7,2)</f>
        <v>232</v>
      </c>
      <c r="I1241" s="7" t="str">
        <f>VLOOKUP(C1241,Pib_PS!$B$2:$C$7,2)</f>
        <v>R$ 3.125.025,96</v>
      </c>
      <c r="J1241" s="7" t="str">
        <f>VLOOKUP(F1241,Base_PS!$G$1:$R$751,12,FALSE())</f>
        <v>Baixa temporada</v>
      </c>
    </row>
    <row r="1242">
      <c r="A1242" s="6">
        <v>43245.0</v>
      </c>
      <c r="B1242" s="7">
        <f>SUMIF(Base_PS!F:F,A1242,Base_PS!I:I)</f>
        <v>0</v>
      </c>
      <c r="C1242" s="7">
        <f t="shared" si="1"/>
        <v>2018</v>
      </c>
      <c r="D1242" s="7">
        <f t="shared" si="2"/>
        <v>5</v>
      </c>
      <c r="E1242" s="7" t="str">
        <f t="shared" si="3"/>
        <v>05</v>
      </c>
      <c r="F1242" s="7" t="str">
        <f t="shared" si="4"/>
        <v>05-2018</v>
      </c>
      <c r="G1242" s="7">
        <f>VLOOKUP(F1242,Oferta_PS!$B$2:$C$62,2)</f>
        <v>1416</v>
      </c>
      <c r="H1242" s="7">
        <f>VLOOKUP(C1242,Guias_PS!$B$2:$C$7,2)</f>
        <v>232</v>
      </c>
      <c r="I1242" s="7" t="str">
        <f>VLOOKUP(C1242,Pib_PS!$B$2:$C$7,2)</f>
        <v>R$ 3.125.025,96</v>
      </c>
      <c r="J1242" s="7" t="str">
        <f>VLOOKUP(F1242,Base_PS!$G$1:$R$751,12,FALSE())</f>
        <v>Baixa temporada</v>
      </c>
    </row>
    <row r="1243">
      <c r="A1243" s="6">
        <v>43246.0</v>
      </c>
      <c r="B1243" s="7">
        <f>SUMIF(Base_PS!F:F,A1243,Base_PS!I:I)</f>
        <v>164</v>
      </c>
      <c r="C1243" s="7">
        <f t="shared" si="1"/>
        <v>2018</v>
      </c>
      <c r="D1243" s="7">
        <f t="shared" si="2"/>
        <v>5</v>
      </c>
      <c r="E1243" s="7" t="str">
        <f t="shared" si="3"/>
        <v>05</v>
      </c>
      <c r="F1243" s="7" t="str">
        <f t="shared" si="4"/>
        <v>05-2018</v>
      </c>
      <c r="G1243" s="7">
        <f>VLOOKUP(F1243,Oferta_PS!$B$2:$C$62,2)</f>
        <v>1416</v>
      </c>
      <c r="H1243" s="7">
        <f>VLOOKUP(C1243,Guias_PS!$B$2:$C$7,2)</f>
        <v>232</v>
      </c>
      <c r="I1243" s="7" t="str">
        <f>VLOOKUP(C1243,Pib_PS!$B$2:$C$7,2)</f>
        <v>R$ 3.125.025,96</v>
      </c>
      <c r="J1243" s="7" t="str">
        <f>VLOOKUP(F1243,Base_PS!$G$1:$R$751,12,FALSE())</f>
        <v>Baixa temporada</v>
      </c>
    </row>
    <row r="1244">
      <c r="A1244" s="6">
        <v>43247.0</v>
      </c>
      <c r="B1244" s="7">
        <f>SUMIF(Base_PS!F:F,A1244,Base_PS!I:I)</f>
        <v>0</v>
      </c>
      <c r="C1244" s="7">
        <f t="shared" si="1"/>
        <v>2018</v>
      </c>
      <c r="D1244" s="7">
        <f t="shared" si="2"/>
        <v>5</v>
      </c>
      <c r="E1244" s="7" t="str">
        <f t="shared" si="3"/>
        <v>05</v>
      </c>
      <c r="F1244" s="7" t="str">
        <f t="shared" si="4"/>
        <v>05-2018</v>
      </c>
      <c r="G1244" s="7">
        <f>VLOOKUP(F1244,Oferta_PS!$B$2:$C$62,2)</f>
        <v>1416</v>
      </c>
      <c r="H1244" s="7">
        <f>VLOOKUP(C1244,Guias_PS!$B$2:$C$7,2)</f>
        <v>232</v>
      </c>
      <c r="I1244" s="7" t="str">
        <f>VLOOKUP(C1244,Pib_PS!$B$2:$C$7,2)</f>
        <v>R$ 3.125.025,96</v>
      </c>
      <c r="J1244" s="7" t="str">
        <f>VLOOKUP(F1244,Base_PS!$G$1:$R$751,12,FALSE())</f>
        <v>Baixa temporada</v>
      </c>
    </row>
    <row r="1245">
      <c r="A1245" s="6">
        <v>43248.0</v>
      </c>
      <c r="B1245" s="7">
        <f>SUMIF(Base_PS!F:F,A1245,Base_PS!I:I)</f>
        <v>0</v>
      </c>
      <c r="C1245" s="7">
        <f t="shared" si="1"/>
        <v>2018</v>
      </c>
      <c r="D1245" s="7">
        <f t="shared" si="2"/>
        <v>5</v>
      </c>
      <c r="E1245" s="7" t="str">
        <f t="shared" si="3"/>
        <v>05</v>
      </c>
      <c r="F1245" s="7" t="str">
        <f t="shared" si="4"/>
        <v>05-2018</v>
      </c>
      <c r="G1245" s="7">
        <f>VLOOKUP(F1245,Oferta_PS!$B$2:$C$62,2)</f>
        <v>1416</v>
      </c>
      <c r="H1245" s="7">
        <f>VLOOKUP(C1245,Guias_PS!$B$2:$C$7,2)</f>
        <v>232</v>
      </c>
      <c r="I1245" s="7" t="str">
        <f>VLOOKUP(C1245,Pib_PS!$B$2:$C$7,2)</f>
        <v>R$ 3.125.025,96</v>
      </c>
      <c r="J1245" s="7" t="str">
        <f>VLOOKUP(F1245,Base_PS!$G$1:$R$751,12,FALSE())</f>
        <v>Baixa temporada</v>
      </c>
    </row>
    <row r="1246">
      <c r="A1246" s="6">
        <v>43249.0</v>
      </c>
      <c r="B1246" s="7">
        <f>SUMIF(Base_PS!F:F,A1246,Base_PS!I:I)</f>
        <v>0</v>
      </c>
      <c r="C1246" s="7">
        <f t="shared" si="1"/>
        <v>2018</v>
      </c>
      <c r="D1246" s="7">
        <f t="shared" si="2"/>
        <v>5</v>
      </c>
      <c r="E1246" s="7" t="str">
        <f t="shared" si="3"/>
        <v>05</v>
      </c>
      <c r="F1246" s="7" t="str">
        <f t="shared" si="4"/>
        <v>05-2018</v>
      </c>
      <c r="G1246" s="7">
        <f>VLOOKUP(F1246,Oferta_PS!$B$2:$C$62,2)</f>
        <v>1416</v>
      </c>
      <c r="H1246" s="7">
        <f>VLOOKUP(C1246,Guias_PS!$B$2:$C$7,2)</f>
        <v>232</v>
      </c>
      <c r="I1246" s="7" t="str">
        <f>VLOOKUP(C1246,Pib_PS!$B$2:$C$7,2)</f>
        <v>R$ 3.125.025,96</v>
      </c>
      <c r="J1246" s="7" t="str">
        <f>VLOOKUP(F1246,Base_PS!$G$1:$R$751,12,FALSE())</f>
        <v>Baixa temporada</v>
      </c>
    </row>
    <row r="1247">
      <c r="A1247" s="6">
        <v>43250.0</v>
      </c>
      <c r="B1247" s="7">
        <f>SUMIF(Base_PS!F:F,A1247,Base_PS!I:I)</f>
        <v>0</v>
      </c>
      <c r="C1247" s="7">
        <f t="shared" si="1"/>
        <v>2018</v>
      </c>
      <c r="D1247" s="7">
        <f t="shared" si="2"/>
        <v>5</v>
      </c>
      <c r="E1247" s="7" t="str">
        <f t="shared" si="3"/>
        <v>05</v>
      </c>
      <c r="F1247" s="7" t="str">
        <f t="shared" si="4"/>
        <v>05-2018</v>
      </c>
      <c r="G1247" s="7">
        <f>VLOOKUP(F1247,Oferta_PS!$B$2:$C$62,2)</f>
        <v>1416</v>
      </c>
      <c r="H1247" s="7">
        <f>VLOOKUP(C1247,Guias_PS!$B$2:$C$7,2)</f>
        <v>232</v>
      </c>
      <c r="I1247" s="7" t="str">
        <f>VLOOKUP(C1247,Pib_PS!$B$2:$C$7,2)</f>
        <v>R$ 3.125.025,96</v>
      </c>
      <c r="J1247" s="7" t="str">
        <f>VLOOKUP(F1247,Base_PS!$G$1:$R$751,12,FALSE())</f>
        <v>Baixa temporada</v>
      </c>
    </row>
    <row r="1248">
      <c r="A1248" s="6">
        <v>43251.0</v>
      </c>
      <c r="B1248" s="7">
        <f>SUMIF(Base_PS!F:F,A1248,Base_PS!I:I)</f>
        <v>0</v>
      </c>
      <c r="C1248" s="7">
        <f t="shared" si="1"/>
        <v>2018</v>
      </c>
      <c r="D1248" s="7">
        <f t="shared" si="2"/>
        <v>5</v>
      </c>
      <c r="E1248" s="7" t="str">
        <f t="shared" si="3"/>
        <v>05</v>
      </c>
      <c r="F1248" s="7" t="str">
        <f t="shared" si="4"/>
        <v>05-2018</v>
      </c>
      <c r="G1248" s="7">
        <f>VLOOKUP(F1248,Oferta_PS!$B$2:$C$62,2)</f>
        <v>1416</v>
      </c>
      <c r="H1248" s="7">
        <f>VLOOKUP(C1248,Guias_PS!$B$2:$C$7,2)</f>
        <v>232</v>
      </c>
      <c r="I1248" s="7" t="str">
        <f>VLOOKUP(C1248,Pib_PS!$B$2:$C$7,2)</f>
        <v>R$ 3.125.025,96</v>
      </c>
      <c r="J1248" s="7" t="str">
        <f>VLOOKUP(F1248,Base_PS!$G$1:$R$751,12,FALSE())</f>
        <v>Baixa temporada</v>
      </c>
    </row>
    <row r="1249">
      <c r="A1249" s="6">
        <v>43252.0</v>
      </c>
      <c r="B1249" s="7">
        <f>SUMIF(Base_PS!F:F,A1249,Base_PS!I:I)</f>
        <v>0</v>
      </c>
      <c r="C1249" s="7">
        <f t="shared" si="1"/>
        <v>2018</v>
      </c>
      <c r="D1249" s="7">
        <f t="shared" si="2"/>
        <v>6</v>
      </c>
      <c r="E1249" s="7" t="str">
        <f t="shared" si="3"/>
        <v>06</v>
      </c>
      <c r="F1249" s="7" t="str">
        <f t="shared" si="4"/>
        <v>06-2018</v>
      </c>
      <c r="G1249" s="7">
        <f>VLOOKUP(F1249,Oferta_PS!$B$2:$C$62,2)</f>
        <v>930</v>
      </c>
      <c r="H1249" s="7">
        <f>VLOOKUP(C1249,Guias_PS!$B$2:$C$7,2)</f>
        <v>232</v>
      </c>
      <c r="I1249" s="7" t="str">
        <f>VLOOKUP(C1249,Pib_PS!$B$2:$C$7,2)</f>
        <v>R$ 3.125.025,96</v>
      </c>
      <c r="J1249" s="7" t="str">
        <f>VLOOKUP(F1249,Base_PS!$G$1:$R$751,12,FALSE())</f>
        <v>Alta temporada</v>
      </c>
    </row>
    <row r="1250">
      <c r="A1250" s="6">
        <v>43253.0</v>
      </c>
      <c r="B1250" s="7">
        <f>SUMIF(Base_PS!F:F,A1250,Base_PS!I:I)</f>
        <v>160</v>
      </c>
      <c r="C1250" s="7">
        <f t="shared" si="1"/>
        <v>2018</v>
      </c>
      <c r="D1250" s="7">
        <f t="shared" si="2"/>
        <v>6</v>
      </c>
      <c r="E1250" s="7" t="str">
        <f t="shared" si="3"/>
        <v>06</v>
      </c>
      <c r="F1250" s="7" t="str">
        <f t="shared" si="4"/>
        <v>06-2018</v>
      </c>
      <c r="G1250" s="7">
        <f>VLOOKUP(F1250,Oferta_PS!$B$2:$C$62,2)</f>
        <v>930</v>
      </c>
      <c r="H1250" s="7">
        <f>VLOOKUP(C1250,Guias_PS!$B$2:$C$7,2)</f>
        <v>232</v>
      </c>
      <c r="I1250" s="7" t="str">
        <f>VLOOKUP(C1250,Pib_PS!$B$2:$C$7,2)</f>
        <v>R$ 3.125.025,96</v>
      </c>
      <c r="J1250" s="7" t="str">
        <f>VLOOKUP(F1250,Base_PS!$G$1:$R$751,12,FALSE())</f>
        <v>Alta temporada</v>
      </c>
    </row>
    <row r="1251">
      <c r="A1251" s="6">
        <v>43254.0</v>
      </c>
      <c r="B1251" s="7">
        <f>SUMIF(Base_PS!F:F,A1251,Base_PS!I:I)</f>
        <v>0</v>
      </c>
      <c r="C1251" s="7">
        <f t="shared" si="1"/>
        <v>2018</v>
      </c>
      <c r="D1251" s="7">
        <f t="shared" si="2"/>
        <v>6</v>
      </c>
      <c r="E1251" s="7" t="str">
        <f t="shared" si="3"/>
        <v>06</v>
      </c>
      <c r="F1251" s="7" t="str">
        <f t="shared" si="4"/>
        <v>06-2018</v>
      </c>
      <c r="G1251" s="7">
        <f>VLOOKUP(F1251,Oferta_PS!$B$2:$C$62,2)</f>
        <v>930</v>
      </c>
      <c r="H1251" s="7">
        <f>VLOOKUP(C1251,Guias_PS!$B$2:$C$7,2)</f>
        <v>232</v>
      </c>
      <c r="I1251" s="7" t="str">
        <f>VLOOKUP(C1251,Pib_PS!$B$2:$C$7,2)</f>
        <v>R$ 3.125.025,96</v>
      </c>
      <c r="J1251" s="7" t="str">
        <f>VLOOKUP(F1251,Base_PS!$G$1:$R$751,12,FALSE())</f>
        <v>Alta temporada</v>
      </c>
    </row>
    <row r="1252">
      <c r="A1252" s="6">
        <v>43255.0</v>
      </c>
      <c r="B1252" s="7">
        <f>SUMIF(Base_PS!F:F,A1252,Base_PS!I:I)</f>
        <v>0</v>
      </c>
      <c r="C1252" s="7">
        <f t="shared" si="1"/>
        <v>2018</v>
      </c>
      <c r="D1252" s="7">
        <f t="shared" si="2"/>
        <v>6</v>
      </c>
      <c r="E1252" s="7" t="str">
        <f t="shared" si="3"/>
        <v>06</v>
      </c>
      <c r="F1252" s="7" t="str">
        <f t="shared" si="4"/>
        <v>06-2018</v>
      </c>
      <c r="G1252" s="7">
        <f>VLOOKUP(F1252,Oferta_PS!$B$2:$C$62,2)</f>
        <v>930</v>
      </c>
      <c r="H1252" s="7">
        <f>VLOOKUP(C1252,Guias_PS!$B$2:$C$7,2)</f>
        <v>232</v>
      </c>
      <c r="I1252" s="7" t="str">
        <f>VLOOKUP(C1252,Pib_PS!$B$2:$C$7,2)</f>
        <v>R$ 3.125.025,96</v>
      </c>
      <c r="J1252" s="7" t="str">
        <f>VLOOKUP(F1252,Base_PS!$G$1:$R$751,12,FALSE())</f>
        <v>Alta temporada</v>
      </c>
    </row>
    <row r="1253">
      <c r="A1253" s="6">
        <v>43256.0</v>
      </c>
      <c r="B1253" s="7">
        <f>SUMIF(Base_PS!F:F,A1253,Base_PS!I:I)</f>
        <v>0</v>
      </c>
      <c r="C1253" s="7">
        <f t="shared" si="1"/>
        <v>2018</v>
      </c>
      <c r="D1253" s="7">
        <f t="shared" si="2"/>
        <v>6</v>
      </c>
      <c r="E1253" s="7" t="str">
        <f t="shared" si="3"/>
        <v>06</v>
      </c>
      <c r="F1253" s="7" t="str">
        <f t="shared" si="4"/>
        <v>06-2018</v>
      </c>
      <c r="G1253" s="7">
        <f>VLOOKUP(F1253,Oferta_PS!$B$2:$C$62,2)</f>
        <v>930</v>
      </c>
      <c r="H1253" s="7">
        <f>VLOOKUP(C1253,Guias_PS!$B$2:$C$7,2)</f>
        <v>232</v>
      </c>
      <c r="I1253" s="7" t="str">
        <f>VLOOKUP(C1253,Pib_PS!$B$2:$C$7,2)</f>
        <v>R$ 3.125.025,96</v>
      </c>
      <c r="J1253" s="7" t="str">
        <f>VLOOKUP(F1253,Base_PS!$G$1:$R$751,12,FALSE())</f>
        <v>Alta temporada</v>
      </c>
    </row>
    <row r="1254">
      <c r="A1254" s="6">
        <v>43257.0</v>
      </c>
      <c r="B1254" s="7">
        <f>SUMIF(Base_PS!F:F,A1254,Base_PS!I:I)</f>
        <v>0</v>
      </c>
      <c r="C1254" s="7">
        <f t="shared" si="1"/>
        <v>2018</v>
      </c>
      <c r="D1254" s="7">
        <f t="shared" si="2"/>
        <v>6</v>
      </c>
      <c r="E1254" s="7" t="str">
        <f t="shared" si="3"/>
        <v>06</v>
      </c>
      <c r="F1254" s="7" t="str">
        <f t="shared" si="4"/>
        <v>06-2018</v>
      </c>
      <c r="G1254" s="7">
        <f>VLOOKUP(F1254,Oferta_PS!$B$2:$C$62,2)</f>
        <v>930</v>
      </c>
      <c r="H1254" s="7">
        <f>VLOOKUP(C1254,Guias_PS!$B$2:$C$7,2)</f>
        <v>232</v>
      </c>
      <c r="I1254" s="7" t="str">
        <f>VLOOKUP(C1254,Pib_PS!$B$2:$C$7,2)</f>
        <v>R$ 3.125.025,96</v>
      </c>
      <c r="J1254" s="7" t="str">
        <f>VLOOKUP(F1254,Base_PS!$G$1:$R$751,12,FALSE())</f>
        <v>Alta temporada</v>
      </c>
    </row>
    <row r="1255">
      <c r="A1255" s="6">
        <v>43258.0</v>
      </c>
      <c r="B1255" s="7">
        <f>SUMIF(Base_PS!F:F,A1255,Base_PS!I:I)</f>
        <v>0</v>
      </c>
      <c r="C1255" s="7">
        <f t="shared" si="1"/>
        <v>2018</v>
      </c>
      <c r="D1255" s="7">
        <f t="shared" si="2"/>
        <v>6</v>
      </c>
      <c r="E1255" s="7" t="str">
        <f t="shared" si="3"/>
        <v>06</v>
      </c>
      <c r="F1255" s="7" t="str">
        <f t="shared" si="4"/>
        <v>06-2018</v>
      </c>
      <c r="G1255" s="7">
        <f>VLOOKUP(F1255,Oferta_PS!$B$2:$C$62,2)</f>
        <v>930</v>
      </c>
      <c r="H1255" s="7">
        <f>VLOOKUP(C1255,Guias_PS!$B$2:$C$7,2)</f>
        <v>232</v>
      </c>
      <c r="I1255" s="7" t="str">
        <f>VLOOKUP(C1255,Pib_PS!$B$2:$C$7,2)</f>
        <v>R$ 3.125.025,96</v>
      </c>
      <c r="J1255" s="7" t="str">
        <f>VLOOKUP(F1255,Base_PS!$G$1:$R$751,12,FALSE())</f>
        <v>Alta temporada</v>
      </c>
    </row>
    <row r="1256">
      <c r="A1256" s="6">
        <v>43259.0</v>
      </c>
      <c r="B1256" s="7">
        <f>SUMIF(Base_PS!F:F,A1256,Base_PS!I:I)</f>
        <v>0</v>
      </c>
      <c r="C1256" s="7">
        <f t="shared" si="1"/>
        <v>2018</v>
      </c>
      <c r="D1256" s="7">
        <f t="shared" si="2"/>
        <v>6</v>
      </c>
      <c r="E1256" s="7" t="str">
        <f t="shared" si="3"/>
        <v>06</v>
      </c>
      <c r="F1256" s="7" t="str">
        <f t="shared" si="4"/>
        <v>06-2018</v>
      </c>
      <c r="G1256" s="7">
        <f>VLOOKUP(F1256,Oferta_PS!$B$2:$C$62,2)</f>
        <v>930</v>
      </c>
      <c r="H1256" s="7">
        <f>VLOOKUP(C1256,Guias_PS!$B$2:$C$7,2)</f>
        <v>232</v>
      </c>
      <c r="I1256" s="7" t="str">
        <f>VLOOKUP(C1256,Pib_PS!$B$2:$C$7,2)</f>
        <v>R$ 3.125.025,96</v>
      </c>
      <c r="J1256" s="7" t="str">
        <f>VLOOKUP(F1256,Base_PS!$G$1:$R$751,12,FALSE())</f>
        <v>Alta temporada</v>
      </c>
    </row>
    <row r="1257">
      <c r="A1257" s="6">
        <v>43260.0</v>
      </c>
      <c r="B1257" s="7">
        <f>SUMIF(Base_PS!F:F,A1257,Base_PS!I:I)</f>
        <v>145</v>
      </c>
      <c r="C1257" s="7">
        <f t="shared" si="1"/>
        <v>2018</v>
      </c>
      <c r="D1257" s="7">
        <f t="shared" si="2"/>
        <v>6</v>
      </c>
      <c r="E1257" s="7" t="str">
        <f t="shared" si="3"/>
        <v>06</v>
      </c>
      <c r="F1257" s="7" t="str">
        <f t="shared" si="4"/>
        <v>06-2018</v>
      </c>
      <c r="G1257" s="7">
        <f>VLOOKUP(F1257,Oferta_PS!$B$2:$C$62,2)</f>
        <v>930</v>
      </c>
      <c r="H1257" s="7">
        <f>VLOOKUP(C1257,Guias_PS!$B$2:$C$7,2)</f>
        <v>232</v>
      </c>
      <c r="I1257" s="7" t="str">
        <f>VLOOKUP(C1257,Pib_PS!$B$2:$C$7,2)</f>
        <v>R$ 3.125.025,96</v>
      </c>
      <c r="J1257" s="7" t="str">
        <f>VLOOKUP(F1257,Base_PS!$G$1:$R$751,12,FALSE())</f>
        <v>Alta temporada</v>
      </c>
    </row>
    <row r="1258">
      <c r="A1258" s="6">
        <v>43261.0</v>
      </c>
      <c r="B1258" s="7">
        <f>SUMIF(Base_PS!F:F,A1258,Base_PS!I:I)</f>
        <v>0</v>
      </c>
      <c r="C1258" s="7">
        <f t="shared" si="1"/>
        <v>2018</v>
      </c>
      <c r="D1258" s="7">
        <f t="shared" si="2"/>
        <v>6</v>
      </c>
      <c r="E1258" s="7" t="str">
        <f t="shared" si="3"/>
        <v>06</v>
      </c>
      <c r="F1258" s="7" t="str">
        <f t="shared" si="4"/>
        <v>06-2018</v>
      </c>
      <c r="G1258" s="7">
        <f>VLOOKUP(F1258,Oferta_PS!$B$2:$C$62,2)</f>
        <v>930</v>
      </c>
      <c r="H1258" s="7">
        <f>VLOOKUP(C1258,Guias_PS!$B$2:$C$7,2)</f>
        <v>232</v>
      </c>
      <c r="I1258" s="7" t="str">
        <f>VLOOKUP(C1258,Pib_PS!$B$2:$C$7,2)</f>
        <v>R$ 3.125.025,96</v>
      </c>
      <c r="J1258" s="7" t="str">
        <f>VLOOKUP(F1258,Base_PS!$G$1:$R$751,12,FALSE())</f>
        <v>Alta temporada</v>
      </c>
    </row>
    <row r="1259">
      <c r="A1259" s="6">
        <v>43262.0</v>
      </c>
      <c r="B1259" s="7">
        <f>SUMIF(Base_PS!F:F,A1259,Base_PS!I:I)</f>
        <v>0</v>
      </c>
      <c r="C1259" s="7">
        <f t="shared" si="1"/>
        <v>2018</v>
      </c>
      <c r="D1259" s="7">
        <f t="shared" si="2"/>
        <v>6</v>
      </c>
      <c r="E1259" s="7" t="str">
        <f t="shared" si="3"/>
        <v>06</v>
      </c>
      <c r="F1259" s="7" t="str">
        <f t="shared" si="4"/>
        <v>06-2018</v>
      </c>
      <c r="G1259" s="7">
        <f>VLOOKUP(F1259,Oferta_PS!$B$2:$C$62,2)</f>
        <v>930</v>
      </c>
      <c r="H1259" s="7">
        <f>VLOOKUP(C1259,Guias_PS!$B$2:$C$7,2)</f>
        <v>232</v>
      </c>
      <c r="I1259" s="7" t="str">
        <f>VLOOKUP(C1259,Pib_PS!$B$2:$C$7,2)</f>
        <v>R$ 3.125.025,96</v>
      </c>
      <c r="J1259" s="7" t="str">
        <f>VLOOKUP(F1259,Base_PS!$G$1:$R$751,12,FALSE())</f>
        <v>Alta temporada</v>
      </c>
    </row>
    <row r="1260">
      <c r="A1260" s="6">
        <v>43263.0</v>
      </c>
      <c r="B1260" s="7">
        <f>SUMIF(Base_PS!F:F,A1260,Base_PS!I:I)</f>
        <v>0</v>
      </c>
      <c r="C1260" s="7">
        <f t="shared" si="1"/>
        <v>2018</v>
      </c>
      <c r="D1260" s="7">
        <f t="shared" si="2"/>
        <v>6</v>
      </c>
      <c r="E1260" s="7" t="str">
        <f t="shared" si="3"/>
        <v>06</v>
      </c>
      <c r="F1260" s="7" t="str">
        <f t="shared" si="4"/>
        <v>06-2018</v>
      </c>
      <c r="G1260" s="7">
        <f>VLOOKUP(F1260,Oferta_PS!$B$2:$C$62,2)</f>
        <v>930</v>
      </c>
      <c r="H1260" s="7">
        <f>VLOOKUP(C1260,Guias_PS!$B$2:$C$7,2)</f>
        <v>232</v>
      </c>
      <c r="I1260" s="7" t="str">
        <f>VLOOKUP(C1260,Pib_PS!$B$2:$C$7,2)</f>
        <v>R$ 3.125.025,96</v>
      </c>
      <c r="J1260" s="7" t="str">
        <f>VLOOKUP(F1260,Base_PS!$G$1:$R$751,12,FALSE())</f>
        <v>Alta temporada</v>
      </c>
    </row>
    <row r="1261">
      <c r="A1261" s="6">
        <v>43264.0</v>
      </c>
      <c r="B1261" s="7">
        <f>SUMIF(Base_PS!F:F,A1261,Base_PS!I:I)</f>
        <v>0</v>
      </c>
      <c r="C1261" s="7">
        <f t="shared" si="1"/>
        <v>2018</v>
      </c>
      <c r="D1261" s="7">
        <f t="shared" si="2"/>
        <v>6</v>
      </c>
      <c r="E1261" s="7" t="str">
        <f t="shared" si="3"/>
        <v>06</v>
      </c>
      <c r="F1261" s="7" t="str">
        <f t="shared" si="4"/>
        <v>06-2018</v>
      </c>
      <c r="G1261" s="7">
        <f>VLOOKUP(F1261,Oferta_PS!$B$2:$C$62,2)</f>
        <v>930</v>
      </c>
      <c r="H1261" s="7">
        <f>VLOOKUP(C1261,Guias_PS!$B$2:$C$7,2)</f>
        <v>232</v>
      </c>
      <c r="I1261" s="7" t="str">
        <f>VLOOKUP(C1261,Pib_PS!$B$2:$C$7,2)</f>
        <v>R$ 3.125.025,96</v>
      </c>
      <c r="J1261" s="7" t="str">
        <f>VLOOKUP(F1261,Base_PS!$G$1:$R$751,12,FALSE())</f>
        <v>Alta temporada</v>
      </c>
    </row>
    <row r="1262">
      <c r="A1262" s="6">
        <v>43265.0</v>
      </c>
      <c r="B1262" s="7">
        <f>SUMIF(Base_PS!F:F,A1262,Base_PS!I:I)</f>
        <v>0</v>
      </c>
      <c r="C1262" s="7">
        <f t="shared" si="1"/>
        <v>2018</v>
      </c>
      <c r="D1262" s="7">
        <f t="shared" si="2"/>
        <v>6</v>
      </c>
      <c r="E1262" s="7" t="str">
        <f t="shared" si="3"/>
        <v>06</v>
      </c>
      <c r="F1262" s="7" t="str">
        <f t="shared" si="4"/>
        <v>06-2018</v>
      </c>
      <c r="G1262" s="7">
        <f>VLOOKUP(F1262,Oferta_PS!$B$2:$C$62,2)</f>
        <v>930</v>
      </c>
      <c r="H1262" s="7">
        <f>VLOOKUP(C1262,Guias_PS!$B$2:$C$7,2)</f>
        <v>232</v>
      </c>
      <c r="I1262" s="7" t="str">
        <f>VLOOKUP(C1262,Pib_PS!$B$2:$C$7,2)</f>
        <v>R$ 3.125.025,96</v>
      </c>
      <c r="J1262" s="7" t="str">
        <f>VLOOKUP(F1262,Base_PS!$G$1:$R$751,12,FALSE())</f>
        <v>Alta temporada</v>
      </c>
    </row>
    <row r="1263">
      <c r="A1263" s="6">
        <v>43266.0</v>
      </c>
      <c r="B1263" s="7">
        <f>SUMIF(Base_PS!F:F,A1263,Base_PS!I:I)</f>
        <v>0</v>
      </c>
      <c r="C1263" s="7">
        <f t="shared" si="1"/>
        <v>2018</v>
      </c>
      <c r="D1263" s="7">
        <f t="shared" si="2"/>
        <v>6</v>
      </c>
      <c r="E1263" s="7" t="str">
        <f t="shared" si="3"/>
        <v>06</v>
      </c>
      <c r="F1263" s="7" t="str">
        <f t="shared" si="4"/>
        <v>06-2018</v>
      </c>
      <c r="G1263" s="7">
        <f>VLOOKUP(F1263,Oferta_PS!$B$2:$C$62,2)</f>
        <v>930</v>
      </c>
      <c r="H1263" s="7">
        <f>VLOOKUP(C1263,Guias_PS!$B$2:$C$7,2)</f>
        <v>232</v>
      </c>
      <c r="I1263" s="7" t="str">
        <f>VLOOKUP(C1263,Pib_PS!$B$2:$C$7,2)</f>
        <v>R$ 3.125.025,96</v>
      </c>
      <c r="J1263" s="7" t="str">
        <f>VLOOKUP(F1263,Base_PS!$G$1:$R$751,12,FALSE())</f>
        <v>Alta temporada</v>
      </c>
    </row>
    <row r="1264">
      <c r="A1264" s="6">
        <v>43267.0</v>
      </c>
      <c r="B1264" s="7">
        <f>SUMIF(Base_PS!F:F,A1264,Base_PS!I:I)</f>
        <v>183</v>
      </c>
      <c r="C1264" s="7">
        <f t="shared" si="1"/>
        <v>2018</v>
      </c>
      <c r="D1264" s="7">
        <f t="shared" si="2"/>
        <v>6</v>
      </c>
      <c r="E1264" s="7" t="str">
        <f t="shared" si="3"/>
        <v>06</v>
      </c>
      <c r="F1264" s="7" t="str">
        <f t="shared" si="4"/>
        <v>06-2018</v>
      </c>
      <c r="G1264" s="7">
        <f>VLOOKUP(F1264,Oferta_PS!$B$2:$C$62,2)</f>
        <v>930</v>
      </c>
      <c r="H1264" s="7">
        <f>VLOOKUP(C1264,Guias_PS!$B$2:$C$7,2)</f>
        <v>232</v>
      </c>
      <c r="I1264" s="7" t="str">
        <f>VLOOKUP(C1264,Pib_PS!$B$2:$C$7,2)</f>
        <v>R$ 3.125.025,96</v>
      </c>
      <c r="J1264" s="7" t="str">
        <f>VLOOKUP(F1264,Base_PS!$G$1:$R$751,12,FALSE())</f>
        <v>Alta temporada</v>
      </c>
    </row>
    <row r="1265">
      <c r="A1265" s="6">
        <v>43268.0</v>
      </c>
      <c r="B1265" s="7">
        <f>SUMIF(Base_PS!F:F,A1265,Base_PS!I:I)</f>
        <v>0</v>
      </c>
      <c r="C1265" s="7">
        <f t="shared" si="1"/>
        <v>2018</v>
      </c>
      <c r="D1265" s="7">
        <f t="shared" si="2"/>
        <v>6</v>
      </c>
      <c r="E1265" s="7" t="str">
        <f t="shared" si="3"/>
        <v>06</v>
      </c>
      <c r="F1265" s="7" t="str">
        <f t="shared" si="4"/>
        <v>06-2018</v>
      </c>
      <c r="G1265" s="7">
        <f>VLOOKUP(F1265,Oferta_PS!$B$2:$C$62,2)</f>
        <v>930</v>
      </c>
      <c r="H1265" s="7">
        <f>VLOOKUP(C1265,Guias_PS!$B$2:$C$7,2)</f>
        <v>232</v>
      </c>
      <c r="I1265" s="7" t="str">
        <f>VLOOKUP(C1265,Pib_PS!$B$2:$C$7,2)</f>
        <v>R$ 3.125.025,96</v>
      </c>
      <c r="J1265" s="7" t="str">
        <f>VLOOKUP(F1265,Base_PS!$G$1:$R$751,12,FALSE())</f>
        <v>Alta temporada</v>
      </c>
    </row>
    <row r="1266">
      <c r="A1266" s="6">
        <v>43269.0</v>
      </c>
      <c r="B1266" s="7">
        <f>SUMIF(Base_PS!F:F,A1266,Base_PS!I:I)</f>
        <v>0</v>
      </c>
      <c r="C1266" s="7">
        <f t="shared" si="1"/>
        <v>2018</v>
      </c>
      <c r="D1266" s="7">
        <f t="shared" si="2"/>
        <v>6</v>
      </c>
      <c r="E1266" s="7" t="str">
        <f t="shared" si="3"/>
        <v>06</v>
      </c>
      <c r="F1266" s="7" t="str">
        <f t="shared" si="4"/>
        <v>06-2018</v>
      </c>
      <c r="G1266" s="7">
        <f>VLOOKUP(F1266,Oferta_PS!$B$2:$C$62,2)</f>
        <v>930</v>
      </c>
      <c r="H1266" s="7">
        <f>VLOOKUP(C1266,Guias_PS!$B$2:$C$7,2)</f>
        <v>232</v>
      </c>
      <c r="I1266" s="7" t="str">
        <f>VLOOKUP(C1266,Pib_PS!$B$2:$C$7,2)</f>
        <v>R$ 3.125.025,96</v>
      </c>
      <c r="J1266" s="7" t="str">
        <f>VLOOKUP(F1266,Base_PS!$G$1:$R$751,12,FALSE())</f>
        <v>Alta temporada</v>
      </c>
    </row>
    <row r="1267">
      <c r="A1267" s="6">
        <v>43270.0</v>
      </c>
      <c r="B1267" s="7">
        <f>SUMIF(Base_PS!F:F,A1267,Base_PS!I:I)</f>
        <v>0</v>
      </c>
      <c r="C1267" s="7">
        <f t="shared" si="1"/>
        <v>2018</v>
      </c>
      <c r="D1267" s="7">
        <f t="shared" si="2"/>
        <v>6</v>
      </c>
      <c r="E1267" s="7" t="str">
        <f t="shared" si="3"/>
        <v>06</v>
      </c>
      <c r="F1267" s="7" t="str">
        <f t="shared" si="4"/>
        <v>06-2018</v>
      </c>
      <c r="G1267" s="7">
        <f>VLOOKUP(F1267,Oferta_PS!$B$2:$C$62,2)</f>
        <v>930</v>
      </c>
      <c r="H1267" s="7">
        <f>VLOOKUP(C1267,Guias_PS!$B$2:$C$7,2)</f>
        <v>232</v>
      </c>
      <c r="I1267" s="7" t="str">
        <f>VLOOKUP(C1267,Pib_PS!$B$2:$C$7,2)</f>
        <v>R$ 3.125.025,96</v>
      </c>
      <c r="J1267" s="7" t="str">
        <f>VLOOKUP(F1267,Base_PS!$G$1:$R$751,12,FALSE())</f>
        <v>Alta temporada</v>
      </c>
    </row>
    <row r="1268">
      <c r="A1268" s="6">
        <v>43271.0</v>
      </c>
      <c r="B1268" s="7">
        <f>SUMIF(Base_PS!F:F,A1268,Base_PS!I:I)</f>
        <v>0</v>
      </c>
      <c r="C1268" s="7">
        <f t="shared" si="1"/>
        <v>2018</v>
      </c>
      <c r="D1268" s="7">
        <f t="shared" si="2"/>
        <v>6</v>
      </c>
      <c r="E1268" s="7" t="str">
        <f t="shared" si="3"/>
        <v>06</v>
      </c>
      <c r="F1268" s="7" t="str">
        <f t="shared" si="4"/>
        <v>06-2018</v>
      </c>
      <c r="G1268" s="7">
        <f>VLOOKUP(F1268,Oferta_PS!$B$2:$C$62,2)</f>
        <v>930</v>
      </c>
      <c r="H1268" s="7">
        <f>VLOOKUP(C1268,Guias_PS!$B$2:$C$7,2)</f>
        <v>232</v>
      </c>
      <c r="I1268" s="7" t="str">
        <f>VLOOKUP(C1268,Pib_PS!$B$2:$C$7,2)</f>
        <v>R$ 3.125.025,96</v>
      </c>
      <c r="J1268" s="7" t="str">
        <f>VLOOKUP(F1268,Base_PS!$G$1:$R$751,12,FALSE())</f>
        <v>Alta temporada</v>
      </c>
    </row>
    <row r="1269">
      <c r="A1269" s="6">
        <v>43272.0</v>
      </c>
      <c r="B1269" s="7">
        <f>SUMIF(Base_PS!F:F,A1269,Base_PS!I:I)</f>
        <v>0</v>
      </c>
      <c r="C1269" s="7">
        <f t="shared" si="1"/>
        <v>2018</v>
      </c>
      <c r="D1269" s="7">
        <f t="shared" si="2"/>
        <v>6</v>
      </c>
      <c r="E1269" s="7" t="str">
        <f t="shared" si="3"/>
        <v>06</v>
      </c>
      <c r="F1269" s="7" t="str">
        <f t="shared" si="4"/>
        <v>06-2018</v>
      </c>
      <c r="G1269" s="7">
        <f>VLOOKUP(F1269,Oferta_PS!$B$2:$C$62,2)</f>
        <v>930</v>
      </c>
      <c r="H1269" s="7">
        <f>VLOOKUP(C1269,Guias_PS!$B$2:$C$7,2)</f>
        <v>232</v>
      </c>
      <c r="I1269" s="7" t="str">
        <f>VLOOKUP(C1269,Pib_PS!$B$2:$C$7,2)</f>
        <v>R$ 3.125.025,96</v>
      </c>
      <c r="J1269" s="7" t="str">
        <f>VLOOKUP(F1269,Base_PS!$G$1:$R$751,12,FALSE())</f>
        <v>Alta temporada</v>
      </c>
    </row>
    <row r="1270">
      <c r="A1270" s="6">
        <v>43273.0</v>
      </c>
      <c r="B1270" s="7">
        <f>SUMIF(Base_PS!F:F,A1270,Base_PS!I:I)</f>
        <v>0</v>
      </c>
      <c r="C1270" s="7">
        <f t="shared" si="1"/>
        <v>2018</v>
      </c>
      <c r="D1270" s="7">
        <f t="shared" si="2"/>
        <v>6</v>
      </c>
      <c r="E1270" s="7" t="str">
        <f t="shared" si="3"/>
        <v>06</v>
      </c>
      <c r="F1270" s="7" t="str">
        <f t="shared" si="4"/>
        <v>06-2018</v>
      </c>
      <c r="G1270" s="7">
        <f>VLOOKUP(F1270,Oferta_PS!$B$2:$C$62,2)</f>
        <v>930</v>
      </c>
      <c r="H1270" s="7">
        <f>VLOOKUP(C1270,Guias_PS!$B$2:$C$7,2)</f>
        <v>232</v>
      </c>
      <c r="I1270" s="7" t="str">
        <f>VLOOKUP(C1270,Pib_PS!$B$2:$C$7,2)</f>
        <v>R$ 3.125.025,96</v>
      </c>
      <c r="J1270" s="7" t="str">
        <f>VLOOKUP(F1270,Base_PS!$G$1:$R$751,12,FALSE())</f>
        <v>Alta temporada</v>
      </c>
    </row>
    <row r="1271">
      <c r="A1271" s="6">
        <v>43274.0</v>
      </c>
      <c r="B1271" s="7">
        <f>SUMIF(Base_PS!F:F,A1271,Base_PS!I:I)</f>
        <v>166</v>
      </c>
      <c r="C1271" s="7">
        <f t="shared" si="1"/>
        <v>2018</v>
      </c>
      <c r="D1271" s="7">
        <f t="shared" si="2"/>
        <v>6</v>
      </c>
      <c r="E1271" s="7" t="str">
        <f t="shared" si="3"/>
        <v>06</v>
      </c>
      <c r="F1271" s="7" t="str">
        <f t="shared" si="4"/>
        <v>06-2018</v>
      </c>
      <c r="G1271" s="7">
        <f>VLOOKUP(F1271,Oferta_PS!$B$2:$C$62,2)</f>
        <v>930</v>
      </c>
      <c r="H1271" s="7">
        <f>VLOOKUP(C1271,Guias_PS!$B$2:$C$7,2)</f>
        <v>232</v>
      </c>
      <c r="I1271" s="7" t="str">
        <f>VLOOKUP(C1271,Pib_PS!$B$2:$C$7,2)</f>
        <v>R$ 3.125.025,96</v>
      </c>
      <c r="J1271" s="7" t="str">
        <f>VLOOKUP(F1271,Base_PS!$G$1:$R$751,12,FALSE())</f>
        <v>Alta temporada</v>
      </c>
    </row>
    <row r="1272">
      <c r="A1272" s="6">
        <v>43275.0</v>
      </c>
      <c r="B1272" s="7">
        <f>SUMIF(Base_PS!F:F,A1272,Base_PS!I:I)</f>
        <v>0</v>
      </c>
      <c r="C1272" s="7">
        <f t="shared" si="1"/>
        <v>2018</v>
      </c>
      <c r="D1272" s="7">
        <f t="shared" si="2"/>
        <v>6</v>
      </c>
      <c r="E1272" s="7" t="str">
        <f t="shared" si="3"/>
        <v>06</v>
      </c>
      <c r="F1272" s="7" t="str">
        <f t="shared" si="4"/>
        <v>06-2018</v>
      </c>
      <c r="G1272" s="7">
        <f>VLOOKUP(F1272,Oferta_PS!$B$2:$C$62,2)</f>
        <v>930</v>
      </c>
      <c r="H1272" s="7">
        <f>VLOOKUP(C1272,Guias_PS!$B$2:$C$7,2)</f>
        <v>232</v>
      </c>
      <c r="I1272" s="7" t="str">
        <f>VLOOKUP(C1272,Pib_PS!$B$2:$C$7,2)</f>
        <v>R$ 3.125.025,96</v>
      </c>
      <c r="J1272" s="7" t="str">
        <f>VLOOKUP(F1272,Base_PS!$G$1:$R$751,12,FALSE())</f>
        <v>Alta temporada</v>
      </c>
    </row>
    <row r="1273">
      <c r="A1273" s="6">
        <v>43276.0</v>
      </c>
      <c r="B1273" s="7">
        <f>SUMIF(Base_PS!F:F,A1273,Base_PS!I:I)</f>
        <v>0</v>
      </c>
      <c r="C1273" s="7">
        <f t="shared" si="1"/>
        <v>2018</v>
      </c>
      <c r="D1273" s="7">
        <f t="shared" si="2"/>
        <v>6</v>
      </c>
      <c r="E1273" s="7" t="str">
        <f t="shared" si="3"/>
        <v>06</v>
      </c>
      <c r="F1273" s="7" t="str">
        <f t="shared" si="4"/>
        <v>06-2018</v>
      </c>
      <c r="G1273" s="7">
        <f>VLOOKUP(F1273,Oferta_PS!$B$2:$C$62,2)</f>
        <v>930</v>
      </c>
      <c r="H1273" s="7">
        <f>VLOOKUP(C1273,Guias_PS!$B$2:$C$7,2)</f>
        <v>232</v>
      </c>
      <c r="I1273" s="7" t="str">
        <f>VLOOKUP(C1273,Pib_PS!$B$2:$C$7,2)</f>
        <v>R$ 3.125.025,96</v>
      </c>
      <c r="J1273" s="7" t="str">
        <f>VLOOKUP(F1273,Base_PS!$G$1:$R$751,12,FALSE())</f>
        <v>Alta temporada</v>
      </c>
    </row>
    <row r="1274">
      <c r="A1274" s="6">
        <v>43277.0</v>
      </c>
      <c r="B1274" s="7">
        <f>SUMIF(Base_PS!F:F,A1274,Base_PS!I:I)</f>
        <v>0</v>
      </c>
      <c r="C1274" s="7">
        <f t="shared" si="1"/>
        <v>2018</v>
      </c>
      <c r="D1274" s="7">
        <f t="shared" si="2"/>
        <v>6</v>
      </c>
      <c r="E1274" s="7" t="str">
        <f t="shared" si="3"/>
        <v>06</v>
      </c>
      <c r="F1274" s="7" t="str">
        <f t="shared" si="4"/>
        <v>06-2018</v>
      </c>
      <c r="G1274" s="7">
        <f>VLOOKUP(F1274,Oferta_PS!$B$2:$C$62,2)</f>
        <v>930</v>
      </c>
      <c r="H1274" s="7">
        <f>VLOOKUP(C1274,Guias_PS!$B$2:$C$7,2)</f>
        <v>232</v>
      </c>
      <c r="I1274" s="7" t="str">
        <f>VLOOKUP(C1274,Pib_PS!$B$2:$C$7,2)</f>
        <v>R$ 3.125.025,96</v>
      </c>
      <c r="J1274" s="7" t="str">
        <f>VLOOKUP(F1274,Base_PS!$G$1:$R$751,12,FALSE())</f>
        <v>Alta temporada</v>
      </c>
    </row>
    <row r="1275">
      <c r="A1275" s="6">
        <v>43278.0</v>
      </c>
      <c r="B1275" s="7">
        <f>SUMIF(Base_PS!F:F,A1275,Base_PS!I:I)</f>
        <v>0</v>
      </c>
      <c r="C1275" s="7">
        <f t="shared" si="1"/>
        <v>2018</v>
      </c>
      <c r="D1275" s="7">
        <f t="shared" si="2"/>
        <v>6</v>
      </c>
      <c r="E1275" s="7" t="str">
        <f t="shared" si="3"/>
        <v>06</v>
      </c>
      <c r="F1275" s="7" t="str">
        <f t="shared" si="4"/>
        <v>06-2018</v>
      </c>
      <c r="G1275" s="7">
        <f>VLOOKUP(F1275,Oferta_PS!$B$2:$C$62,2)</f>
        <v>930</v>
      </c>
      <c r="H1275" s="7">
        <f>VLOOKUP(C1275,Guias_PS!$B$2:$C$7,2)</f>
        <v>232</v>
      </c>
      <c r="I1275" s="7" t="str">
        <f>VLOOKUP(C1275,Pib_PS!$B$2:$C$7,2)</f>
        <v>R$ 3.125.025,96</v>
      </c>
      <c r="J1275" s="7" t="str">
        <f>VLOOKUP(F1275,Base_PS!$G$1:$R$751,12,FALSE())</f>
        <v>Alta temporada</v>
      </c>
    </row>
    <row r="1276">
      <c r="A1276" s="6">
        <v>43279.0</v>
      </c>
      <c r="B1276" s="7">
        <f>SUMIF(Base_PS!F:F,A1276,Base_PS!I:I)</f>
        <v>0</v>
      </c>
      <c r="C1276" s="7">
        <f t="shared" si="1"/>
        <v>2018</v>
      </c>
      <c r="D1276" s="7">
        <f t="shared" si="2"/>
        <v>6</v>
      </c>
      <c r="E1276" s="7" t="str">
        <f t="shared" si="3"/>
        <v>06</v>
      </c>
      <c r="F1276" s="7" t="str">
        <f t="shared" si="4"/>
        <v>06-2018</v>
      </c>
      <c r="G1276" s="7">
        <f>VLOOKUP(F1276,Oferta_PS!$B$2:$C$62,2)</f>
        <v>930</v>
      </c>
      <c r="H1276" s="7">
        <f>VLOOKUP(C1276,Guias_PS!$B$2:$C$7,2)</f>
        <v>232</v>
      </c>
      <c r="I1276" s="7" t="str">
        <f>VLOOKUP(C1276,Pib_PS!$B$2:$C$7,2)</f>
        <v>R$ 3.125.025,96</v>
      </c>
      <c r="J1276" s="7" t="str">
        <f>VLOOKUP(F1276,Base_PS!$G$1:$R$751,12,FALSE())</f>
        <v>Alta temporada</v>
      </c>
    </row>
    <row r="1277">
      <c r="A1277" s="6">
        <v>43280.0</v>
      </c>
      <c r="B1277" s="7">
        <f>SUMIF(Base_PS!F:F,A1277,Base_PS!I:I)</f>
        <v>0</v>
      </c>
      <c r="C1277" s="7">
        <f t="shared" si="1"/>
        <v>2018</v>
      </c>
      <c r="D1277" s="7">
        <f t="shared" si="2"/>
        <v>6</v>
      </c>
      <c r="E1277" s="7" t="str">
        <f t="shared" si="3"/>
        <v>06</v>
      </c>
      <c r="F1277" s="7" t="str">
        <f t="shared" si="4"/>
        <v>06-2018</v>
      </c>
      <c r="G1277" s="7">
        <f>VLOOKUP(F1277,Oferta_PS!$B$2:$C$62,2)</f>
        <v>930</v>
      </c>
      <c r="H1277" s="7">
        <f>VLOOKUP(C1277,Guias_PS!$B$2:$C$7,2)</f>
        <v>232</v>
      </c>
      <c r="I1277" s="7" t="str">
        <f>VLOOKUP(C1277,Pib_PS!$B$2:$C$7,2)</f>
        <v>R$ 3.125.025,96</v>
      </c>
      <c r="J1277" s="7" t="str">
        <f>VLOOKUP(F1277,Base_PS!$G$1:$R$751,12,FALSE())</f>
        <v>Alta temporada</v>
      </c>
    </row>
    <row r="1278">
      <c r="A1278" s="6">
        <v>43281.0</v>
      </c>
      <c r="B1278" s="7">
        <f>SUMIF(Base_PS!F:F,A1278,Base_PS!I:I)</f>
        <v>182</v>
      </c>
      <c r="C1278" s="7">
        <f t="shared" si="1"/>
        <v>2018</v>
      </c>
      <c r="D1278" s="7">
        <f t="shared" si="2"/>
        <v>6</v>
      </c>
      <c r="E1278" s="7" t="str">
        <f t="shared" si="3"/>
        <v>06</v>
      </c>
      <c r="F1278" s="7" t="str">
        <f t="shared" si="4"/>
        <v>06-2018</v>
      </c>
      <c r="G1278" s="7">
        <f>VLOOKUP(F1278,Oferta_PS!$B$2:$C$62,2)</f>
        <v>930</v>
      </c>
      <c r="H1278" s="7">
        <f>VLOOKUP(C1278,Guias_PS!$B$2:$C$7,2)</f>
        <v>232</v>
      </c>
      <c r="I1278" s="7" t="str">
        <f>VLOOKUP(C1278,Pib_PS!$B$2:$C$7,2)</f>
        <v>R$ 3.125.025,96</v>
      </c>
      <c r="J1278" s="7" t="str">
        <f>VLOOKUP(F1278,Base_PS!$G$1:$R$751,12,FALSE())</f>
        <v>Alta temporada</v>
      </c>
    </row>
    <row r="1279">
      <c r="A1279" s="6">
        <v>43282.0</v>
      </c>
      <c r="B1279" s="7">
        <f>SUMIF(Base_PS!F:F,A1279,Base_PS!I:I)</f>
        <v>0</v>
      </c>
      <c r="C1279" s="7">
        <f t="shared" si="1"/>
        <v>2018</v>
      </c>
      <c r="D1279" s="7">
        <f t="shared" si="2"/>
        <v>7</v>
      </c>
      <c r="E1279" s="7" t="str">
        <f t="shared" si="3"/>
        <v>07</v>
      </c>
      <c r="F1279" s="7" t="str">
        <f t="shared" si="4"/>
        <v>07-2018</v>
      </c>
      <c r="G1279" s="7">
        <f>VLOOKUP(F1279,Oferta_PS!$B$2:$C$62,2)</f>
        <v>2568</v>
      </c>
      <c r="H1279" s="7">
        <f>VLOOKUP(C1279,Guias_PS!$B$2:$C$7,2)</f>
        <v>232</v>
      </c>
      <c r="I1279" s="7" t="str">
        <f>VLOOKUP(C1279,Pib_PS!$B$2:$C$7,2)</f>
        <v>R$ 3.125.025,96</v>
      </c>
      <c r="J1279" s="7" t="str">
        <f>VLOOKUP(F1279,Base_PS!$G$1:$R$751,12,FALSE())</f>
        <v>Alta temporada</v>
      </c>
    </row>
    <row r="1280">
      <c r="A1280" s="6">
        <v>43283.0</v>
      </c>
      <c r="B1280" s="7">
        <f>SUMIF(Base_PS!F:F,A1280,Base_PS!I:I)</f>
        <v>0</v>
      </c>
      <c r="C1280" s="7">
        <f t="shared" si="1"/>
        <v>2018</v>
      </c>
      <c r="D1280" s="7">
        <f t="shared" si="2"/>
        <v>7</v>
      </c>
      <c r="E1280" s="7" t="str">
        <f t="shared" si="3"/>
        <v>07</v>
      </c>
      <c r="F1280" s="7" t="str">
        <f t="shared" si="4"/>
        <v>07-2018</v>
      </c>
      <c r="G1280" s="7">
        <f>VLOOKUP(F1280,Oferta_PS!$B$2:$C$62,2)</f>
        <v>2568</v>
      </c>
      <c r="H1280" s="7">
        <f>VLOOKUP(C1280,Guias_PS!$B$2:$C$7,2)</f>
        <v>232</v>
      </c>
      <c r="I1280" s="7" t="str">
        <f>VLOOKUP(C1280,Pib_PS!$B$2:$C$7,2)</f>
        <v>R$ 3.125.025,96</v>
      </c>
      <c r="J1280" s="7" t="str">
        <f>VLOOKUP(F1280,Base_PS!$G$1:$R$751,12,FALSE())</f>
        <v>Alta temporada</v>
      </c>
    </row>
    <row r="1281">
      <c r="A1281" s="6">
        <v>43284.0</v>
      </c>
      <c r="B1281" s="7">
        <f>SUMIF(Base_PS!F:F,A1281,Base_PS!I:I)</f>
        <v>0</v>
      </c>
      <c r="C1281" s="7">
        <f t="shared" si="1"/>
        <v>2018</v>
      </c>
      <c r="D1281" s="7">
        <f t="shared" si="2"/>
        <v>7</v>
      </c>
      <c r="E1281" s="7" t="str">
        <f t="shared" si="3"/>
        <v>07</v>
      </c>
      <c r="F1281" s="7" t="str">
        <f t="shared" si="4"/>
        <v>07-2018</v>
      </c>
      <c r="G1281" s="7">
        <f>VLOOKUP(F1281,Oferta_PS!$B$2:$C$62,2)</f>
        <v>2568</v>
      </c>
      <c r="H1281" s="7">
        <f>VLOOKUP(C1281,Guias_PS!$B$2:$C$7,2)</f>
        <v>232</v>
      </c>
      <c r="I1281" s="7" t="str">
        <f>VLOOKUP(C1281,Pib_PS!$B$2:$C$7,2)</f>
        <v>R$ 3.125.025,96</v>
      </c>
      <c r="J1281" s="7" t="str">
        <f>VLOOKUP(F1281,Base_PS!$G$1:$R$751,12,FALSE())</f>
        <v>Alta temporada</v>
      </c>
    </row>
    <row r="1282">
      <c r="A1282" s="6">
        <v>43285.0</v>
      </c>
      <c r="B1282" s="7">
        <f>SUMIF(Base_PS!F:F,A1282,Base_PS!I:I)</f>
        <v>0</v>
      </c>
      <c r="C1282" s="7">
        <f t="shared" si="1"/>
        <v>2018</v>
      </c>
      <c r="D1282" s="7">
        <f t="shared" si="2"/>
        <v>7</v>
      </c>
      <c r="E1282" s="7" t="str">
        <f t="shared" si="3"/>
        <v>07</v>
      </c>
      <c r="F1282" s="7" t="str">
        <f t="shared" si="4"/>
        <v>07-2018</v>
      </c>
      <c r="G1282" s="7">
        <f>VLOOKUP(F1282,Oferta_PS!$B$2:$C$62,2)</f>
        <v>2568</v>
      </c>
      <c r="H1282" s="7">
        <f>VLOOKUP(C1282,Guias_PS!$B$2:$C$7,2)</f>
        <v>232</v>
      </c>
      <c r="I1282" s="7" t="str">
        <f>VLOOKUP(C1282,Pib_PS!$B$2:$C$7,2)</f>
        <v>R$ 3.125.025,96</v>
      </c>
      <c r="J1282" s="7" t="str">
        <f>VLOOKUP(F1282,Base_PS!$G$1:$R$751,12,FALSE())</f>
        <v>Alta temporada</v>
      </c>
    </row>
    <row r="1283">
      <c r="A1283" s="6">
        <v>43286.0</v>
      </c>
      <c r="B1283" s="7">
        <f>SUMIF(Base_PS!F:F,A1283,Base_PS!I:I)</f>
        <v>0</v>
      </c>
      <c r="C1283" s="7">
        <f t="shared" si="1"/>
        <v>2018</v>
      </c>
      <c r="D1283" s="7">
        <f t="shared" si="2"/>
        <v>7</v>
      </c>
      <c r="E1283" s="7" t="str">
        <f t="shared" si="3"/>
        <v>07</v>
      </c>
      <c r="F1283" s="7" t="str">
        <f t="shared" si="4"/>
        <v>07-2018</v>
      </c>
      <c r="G1283" s="7">
        <f>VLOOKUP(F1283,Oferta_PS!$B$2:$C$62,2)</f>
        <v>2568</v>
      </c>
      <c r="H1283" s="7">
        <f>VLOOKUP(C1283,Guias_PS!$B$2:$C$7,2)</f>
        <v>232</v>
      </c>
      <c r="I1283" s="7" t="str">
        <f>VLOOKUP(C1283,Pib_PS!$B$2:$C$7,2)</f>
        <v>R$ 3.125.025,96</v>
      </c>
      <c r="J1283" s="7" t="str">
        <f>VLOOKUP(F1283,Base_PS!$G$1:$R$751,12,FALSE())</f>
        <v>Alta temporada</v>
      </c>
    </row>
    <row r="1284">
      <c r="A1284" s="6">
        <v>43287.0</v>
      </c>
      <c r="B1284" s="7">
        <f>SUMIF(Base_PS!F:F,A1284,Base_PS!I:I)</f>
        <v>0</v>
      </c>
      <c r="C1284" s="7">
        <f t="shared" si="1"/>
        <v>2018</v>
      </c>
      <c r="D1284" s="7">
        <f t="shared" si="2"/>
        <v>7</v>
      </c>
      <c r="E1284" s="7" t="str">
        <f t="shared" si="3"/>
        <v>07</v>
      </c>
      <c r="F1284" s="7" t="str">
        <f t="shared" si="4"/>
        <v>07-2018</v>
      </c>
      <c r="G1284" s="7">
        <f>VLOOKUP(F1284,Oferta_PS!$B$2:$C$62,2)</f>
        <v>2568</v>
      </c>
      <c r="H1284" s="7">
        <f>VLOOKUP(C1284,Guias_PS!$B$2:$C$7,2)</f>
        <v>232</v>
      </c>
      <c r="I1284" s="7" t="str">
        <f>VLOOKUP(C1284,Pib_PS!$B$2:$C$7,2)</f>
        <v>R$ 3.125.025,96</v>
      </c>
      <c r="J1284" s="7" t="str">
        <f>VLOOKUP(F1284,Base_PS!$G$1:$R$751,12,FALSE())</f>
        <v>Alta temporada</v>
      </c>
    </row>
    <row r="1285">
      <c r="A1285" s="6">
        <v>43288.0</v>
      </c>
      <c r="B1285" s="7">
        <f>SUMIF(Base_PS!F:F,A1285,Base_PS!I:I)</f>
        <v>179</v>
      </c>
      <c r="C1285" s="7">
        <f t="shared" si="1"/>
        <v>2018</v>
      </c>
      <c r="D1285" s="7">
        <f t="shared" si="2"/>
        <v>7</v>
      </c>
      <c r="E1285" s="7" t="str">
        <f t="shared" si="3"/>
        <v>07</v>
      </c>
      <c r="F1285" s="7" t="str">
        <f t="shared" si="4"/>
        <v>07-2018</v>
      </c>
      <c r="G1285" s="7">
        <f>VLOOKUP(F1285,Oferta_PS!$B$2:$C$62,2)</f>
        <v>2568</v>
      </c>
      <c r="H1285" s="7">
        <f>VLOOKUP(C1285,Guias_PS!$B$2:$C$7,2)</f>
        <v>232</v>
      </c>
      <c r="I1285" s="7" t="str">
        <f>VLOOKUP(C1285,Pib_PS!$B$2:$C$7,2)</f>
        <v>R$ 3.125.025,96</v>
      </c>
      <c r="J1285" s="7" t="str">
        <f>VLOOKUP(F1285,Base_PS!$G$1:$R$751,12,FALSE())</f>
        <v>Alta temporada</v>
      </c>
    </row>
    <row r="1286">
      <c r="A1286" s="6">
        <v>43289.0</v>
      </c>
      <c r="B1286" s="7">
        <f>SUMIF(Base_PS!F:F,A1286,Base_PS!I:I)</f>
        <v>0</v>
      </c>
      <c r="C1286" s="7">
        <f t="shared" si="1"/>
        <v>2018</v>
      </c>
      <c r="D1286" s="7">
        <f t="shared" si="2"/>
        <v>7</v>
      </c>
      <c r="E1286" s="7" t="str">
        <f t="shared" si="3"/>
        <v>07</v>
      </c>
      <c r="F1286" s="7" t="str">
        <f t="shared" si="4"/>
        <v>07-2018</v>
      </c>
      <c r="G1286" s="7">
        <f>VLOOKUP(F1286,Oferta_PS!$B$2:$C$62,2)</f>
        <v>2568</v>
      </c>
      <c r="H1286" s="7">
        <f>VLOOKUP(C1286,Guias_PS!$B$2:$C$7,2)</f>
        <v>232</v>
      </c>
      <c r="I1286" s="7" t="str">
        <f>VLOOKUP(C1286,Pib_PS!$B$2:$C$7,2)</f>
        <v>R$ 3.125.025,96</v>
      </c>
      <c r="J1286" s="7" t="str">
        <f>VLOOKUP(F1286,Base_PS!$G$1:$R$751,12,FALSE())</f>
        <v>Alta temporada</v>
      </c>
    </row>
    <row r="1287">
      <c r="A1287" s="6">
        <v>43290.0</v>
      </c>
      <c r="B1287" s="7">
        <f>SUMIF(Base_PS!F:F,A1287,Base_PS!I:I)</f>
        <v>0</v>
      </c>
      <c r="C1287" s="7">
        <f t="shared" si="1"/>
        <v>2018</v>
      </c>
      <c r="D1287" s="7">
        <f t="shared" si="2"/>
        <v>7</v>
      </c>
      <c r="E1287" s="7" t="str">
        <f t="shared" si="3"/>
        <v>07</v>
      </c>
      <c r="F1287" s="7" t="str">
        <f t="shared" si="4"/>
        <v>07-2018</v>
      </c>
      <c r="G1287" s="7">
        <f>VLOOKUP(F1287,Oferta_PS!$B$2:$C$62,2)</f>
        <v>2568</v>
      </c>
      <c r="H1287" s="7">
        <f>VLOOKUP(C1287,Guias_PS!$B$2:$C$7,2)</f>
        <v>232</v>
      </c>
      <c r="I1287" s="7" t="str">
        <f>VLOOKUP(C1287,Pib_PS!$B$2:$C$7,2)</f>
        <v>R$ 3.125.025,96</v>
      </c>
      <c r="J1287" s="7" t="str">
        <f>VLOOKUP(F1287,Base_PS!$G$1:$R$751,12,FALSE())</f>
        <v>Alta temporada</v>
      </c>
    </row>
    <row r="1288">
      <c r="A1288" s="6">
        <v>43291.0</v>
      </c>
      <c r="B1288" s="7">
        <f>SUMIF(Base_PS!F:F,A1288,Base_PS!I:I)</f>
        <v>0</v>
      </c>
      <c r="C1288" s="7">
        <f t="shared" si="1"/>
        <v>2018</v>
      </c>
      <c r="D1288" s="7">
        <f t="shared" si="2"/>
        <v>7</v>
      </c>
      <c r="E1288" s="7" t="str">
        <f t="shared" si="3"/>
        <v>07</v>
      </c>
      <c r="F1288" s="7" t="str">
        <f t="shared" si="4"/>
        <v>07-2018</v>
      </c>
      <c r="G1288" s="7">
        <f>VLOOKUP(F1288,Oferta_PS!$B$2:$C$62,2)</f>
        <v>2568</v>
      </c>
      <c r="H1288" s="7">
        <f>VLOOKUP(C1288,Guias_PS!$B$2:$C$7,2)</f>
        <v>232</v>
      </c>
      <c r="I1288" s="7" t="str">
        <f>VLOOKUP(C1288,Pib_PS!$B$2:$C$7,2)</f>
        <v>R$ 3.125.025,96</v>
      </c>
      <c r="J1288" s="7" t="str">
        <f>VLOOKUP(F1288,Base_PS!$G$1:$R$751,12,FALSE())</f>
        <v>Alta temporada</v>
      </c>
    </row>
    <row r="1289">
      <c r="A1289" s="6">
        <v>43292.0</v>
      </c>
      <c r="B1289" s="7">
        <f>SUMIF(Base_PS!F:F,A1289,Base_PS!I:I)</f>
        <v>0</v>
      </c>
      <c r="C1289" s="7">
        <f t="shared" si="1"/>
        <v>2018</v>
      </c>
      <c r="D1289" s="7">
        <f t="shared" si="2"/>
        <v>7</v>
      </c>
      <c r="E1289" s="7" t="str">
        <f t="shared" si="3"/>
        <v>07</v>
      </c>
      <c r="F1289" s="7" t="str">
        <f t="shared" si="4"/>
        <v>07-2018</v>
      </c>
      <c r="G1289" s="7">
        <f>VLOOKUP(F1289,Oferta_PS!$B$2:$C$62,2)</f>
        <v>2568</v>
      </c>
      <c r="H1289" s="7">
        <f>VLOOKUP(C1289,Guias_PS!$B$2:$C$7,2)</f>
        <v>232</v>
      </c>
      <c r="I1289" s="7" t="str">
        <f>VLOOKUP(C1289,Pib_PS!$B$2:$C$7,2)</f>
        <v>R$ 3.125.025,96</v>
      </c>
      <c r="J1289" s="7" t="str">
        <f>VLOOKUP(F1289,Base_PS!$G$1:$R$751,12,FALSE())</f>
        <v>Alta temporada</v>
      </c>
    </row>
    <row r="1290">
      <c r="A1290" s="6">
        <v>43293.0</v>
      </c>
      <c r="B1290" s="7">
        <f>SUMIF(Base_PS!F:F,A1290,Base_PS!I:I)</f>
        <v>0</v>
      </c>
      <c r="C1290" s="7">
        <f t="shared" si="1"/>
        <v>2018</v>
      </c>
      <c r="D1290" s="7">
        <f t="shared" si="2"/>
        <v>7</v>
      </c>
      <c r="E1290" s="7" t="str">
        <f t="shared" si="3"/>
        <v>07</v>
      </c>
      <c r="F1290" s="7" t="str">
        <f t="shared" si="4"/>
        <v>07-2018</v>
      </c>
      <c r="G1290" s="7">
        <f>VLOOKUP(F1290,Oferta_PS!$B$2:$C$62,2)</f>
        <v>2568</v>
      </c>
      <c r="H1290" s="7">
        <f>VLOOKUP(C1290,Guias_PS!$B$2:$C$7,2)</f>
        <v>232</v>
      </c>
      <c r="I1290" s="7" t="str">
        <f>VLOOKUP(C1290,Pib_PS!$B$2:$C$7,2)</f>
        <v>R$ 3.125.025,96</v>
      </c>
      <c r="J1290" s="7" t="str">
        <f>VLOOKUP(F1290,Base_PS!$G$1:$R$751,12,FALSE())</f>
        <v>Alta temporada</v>
      </c>
    </row>
    <row r="1291">
      <c r="A1291" s="6">
        <v>43294.0</v>
      </c>
      <c r="B1291" s="7">
        <f>SUMIF(Base_PS!F:F,A1291,Base_PS!I:I)</f>
        <v>0</v>
      </c>
      <c r="C1291" s="7">
        <f t="shared" si="1"/>
        <v>2018</v>
      </c>
      <c r="D1291" s="7">
        <f t="shared" si="2"/>
        <v>7</v>
      </c>
      <c r="E1291" s="7" t="str">
        <f t="shared" si="3"/>
        <v>07</v>
      </c>
      <c r="F1291" s="7" t="str">
        <f t="shared" si="4"/>
        <v>07-2018</v>
      </c>
      <c r="G1291" s="7">
        <f>VLOOKUP(F1291,Oferta_PS!$B$2:$C$62,2)</f>
        <v>2568</v>
      </c>
      <c r="H1291" s="7">
        <f>VLOOKUP(C1291,Guias_PS!$B$2:$C$7,2)</f>
        <v>232</v>
      </c>
      <c r="I1291" s="7" t="str">
        <f>VLOOKUP(C1291,Pib_PS!$B$2:$C$7,2)</f>
        <v>R$ 3.125.025,96</v>
      </c>
      <c r="J1291" s="7" t="str">
        <f>VLOOKUP(F1291,Base_PS!$G$1:$R$751,12,FALSE())</f>
        <v>Alta temporada</v>
      </c>
    </row>
    <row r="1292">
      <c r="A1292" s="6">
        <v>43295.0</v>
      </c>
      <c r="B1292" s="7">
        <f>SUMIF(Base_PS!F:F,A1292,Base_PS!I:I)</f>
        <v>351</v>
      </c>
      <c r="C1292" s="7">
        <f t="shared" si="1"/>
        <v>2018</v>
      </c>
      <c r="D1292" s="7">
        <f t="shared" si="2"/>
        <v>7</v>
      </c>
      <c r="E1292" s="7" t="str">
        <f t="shared" si="3"/>
        <v>07</v>
      </c>
      <c r="F1292" s="7" t="str">
        <f t="shared" si="4"/>
        <v>07-2018</v>
      </c>
      <c r="G1292" s="7">
        <f>VLOOKUP(F1292,Oferta_PS!$B$2:$C$62,2)</f>
        <v>2568</v>
      </c>
      <c r="H1292" s="7">
        <f>VLOOKUP(C1292,Guias_PS!$B$2:$C$7,2)</f>
        <v>232</v>
      </c>
      <c r="I1292" s="7" t="str">
        <f>VLOOKUP(C1292,Pib_PS!$B$2:$C$7,2)</f>
        <v>R$ 3.125.025,96</v>
      </c>
      <c r="J1292" s="7" t="str">
        <f>VLOOKUP(F1292,Base_PS!$G$1:$R$751,12,FALSE())</f>
        <v>Alta temporada</v>
      </c>
    </row>
    <row r="1293">
      <c r="A1293" s="6">
        <v>43296.0</v>
      </c>
      <c r="B1293" s="7">
        <f>SUMIF(Base_PS!F:F,A1293,Base_PS!I:I)</f>
        <v>0</v>
      </c>
      <c r="C1293" s="7">
        <f t="shared" si="1"/>
        <v>2018</v>
      </c>
      <c r="D1293" s="7">
        <f t="shared" si="2"/>
        <v>7</v>
      </c>
      <c r="E1293" s="7" t="str">
        <f t="shared" si="3"/>
        <v>07</v>
      </c>
      <c r="F1293" s="7" t="str">
        <f t="shared" si="4"/>
        <v>07-2018</v>
      </c>
      <c r="G1293" s="7">
        <f>VLOOKUP(F1293,Oferta_PS!$B$2:$C$62,2)</f>
        <v>2568</v>
      </c>
      <c r="H1293" s="7">
        <f>VLOOKUP(C1293,Guias_PS!$B$2:$C$7,2)</f>
        <v>232</v>
      </c>
      <c r="I1293" s="7" t="str">
        <f>VLOOKUP(C1293,Pib_PS!$B$2:$C$7,2)</f>
        <v>R$ 3.125.025,96</v>
      </c>
      <c r="J1293" s="7" t="str">
        <f>VLOOKUP(F1293,Base_PS!$G$1:$R$751,12,FALSE())</f>
        <v>Alta temporada</v>
      </c>
    </row>
    <row r="1294">
      <c r="A1294" s="6">
        <v>43297.0</v>
      </c>
      <c r="B1294" s="7">
        <f>SUMIF(Base_PS!F:F,A1294,Base_PS!I:I)</f>
        <v>0</v>
      </c>
      <c r="C1294" s="7">
        <f t="shared" si="1"/>
        <v>2018</v>
      </c>
      <c r="D1294" s="7">
        <f t="shared" si="2"/>
        <v>7</v>
      </c>
      <c r="E1294" s="7" t="str">
        <f t="shared" si="3"/>
        <v>07</v>
      </c>
      <c r="F1294" s="7" t="str">
        <f t="shared" si="4"/>
        <v>07-2018</v>
      </c>
      <c r="G1294" s="7">
        <f>VLOOKUP(F1294,Oferta_PS!$B$2:$C$62,2)</f>
        <v>2568</v>
      </c>
      <c r="H1294" s="7">
        <f>VLOOKUP(C1294,Guias_PS!$B$2:$C$7,2)</f>
        <v>232</v>
      </c>
      <c r="I1294" s="7" t="str">
        <f>VLOOKUP(C1294,Pib_PS!$B$2:$C$7,2)</f>
        <v>R$ 3.125.025,96</v>
      </c>
      <c r="J1294" s="7" t="str">
        <f>VLOOKUP(F1294,Base_PS!$G$1:$R$751,12,FALSE())</f>
        <v>Alta temporada</v>
      </c>
    </row>
    <row r="1295">
      <c r="A1295" s="6">
        <v>43298.0</v>
      </c>
      <c r="B1295" s="7">
        <f>SUMIF(Base_PS!F:F,A1295,Base_PS!I:I)</f>
        <v>0</v>
      </c>
      <c r="C1295" s="7">
        <f t="shared" si="1"/>
        <v>2018</v>
      </c>
      <c r="D1295" s="7">
        <f t="shared" si="2"/>
        <v>7</v>
      </c>
      <c r="E1295" s="7" t="str">
        <f t="shared" si="3"/>
        <v>07</v>
      </c>
      <c r="F1295" s="7" t="str">
        <f t="shared" si="4"/>
        <v>07-2018</v>
      </c>
      <c r="G1295" s="7">
        <f>VLOOKUP(F1295,Oferta_PS!$B$2:$C$62,2)</f>
        <v>2568</v>
      </c>
      <c r="H1295" s="7">
        <f>VLOOKUP(C1295,Guias_PS!$B$2:$C$7,2)</f>
        <v>232</v>
      </c>
      <c r="I1295" s="7" t="str">
        <f>VLOOKUP(C1295,Pib_PS!$B$2:$C$7,2)</f>
        <v>R$ 3.125.025,96</v>
      </c>
      <c r="J1295" s="7" t="str">
        <f>VLOOKUP(F1295,Base_PS!$G$1:$R$751,12,FALSE())</f>
        <v>Alta temporada</v>
      </c>
    </row>
    <row r="1296">
      <c r="A1296" s="6">
        <v>43299.0</v>
      </c>
      <c r="B1296" s="7">
        <f>SUMIF(Base_PS!F:F,A1296,Base_PS!I:I)</f>
        <v>0</v>
      </c>
      <c r="C1296" s="7">
        <f t="shared" si="1"/>
        <v>2018</v>
      </c>
      <c r="D1296" s="7">
        <f t="shared" si="2"/>
        <v>7</v>
      </c>
      <c r="E1296" s="7" t="str">
        <f t="shared" si="3"/>
        <v>07</v>
      </c>
      <c r="F1296" s="7" t="str">
        <f t="shared" si="4"/>
        <v>07-2018</v>
      </c>
      <c r="G1296" s="7">
        <f>VLOOKUP(F1296,Oferta_PS!$B$2:$C$62,2)</f>
        <v>2568</v>
      </c>
      <c r="H1296" s="7">
        <f>VLOOKUP(C1296,Guias_PS!$B$2:$C$7,2)</f>
        <v>232</v>
      </c>
      <c r="I1296" s="7" t="str">
        <f>VLOOKUP(C1296,Pib_PS!$B$2:$C$7,2)</f>
        <v>R$ 3.125.025,96</v>
      </c>
      <c r="J1296" s="7" t="str">
        <f>VLOOKUP(F1296,Base_PS!$G$1:$R$751,12,FALSE())</f>
        <v>Alta temporada</v>
      </c>
    </row>
    <row r="1297">
      <c r="A1297" s="6">
        <v>43300.0</v>
      </c>
      <c r="B1297" s="7">
        <f>SUMIF(Base_PS!F:F,A1297,Base_PS!I:I)</f>
        <v>0</v>
      </c>
      <c r="C1297" s="7">
        <f t="shared" si="1"/>
        <v>2018</v>
      </c>
      <c r="D1297" s="7">
        <f t="shared" si="2"/>
        <v>7</v>
      </c>
      <c r="E1297" s="7" t="str">
        <f t="shared" si="3"/>
        <v>07</v>
      </c>
      <c r="F1297" s="7" t="str">
        <f t="shared" si="4"/>
        <v>07-2018</v>
      </c>
      <c r="G1297" s="7">
        <f>VLOOKUP(F1297,Oferta_PS!$B$2:$C$62,2)</f>
        <v>2568</v>
      </c>
      <c r="H1297" s="7">
        <f>VLOOKUP(C1297,Guias_PS!$B$2:$C$7,2)</f>
        <v>232</v>
      </c>
      <c r="I1297" s="7" t="str">
        <f>VLOOKUP(C1297,Pib_PS!$B$2:$C$7,2)</f>
        <v>R$ 3.125.025,96</v>
      </c>
      <c r="J1297" s="7" t="str">
        <f>VLOOKUP(F1297,Base_PS!$G$1:$R$751,12,FALSE())</f>
        <v>Alta temporada</v>
      </c>
    </row>
    <row r="1298">
      <c r="A1298" s="6">
        <v>43301.0</v>
      </c>
      <c r="B1298" s="7">
        <f>SUMIF(Base_PS!F:F,A1298,Base_PS!I:I)</f>
        <v>0</v>
      </c>
      <c r="C1298" s="7">
        <f t="shared" si="1"/>
        <v>2018</v>
      </c>
      <c r="D1298" s="7">
        <f t="shared" si="2"/>
        <v>7</v>
      </c>
      <c r="E1298" s="7" t="str">
        <f t="shared" si="3"/>
        <v>07</v>
      </c>
      <c r="F1298" s="7" t="str">
        <f t="shared" si="4"/>
        <v>07-2018</v>
      </c>
      <c r="G1298" s="7">
        <f>VLOOKUP(F1298,Oferta_PS!$B$2:$C$62,2)</f>
        <v>2568</v>
      </c>
      <c r="H1298" s="7">
        <f>VLOOKUP(C1298,Guias_PS!$B$2:$C$7,2)</f>
        <v>232</v>
      </c>
      <c r="I1298" s="7" t="str">
        <f>VLOOKUP(C1298,Pib_PS!$B$2:$C$7,2)</f>
        <v>R$ 3.125.025,96</v>
      </c>
      <c r="J1298" s="7" t="str">
        <f>VLOOKUP(F1298,Base_PS!$G$1:$R$751,12,FALSE())</f>
        <v>Alta temporada</v>
      </c>
    </row>
    <row r="1299">
      <c r="A1299" s="6">
        <v>43302.0</v>
      </c>
      <c r="B1299" s="7">
        <f>SUMIF(Base_PS!F:F,A1299,Base_PS!I:I)</f>
        <v>399</v>
      </c>
      <c r="C1299" s="7">
        <f t="shared" si="1"/>
        <v>2018</v>
      </c>
      <c r="D1299" s="7">
        <f t="shared" si="2"/>
        <v>7</v>
      </c>
      <c r="E1299" s="7" t="str">
        <f t="shared" si="3"/>
        <v>07</v>
      </c>
      <c r="F1299" s="7" t="str">
        <f t="shared" si="4"/>
        <v>07-2018</v>
      </c>
      <c r="G1299" s="7">
        <f>VLOOKUP(F1299,Oferta_PS!$B$2:$C$62,2)</f>
        <v>2568</v>
      </c>
      <c r="H1299" s="7">
        <f>VLOOKUP(C1299,Guias_PS!$B$2:$C$7,2)</f>
        <v>232</v>
      </c>
      <c r="I1299" s="7" t="str">
        <f>VLOOKUP(C1299,Pib_PS!$B$2:$C$7,2)</f>
        <v>R$ 3.125.025,96</v>
      </c>
      <c r="J1299" s="7" t="str">
        <f>VLOOKUP(F1299,Base_PS!$G$1:$R$751,12,FALSE())</f>
        <v>Alta temporada</v>
      </c>
    </row>
    <row r="1300">
      <c r="A1300" s="6">
        <v>43303.0</v>
      </c>
      <c r="B1300" s="7">
        <f>SUMIF(Base_PS!F:F,A1300,Base_PS!I:I)</f>
        <v>0</v>
      </c>
      <c r="C1300" s="7">
        <f t="shared" si="1"/>
        <v>2018</v>
      </c>
      <c r="D1300" s="7">
        <f t="shared" si="2"/>
        <v>7</v>
      </c>
      <c r="E1300" s="7" t="str">
        <f t="shared" si="3"/>
        <v>07</v>
      </c>
      <c r="F1300" s="7" t="str">
        <f t="shared" si="4"/>
        <v>07-2018</v>
      </c>
      <c r="G1300" s="7">
        <f>VLOOKUP(F1300,Oferta_PS!$B$2:$C$62,2)</f>
        <v>2568</v>
      </c>
      <c r="H1300" s="7">
        <f>VLOOKUP(C1300,Guias_PS!$B$2:$C$7,2)</f>
        <v>232</v>
      </c>
      <c r="I1300" s="7" t="str">
        <f>VLOOKUP(C1300,Pib_PS!$B$2:$C$7,2)</f>
        <v>R$ 3.125.025,96</v>
      </c>
      <c r="J1300" s="7" t="str">
        <f>VLOOKUP(F1300,Base_PS!$G$1:$R$751,12,FALSE())</f>
        <v>Alta temporada</v>
      </c>
    </row>
    <row r="1301">
      <c r="A1301" s="6">
        <v>43304.0</v>
      </c>
      <c r="B1301" s="7">
        <f>SUMIF(Base_PS!F:F,A1301,Base_PS!I:I)</f>
        <v>0</v>
      </c>
      <c r="C1301" s="7">
        <f t="shared" si="1"/>
        <v>2018</v>
      </c>
      <c r="D1301" s="7">
        <f t="shared" si="2"/>
        <v>7</v>
      </c>
      <c r="E1301" s="7" t="str">
        <f t="shared" si="3"/>
        <v>07</v>
      </c>
      <c r="F1301" s="7" t="str">
        <f t="shared" si="4"/>
        <v>07-2018</v>
      </c>
      <c r="G1301" s="7">
        <f>VLOOKUP(F1301,Oferta_PS!$B$2:$C$62,2)</f>
        <v>2568</v>
      </c>
      <c r="H1301" s="7">
        <f>VLOOKUP(C1301,Guias_PS!$B$2:$C$7,2)</f>
        <v>232</v>
      </c>
      <c r="I1301" s="7" t="str">
        <f>VLOOKUP(C1301,Pib_PS!$B$2:$C$7,2)</f>
        <v>R$ 3.125.025,96</v>
      </c>
      <c r="J1301" s="7" t="str">
        <f>VLOOKUP(F1301,Base_PS!$G$1:$R$751,12,FALSE())</f>
        <v>Alta temporada</v>
      </c>
    </row>
    <row r="1302">
      <c r="A1302" s="6">
        <v>43305.0</v>
      </c>
      <c r="B1302" s="7">
        <f>SUMIF(Base_PS!F:F,A1302,Base_PS!I:I)</f>
        <v>0</v>
      </c>
      <c r="C1302" s="7">
        <f t="shared" si="1"/>
        <v>2018</v>
      </c>
      <c r="D1302" s="7">
        <f t="shared" si="2"/>
        <v>7</v>
      </c>
      <c r="E1302" s="7" t="str">
        <f t="shared" si="3"/>
        <v>07</v>
      </c>
      <c r="F1302" s="7" t="str">
        <f t="shared" si="4"/>
        <v>07-2018</v>
      </c>
      <c r="G1302" s="7">
        <f>VLOOKUP(F1302,Oferta_PS!$B$2:$C$62,2)</f>
        <v>2568</v>
      </c>
      <c r="H1302" s="7">
        <f>VLOOKUP(C1302,Guias_PS!$B$2:$C$7,2)</f>
        <v>232</v>
      </c>
      <c r="I1302" s="7" t="str">
        <f>VLOOKUP(C1302,Pib_PS!$B$2:$C$7,2)</f>
        <v>R$ 3.125.025,96</v>
      </c>
      <c r="J1302" s="7" t="str">
        <f>VLOOKUP(F1302,Base_PS!$G$1:$R$751,12,FALSE())</f>
        <v>Alta temporada</v>
      </c>
    </row>
    <row r="1303">
      <c r="A1303" s="6">
        <v>43306.0</v>
      </c>
      <c r="B1303" s="7">
        <f>SUMIF(Base_PS!F:F,A1303,Base_PS!I:I)</f>
        <v>0</v>
      </c>
      <c r="C1303" s="7">
        <f t="shared" si="1"/>
        <v>2018</v>
      </c>
      <c r="D1303" s="7">
        <f t="shared" si="2"/>
        <v>7</v>
      </c>
      <c r="E1303" s="7" t="str">
        <f t="shared" si="3"/>
        <v>07</v>
      </c>
      <c r="F1303" s="7" t="str">
        <f t="shared" si="4"/>
        <v>07-2018</v>
      </c>
      <c r="G1303" s="7">
        <f>VLOOKUP(F1303,Oferta_PS!$B$2:$C$62,2)</f>
        <v>2568</v>
      </c>
      <c r="H1303" s="7">
        <f>VLOOKUP(C1303,Guias_PS!$B$2:$C$7,2)</f>
        <v>232</v>
      </c>
      <c r="I1303" s="7" t="str">
        <f>VLOOKUP(C1303,Pib_PS!$B$2:$C$7,2)</f>
        <v>R$ 3.125.025,96</v>
      </c>
      <c r="J1303" s="7" t="str">
        <f>VLOOKUP(F1303,Base_PS!$G$1:$R$751,12,FALSE())</f>
        <v>Alta temporada</v>
      </c>
    </row>
    <row r="1304">
      <c r="A1304" s="6">
        <v>43307.0</v>
      </c>
      <c r="B1304" s="7">
        <f>SUMIF(Base_PS!F:F,A1304,Base_PS!I:I)</f>
        <v>0</v>
      </c>
      <c r="C1304" s="7">
        <f t="shared" si="1"/>
        <v>2018</v>
      </c>
      <c r="D1304" s="7">
        <f t="shared" si="2"/>
        <v>7</v>
      </c>
      <c r="E1304" s="7" t="str">
        <f t="shared" si="3"/>
        <v>07</v>
      </c>
      <c r="F1304" s="7" t="str">
        <f t="shared" si="4"/>
        <v>07-2018</v>
      </c>
      <c r="G1304" s="7">
        <f>VLOOKUP(F1304,Oferta_PS!$B$2:$C$62,2)</f>
        <v>2568</v>
      </c>
      <c r="H1304" s="7">
        <f>VLOOKUP(C1304,Guias_PS!$B$2:$C$7,2)</f>
        <v>232</v>
      </c>
      <c r="I1304" s="7" t="str">
        <f>VLOOKUP(C1304,Pib_PS!$B$2:$C$7,2)</f>
        <v>R$ 3.125.025,96</v>
      </c>
      <c r="J1304" s="7" t="str">
        <f>VLOOKUP(F1304,Base_PS!$G$1:$R$751,12,FALSE())</f>
        <v>Alta temporada</v>
      </c>
    </row>
    <row r="1305">
      <c r="A1305" s="6">
        <v>43308.0</v>
      </c>
      <c r="B1305" s="7">
        <f>SUMIF(Base_PS!F:F,A1305,Base_PS!I:I)</f>
        <v>0</v>
      </c>
      <c r="C1305" s="7">
        <f t="shared" si="1"/>
        <v>2018</v>
      </c>
      <c r="D1305" s="7">
        <f t="shared" si="2"/>
        <v>7</v>
      </c>
      <c r="E1305" s="7" t="str">
        <f t="shared" si="3"/>
        <v>07</v>
      </c>
      <c r="F1305" s="7" t="str">
        <f t="shared" si="4"/>
        <v>07-2018</v>
      </c>
      <c r="G1305" s="7">
        <f>VLOOKUP(F1305,Oferta_PS!$B$2:$C$62,2)</f>
        <v>2568</v>
      </c>
      <c r="H1305" s="7">
        <f>VLOOKUP(C1305,Guias_PS!$B$2:$C$7,2)</f>
        <v>232</v>
      </c>
      <c r="I1305" s="7" t="str">
        <f>VLOOKUP(C1305,Pib_PS!$B$2:$C$7,2)</f>
        <v>R$ 3.125.025,96</v>
      </c>
      <c r="J1305" s="7" t="str">
        <f>VLOOKUP(F1305,Base_PS!$G$1:$R$751,12,FALSE())</f>
        <v>Alta temporada</v>
      </c>
    </row>
    <row r="1306">
      <c r="A1306" s="6">
        <v>43309.0</v>
      </c>
      <c r="B1306" s="7">
        <f>SUMIF(Base_PS!F:F,A1306,Base_PS!I:I)</f>
        <v>307</v>
      </c>
      <c r="C1306" s="7">
        <f t="shared" si="1"/>
        <v>2018</v>
      </c>
      <c r="D1306" s="7">
        <f t="shared" si="2"/>
        <v>7</v>
      </c>
      <c r="E1306" s="7" t="str">
        <f t="shared" si="3"/>
        <v>07</v>
      </c>
      <c r="F1306" s="7" t="str">
        <f t="shared" si="4"/>
        <v>07-2018</v>
      </c>
      <c r="G1306" s="7">
        <f>VLOOKUP(F1306,Oferta_PS!$B$2:$C$62,2)</f>
        <v>2568</v>
      </c>
      <c r="H1306" s="7">
        <f>VLOOKUP(C1306,Guias_PS!$B$2:$C$7,2)</f>
        <v>232</v>
      </c>
      <c r="I1306" s="7" t="str">
        <f>VLOOKUP(C1306,Pib_PS!$B$2:$C$7,2)</f>
        <v>R$ 3.125.025,96</v>
      </c>
      <c r="J1306" s="7" t="str">
        <f>VLOOKUP(F1306,Base_PS!$G$1:$R$751,12,FALSE())</f>
        <v>Alta temporada</v>
      </c>
    </row>
    <row r="1307">
      <c r="A1307" s="6">
        <v>43310.0</v>
      </c>
      <c r="B1307" s="7">
        <f>SUMIF(Base_PS!F:F,A1307,Base_PS!I:I)</f>
        <v>0</v>
      </c>
      <c r="C1307" s="7">
        <f t="shared" si="1"/>
        <v>2018</v>
      </c>
      <c r="D1307" s="7">
        <f t="shared" si="2"/>
        <v>7</v>
      </c>
      <c r="E1307" s="7" t="str">
        <f t="shared" si="3"/>
        <v>07</v>
      </c>
      <c r="F1307" s="7" t="str">
        <f t="shared" si="4"/>
        <v>07-2018</v>
      </c>
      <c r="G1307" s="7">
        <f>VLOOKUP(F1307,Oferta_PS!$B$2:$C$62,2)</f>
        <v>2568</v>
      </c>
      <c r="H1307" s="7">
        <f>VLOOKUP(C1307,Guias_PS!$B$2:$C$7,2)</f>
        <v>232</v>
      </c>
      <c r="I1307" s="7" t="str">
        <f>VLOOKUP(C1307,Pib_PS!$B$2:$C$7,2)</f>
        <v>R$ 3.125.025,96</v>
      </c>
      <c r="J1307" s="7" t="str">
        <f>VLOOKUP(F1307,Base_PS!$G$1:$R$751,12,FALSE())</f>
        <v>Alta temporada</v>
      </c>
    </row>
    <row r="1308">
      <c r="A1308" s="6">
        <v>43311.0</v>
      </c>
      <c r="B1308" s="7">
        <f>SUMIF(Base_PS!F:F,A1308,Base_PS!I:I)</f>
        <v>0</v>
      </c>
      <c r="C1308" s="7">
        <f t="shared" si="1"/>
        <v>2018</v>
      </c>
      <c r="D1308" s="7">
        <f t="shared" si="2"/>
        <v>7</v>
      </c>
      <c r="E1308" s="7" t="str">
        <f t="shared" si="3"/>
        <v>07</v>
      </c>
      <c r="F1308" s="7" t="str">
        <f t="shared" si="4"/>
        <v>07-2018</v>
      </c>
      <c r="G1308" s="7">
        <f>VLOOKUP(F1308,Oferta_PS!$B$2:$C$62,2)</f>
        <v>2568</v>
      </c>
      <c r="H1308" s="7">
        <f>VLOOKUP(C1308,Guias_PS!$B$2:$C$7,2)</f>
        <v>232</v>
      </c>
      <c r="I1308" s="7" t="str">
        <f>VLOOKUP(C1308,Pib_PS!$B$2:$C$7,2)</f>
        <v>R$ 3.125.025,96</v>
      </c>
      <c r="J1308" s="7" t="str">
        <f>VLOOKUP(F1308,Base_PS!$G$1:$R$751,12,FALSE())</f>
        <v>Alta temporada</v>
      </c>
    </row>
    <row r="1309">
      <c r="A1309" s="6">
        <v>43312.0</v>
      </c>
      <c r="B1309" s="7">
        <f>SUMIF(Base_PS!F:F,A1309,Base_PS!I:I)</f>
        <v>0</v>
      </c>
      <c r="C1309" s="7">
        <f t="shared" si="1"/>
        <v>2018</v>
      </c>
      <c r="D1309" s="7">
        <f t="shared" si="2"/>
        <v>7</v>
      </c>
      <c r="E1309" s="7" t="str">
        <f t="shared" si="3"/>
        <v>07</v>
      </c>
      <c r="F1309" s="7" t="str">
        <f t="shared" si="4"/>
        <v>07-2018</v>
      </c>
      <c r="G1309" s="7">
        <f>VLOOKUP(F1309,Oferta_PS!$B$2:$C$62,2)</f>
        <v>2568</v>
      </c>
      <c r="H1309" s="7">
        <f>VLOOKUP(C1309,Guias_PS!$B$2:$C$7,2)</f>
        <v>232</v>
      </c>
      <c r="I1309" s="7" t="str">
        <f>VLOOKUP(C1309,Pib_PS!$B$2:$C$7,2)</f>
        <v>R$ 3.125.025,96</v>
      </c>
      <c r="J1309" s="7" t="str">
        <f>VLOOKUP(F1309,Base_PS!$G$1:$R$751,12,FALSE())</f>
        <v>Alta temporada</v>
      </c>
    </row>
    <row r="1310">
      <c r="A1310" s="6">
        <v>43313.0</v>
      </c>
      <c r="B1310" s="7">
        <f>SUMIF(Base_PS!F:F,A1310,Base_PS!I:I)</f>
        <v>0</v>
      </c>
      <c r="C1310" s="7">
        <f t="shared" si="1"/>
        <v>2018</v>
      </c>
      <c r="D1310" s="7">
        <f t="shared" si="2"/>
        <v>8</v>
      </c>
      <c r="E1310" s="7" t="str">
        <f t="shared" si="3"/>
        <v>08</v>
      </c>
      <c r="F1310" s="7" t="str">
        <f t="shared" si="4"/>
        <v>08-2018</v>
      </c>
      <c r="G1310" s="7">
        <f>VLOOKUP(F1310,Oferta_PS!$B$2:$C$62,2)</f>
        <v>1440</v>
      </c>
      <c r="H1310" s="7">
        <f>VLOOKUP(C1310,Guias_PS!$B$2:$C$7,2)</f>
        <v>232</v>
      </c>
      <c r="I1310" s="7" t="str">
        <f>VLOOKUP(C1310,Pib_PS!$B$2:$C$7,2)</f>
        <v>R$ 3.125.025,96</v>
      </c>
      <c r="J1310" s="7" t="str">
        <f>VLOOKUP(F1310,Base_PS!$G$1:$R$751,12,FALSE())</f>
        <v>Alta temporada</v>
      </c>
    </row>
    <row r="1311">
      <c r="A1311" s="6">
        <v>43314.0</v>
      </c>
      <c r="B1311" s="7">
        <f>SUMIF(Base_PS!F:F,A1311,Base_PS!I:I)</f>
        <v>0</v>
      </c>
      <c r="C1311" s="7">
        <f t="shared" si="1"/>
        <v>2018</v>
      </c>
      <c r="D1311" s="7">
        <f t="shared" si="2"/>
        <v>8</v>
      </c>
      <c r="E1311" s="7" t="str">
        <f t="shared" si="3"/>
        <v>08</v>
      </c>
      <c r="F1311" s="7" t="str">
        <f t="shared" si="4"/>
        <v>08-2018</v>
      </c>
      <c r="G1311" s="7">
        <f>VLOOKUP(F1311,Oferta_PS!$B$2:$C$62,2)</f>
        <v>1440</v>
      </c>
      <c r="H1311" s="7">
        <f>VLOOKUP(C1311,Guias_PS!$B$2:$C$7,2)</f>
        <v>232</v>
      </c>
      <c r="I1311" s="7" t="str">
        <f>VLOOKUP(C1311,Pib_PS!$B$2:$C$7,2)</f>
        <v>R$ 3.125.025,96</v>
      </c>
      <c r="J1311" s="7" t="str">
        <f>VLOOKUP(F1311,Base_PS!$G$1:$R$751,12,FALSE())</f>
        <v>Alta temporada</v>
      </c>
    </row>
    <row r="1312">
      <c r="A1312" s="6">
        <v>43315.0</v>
      </c>
      <c r="B1312" s="7">
        <f>SUMIF(Base_PS!F:F,A1312,Base_PS!I:I)</f>
        <v>0</v>
      </c>
      <c r="C1312" s="7">
        <f t="shared" si="1"/>
        <v>2018</v>
      </c>
      <c r="D1312" s="7">
        <f t="shared" si="2"/>
        <v>8</v>
      </c>
      <c r="E1312" s="7" t="str">
        <f t="shared" si="3"/>
        <v>08</v>
      </c>
      <c r="F1312" s="7" t="str">
        <f t="shared" si="4"/>
        <v>08-2018</v>
      </c>
      <c r="G1312" s="7">
        <f>VLOOKUP(F1312,Oferta_PS!$B$2:$C$62,2)</f>
        <v>1440</v>
      </c>
      <c r="H1312" s="7">
        <f>VLOOKUP(C1312,Guias_PS!$B$2:$C$7,2)</f>
        <v>232</v>
      </c>
      <c r="I1312" s="7" t="str">
        <f>VLOOKUP(C1312,Pib_PS!$B$2:$C$7,2)</f>
        <v>R$ 3.125.025,96</v>
      </c>
      <c r="J1312" s="7" t="str">
        <f>VLOOKUP(F1312,Base_PS!$G$1:$R$751,12,FALSE())</f>
        <v>Alta temporada</v>
      </c>
    </row>
    <row r="1313">
      <c r="A1313" s="6">
        <v>43316.0</v>
      </c>
      <c r="B1313" s="7">
        <f>SUMIF(Base_PS!F:F,A1313,Base_PS!I:I)</f>
        <v>271</v>
      </c>
      <c r="C1313" s="7">
        <f t="shared" si="1"/>
        <v>2018</v>
      </c>
      <c r="D1313" s="7">
        <f t="shared" si="2"/>
        <v>8</v>
      </c>
      <c r="E1313" s="7" t="str">
        <f t="shared" si="3"/>
        <v>08</v>
      </c>
      <c r="F1313" s="7" t="str">
        <f t="shared" si="4"/>
        <v>08-2018</v>
      </c>
      <c r="G1313" s="7">
        <f>VLOOKUP(F1313,Oferta_PS!$B$2:$C$62,2)</f>
        <v>1440</v>
      </c>
      <c r="H1313" s="7">
        <f>VLOOKUP(C1313,Guias_PS!$B$2:$C$7,2)</f>
        <v>232</v>
      </c>
      <c r="I1313" s="7" t="str">
        <f>VLOOKUP(C1313,Pib_PS!$B$2:$C$7,2)</f>
        <v>R$ 3.125.025,96</v>
      </c>
      <c r="J1313" s="7" t="str">
        <f>VLOOKUP(F1313,Base_PS!$G$1:$R$751,12,FALSE())</f>
        <v>Alta temporada</v>
      </c>
    </row>
    <row r="1314">
      <c r="A1314" s="6">
        <v>43317.0</v>
      </c>
      <c r="B1314" s="7">
        <f>SUMIF(Base_PS!F:F,A1314,Base_PS!I:I)</f>
        <v>0</v>
      </c>
      <c r="C1314" s="7">
        <f t="shared" si="1"/>
        <v>2018</v>
      </c>
      <c r="D1314" s="7">
        <f t="shared" si="2"/>
        <v>8</v>
      </c>
      <c r="E1314" s="7" t="str">
        <f t="shared" si="3"/>
        <v>08</v>
      </c>
      <c r="F1314" s="7" t="str">
        <f t="shared" si="4"/>
        <v>08-2018</v>
      </c>
      <c r="G1314" s="7">
        <f>VLOOKUP(F1314,Oferta_PS!$B$2:$C$62,2)</f>
        <v>1440</v>
      </c>
      <c r="H1314" s="7">
        <f>VLOOKUP(C1314,Guias_PS!$B$2:$C$7,2)</f>
        <v>232</v>
      </c>
      <c r="I1314" s="7" t="str">
        <f>VLOOKUP(C1314,Pib_PS!$B$2:$C$7,2)</f>
        <v>R$ 3.125.025,96</v>
      </c>
      <c r="J1314" s="7" t="str">
        <f>VLOOKUP(F1314,Base_PS!$G$1:$R$751,12,FALSE())</f>
        <v>Alta temporada</v>
      </c>
    </row>
    <row r="1315">
      <c r="A1315" s="6">
        <v>43318.0</v>
      </c>
      <c r="B1315" s="7">
        <f>SUMIF(Base_PS!F:F,A1315,Base_PS!I:I)</f>
        <v>0</v>
      </c>
      <c r="C1315" s="7">
        <f t="shared" si="1"/>
        <v>2018</v>
      </c>
      <c r="D1315" s="7">
        <f t="shared" si="2"/>
        <v>8</v>
      </c>
      <c r="E1315" s="7" t="str">
        <f t="shared" si="3"/>
        <v>08</v>
      </c>
      <c r="F1315" s="7" t="str">
        <f t="shared" si="4"/>
        <v>08-2018</v>
      </c>
      <c r="G1315" s="7">
        <f>VLOOKUP(F1315,Oferta_PS!$B$2:$C$62,2)</f>
        <v>1440</v>
      </c>
      <c r="H1315" s="7">
        <f>VLOOKUP(C1315,Guias_PS!$B$2:$C$7,2)</f>
        <v>232</v>
      </c>
      <c r="I1315" s="7" t="str">
        <f>VLOOKUP(C1315,Pib_PS!$B$2:$C$7,2)</f>
        <v>R$ 3.125.025,96</v>
      </c>
      <c r="J1315" s="7" t="str">
        <f>VLOOKUP(F1315,Base_PS!$G$1:$R$751,12,FALSE())</f>
        <v>Alta temporada</v>
      </c>
    </row>
    <row r="1316">
      <c r="A1316" s="6">
        <v>43319.0</v>
      </c>
      <c r="B1316" s="7">
        <f>SUMIF(Base_PS!F:F,A1316,Base_PS!I:I)</f>
        <v>0</v>
      </c>
      <c r="C1316" s="7">
        <f t="shared" si="1"/>
        <v>2018</v>
      </c>
      <c r="D1316" s="7">
        <f t="shared" si="2"/>
        <v>8</v>
      </c>
      <c r="E1316" s="7" t="str">
        <f t="shared" si="3"/>
        <v>08</v>
      </c>
      <c r="F1316" s="7" t="str">
        <f t="shared" si="4"/>
        <v>08-2018</v>
      </c>
      <c r="G1316" s="7">
        <f>VLOOKUP(F1316,Oferta_PS!$B$2:$C$62,2)</f>
        <v>1440</v>
      </c>
      <c r="H1316" s="7">
        <f>VLOOKUP(C1316,Guias_PS!$B$2:$C$7,2)</f>
        <v>232</v>
      </c>
      <c r="I1316" s="7" t="str">
        <f>VLOOKUP(C1316,Pib_PS!$B$2:$C$7,2)</f>
        <v>R$ 3.125.025,96</v>
      </c>
      <c r="J1316" s="7" t="str">
        <f>VLOOKUP(F1316,Base_PS!$G$1:$R$751,12,FALSE())</f>
        <v>Alta temporada</v>
      </c>
    </row>
    <row r="1317">
      <c r="A1317" s="6">
        <v>43320.0</v>
      </c>
      <c r="B1317" s="7">
        <f>SUMIF(Base_PS!F:F,A1317,Base_PS!I:I)</f>
        <v>0</v>
      </c>
      <c r="C1317" s="7">
        <f t="shared" si="1"/>
        <v>2018</v>
      </c>
      <c r="D1317" s="7">
        <f t="shared" si="2"/>
        <v>8</v>
      </c>
      <c r="E1317" s="7" t="str">
        <f t="shared" si="3"/>
        <v>08</v>
      </c>
      <c r="F1317" s="7" t="str">
        <f t="shared" si="4"/>
        <v>08-2018</v>
      </c>
      <c r="G1317" s="7">
        <f>VLOOKUP(F1317,Oferta_PS!$B$2:$C$62,2)</f>
        <v>1440</v>
      </c>
      <c r="H1317" s="7">
        <f>VLOOKUP(C1317,Guias_PS!$B$2:$C$7,2)</f>
        <v>232</v>
      </c>
      <c r="I1317" s="7" t="str">
        <f>VLOOKUP(C1317,Pib_PS!$B$2:$C$7,2)</f>
        <v>R$ 3.125.025,96</v>
      </c>
      <c r="J1317" s="7" t="str">
        <f>VLOOKUP(F1317,Base_PS!$G$1:$R$751,12,FALSE())</f>
        <v>Alta temporada</v>
      </c>
    </row>
    <row r="1318">
      <c r="A1318" s="6">
        <v>43321.0</v>
      </c>
      <c r="B1318" s="7">
        <f>SUMIF(Base_PS!F:F,A1318,Base_PS!I:I)</f>
        <v>0</v>
      </c>
      <c r="C1318" s="7">
        <f t="shared" si="1"/>
        <v>2018</v>
      </c>
      <c r="D1318" s="7">
        <f t="shared" si="2"/>
        <v>8</v>
      </c>
      <c r="E1318" s="7" t="str">
        <f t="shared" si="3"/>
        <v>08</v>
      </c>
      <c r="F1318" s="7" t="str">
        <f t="shared" si="4"/>
        <v>08-2018</v>
      </c>
      <c r="G1318" s="7">
        <f>VLOOKUP(F1318,Oferta_PS!$B$2:$C$62,2)</f>
        <v>1440</v>
      </c>
      <c r="H1318" s="7">
        <f>VLOOKUP(C1318,Guias_PS!$B$2:$C$7,2)</f>
        <v>232</v>
      </c>
      <c r="I1318" s="7" t="str">
        <f>VLOOKUP(C1318,Pib_PS!$B$2:$C$7,2)</f>
        <v>R$ 3.125.025,96</v>
      </c>
      <c r="J1318" s="7" t="str">
        <f>VLOOKUP(F1318,Base_PS!$G$1:$R$751,12,FALSE())</f>
        <v>Alta temporada</v>
      </c>
    </row>
    <row r="1319">
      <c r="A1319" s="6">
        <v>43322.0</v>
      </c>
      <c r="B1319" s="7">
        <f>SUMIF(Base_PS!F:F,A1319,Base_PS!I:I)</f>
        <v>0</v>
      </c>
      <c r="C1319" s="7">
        <f t="shared" si="1"/>
        <v>2018</v>
      </c>
      <c r="D1319" s="7">
        <f t="shared" si="2"/>
        <v>8</v>
      </c>
      <c r="E1319" s="7" t="str">
        <f t="shared" si="3"/>
        <v>08</v>
      </c>
      <c r="F1319" s="7" t="str">
        <f t="shared" si="4"/>
        <v>08-2018</v>
      </c>
      <c r="G1319" s="7">
        <f>VLOOKUP(F1319,Oferta_PS!$B$2:$C$62,2)</f>
        <v>1440</v>
      </c>
      <c r="H1319" s="7">
        <f>VLOOKUP(C1319,Guias_PS!$B$2:$C$7,2)</f>
        <v>232</v>
      </c>
      <c r="I1319" s="7" t="str">
        <f>VLOOKUP(C1319,Pib_PS!$B$2:$C$7,2)</f>
        <v>R$ 3.125.025,96</v>
      </c>
      <c r="J1319" s="7" t="str">
        <f>VLOOKUP(F1319,Base_PS!$G$1:$R$751,12,FALSE())</f>
        <v>Alta temporada</v>
      </c>
    </row>
    <row r="1320">
      <c r="A1320" s="6">
        <v>43323.0</v>
      </c>
      <c r="B1320" s="7">
        <f>SUMIF(Base_PS!F:F,A1320,Base_PS!I:I)</f>
        <v>267</v>
      </c>
      <c r="C1320" s="7">
        <f t="shared" si="1"/>
        <v>2018</v>
      </c>
      <c r="D1320" s="7">
        <f t="shared" si="2"/>
        <v>8</v>
      </c>
      <c r="E1320" s="7" t="str">
        <f t="shared" si="3"/>
        <v>08</v>
      </c>
      <c r="F1320" s="7" t="str">
        <f t="shared" si="4"/>
        <v>08-2018</v>
      </c>
      <c r="G1320" s="7">
        <f>VLOOKUP(F1320,Oferta_PS!$B$2:$C$62,2)</f>
        <v>1440</v>
      </c>
      <c r="H1320" s="7">
        <f>VLOOKUP(C1320,Guias_PS!$B$2:$C$7,2)</f>
        <v>232</v>
      </c>
      <c r="I1320" s="7" t="str">
        <f>VLOOKUP(C1320,Pib_PS!$B$2:$C$7,2)</f>
        <v>R$ 3.125.025,96</v>
      </c>
      <c r="J1320" s="7" t="str">
        <f>VLOOKUP(F1320,Base_PS!$G$1:$R$751,12,FALSE())</f>
        <v>Alta temporada</v>
      </c>
    </row>
    <row r="1321">
      <c r="A1321" s="6">
        <v>43324.0</v>
      </c>
      <c r="B1321" s="7">
        <f>SUMIF(Base_PS!F:F,A1321,Base_PS!I:I)</f>
        <v>0</v>
      </c>
      <c r="C1321" s="7">
        <f t="shared" si="1"/>
        <v>2018</v>
      </c>
      <c r="D1321" s="7">
        <f t="shared" si="2"/>
        <v>8</v>
      </c>
      <c r="E1321" s="7" t="str">
        <f t="shared" si="3"/>
        <v>08</v>
      </c>
      <c r="F1321" s="7" t="str">
        <f t="shared" si="4"/>
        <v>08-2018</v>
      </c>
      <c r="G1321" s="7">
        <f>VLOOKUP(F1321,Oferta_PS!$B$2:$C$62,2)</f>
        <v>1440</v>
      </c>
      <c r="H1321" s="7">
        <f>VLOOKUP(C1321,Guias_PS!$B$2:$C$7,2)</f>
        <v>232</v>
      </c>
      <c r="I1321" s="7" t="str">
        <f>VLOOKUP(C1321,Pib_PS!$B$2:$C$7,2)</f>
        <v>R$ 3.125.025,96</v>
      </c>
      <c r="J1321" s="7" t="str">
        <f>VLOOKUP(F1321,Base_PS!$G$1:$R$751,12,FALSE())</f>
        <v>Alta temporada</v>
      </c>
    </row>
    <row r="1322">
      <c r="A1322" s="6">
        <v>43325.0</v>
      </c>
      <c r="B1322" s="7">
        <f>SUMIF(Base_PS!F:F,A1322,Base_PS!I:I)</f>
        <v>0</v>
      </c>
      <c r="C1322" s="7">
        <f t="shared" si="1"/>
        <v>2018</v>
      </c>
      <c r="D1322" s="7">
        <f t="shared" si="2"/>
        <v>8</v>
      </c>
      <c r="E1322" s="7" t="str">
        <f t="shared" si="3"/>
        <v>08</v>
      </c>
      <c r="F1322" s="7" t="str">
        <f t="shared" si="4"/>
        <v>08-2018</v>
      </c>
      <c r="G1322" s="7">
        <f>VLOOKUP(F1322,Oferta_PS!$B$2:$C$62,2)</f>
        <v>1440</v>
      </c>
      <c r="H1322" s="7">
        <f>VLOOKUP(C1322,Guias_PS!$B$2:$C$7,2)</f>
        <v>232</v>
      </c>
      <c r="I1322" s="7" t="str">
        <f>VLOOKUP(C1322,Pib_PS!$B$2:$C$7,2)</f>
        <v>R$ 3.125.025,96</v>
      </c>
      <c r="J1322" s="7" t="str">
        <f>VLOOKUP(F1322,Base_PS!$G$1:$R$751,12,FALSE())</f>
        <v>Alta temporada</v>
      </c>
    </row>
    <row r="1323">
      <c r="A1323" s="6">
        <v>43326.0</v>
      </c>
      <c r="B1323" s="7">
        <f>SUMIF(Base_PS!F:F,A1323,Base_PS!I:I)</f>
        <v>84</v>
      </c>
      <c r="C1323" s="7">
        <f t="shared" si="1"/>
        <v>2018</v>
      </c>
      <c r="D1323" s="7">
        <f t="shared" si="2"/>
        <v>8</v>
      </c>
      <c r="E1323" s="7" t="str">
        <f t="shared" si="3"/>
        <v>08</v>
      </c>
      <c r="F1323" s="7" t="str">
        <f t="shared" si="4"/>
        <v>08-2018</v>
      </c>
      <c r="G1323" s="7">
        <f>VLOOKUP(F1323,Oferta_PS!$B$2:$C$62,2)</f>
        <v>1440</v>
      </c>
      <c r="H1323" s="7">
        <f>VLOOKUP(C1323,Guias_PS!$B$2:$C$7,2)</f>
        <v>232</v>
      </c>
      <c r="I1323" s="7" t="str">
        <f>VLOOKUP(C1323,Pib_PS!$B$2:$C$7,2)</f>
        <v>R$ 3.125.025,96</v>
      </c>
      <c r="J1323" s="7" t="str">
        <f>VLOOKUP(F1323,Base_PS!$G$1:$R$751,12,FALSE())</f>
        <v>Alta temporada</v>
      </c>
    </row>
    <row r="1324">
      <c r="A1324" s="6">
        <v>43327.0</v>
      </c>
      <c r="B1324" s="7">
        <f>SUMIF(Base_PS!F:F,A1324,Base_PS!I:I)</f>
        <v>0</v>
      </c>
      <c r="C1324" s="7">
        <f t="shared" si="1"/>
        <v>2018</v>
      </c>
      <c r="D1324" s="7">
        <f t="shared" si="2"/>
        <v>8</v>
      </c>
      <c r="E1324" s="7" t="str">
        <f t="shared" si="3"/>
        <v>08</v>
      </c>
      <c r="F1324" s="7" t="str">
        <f t="shared" si="4"/>
        <v>08-2018</v>
      </c>
      <c r="G1324" s="7">
        <f>VLOOKUP(F1324,Oferta_PS!$B$2:$C$62,2)</f>
        <v>1440</v>
      </c>
      <c r="H1324" s="7">
        <f>VLOOKUP(C1324,Guias_PS!$B$2:$C$7,2)</f>
        <v>232</v>
      </c>
      <c r="I1324" s="7" t="str">
        <f>VLOOKUP(C1324,Pib_PS!$B$2:$C$7,2)</f>
        <v>R$ 3.125.025,96</v>
      </c>
      <c r="J1324" s="7" t="str">
        <f>VLOOKUP(F1324,Base_PS!$G$1:$R$751,12,FALSE())</f>
        <v>Alta temporada</v>
      </c>
    </row>
    <row r="1325">
      <c r="A1325" s="6">
        <v>43328.0</v>
      </c>
      <c r="B1325" s="7">
        <f>SUMIF(Base_PS!F:F,A1325,Base_PS!I:I)</f>
        <v>0</v>
      </c>
      <c r="C1325" s="7">
        <f t="shared" si="1"/>
        <v>2018</v>
      </c>
      <c r="D1325" s="7">
        <f t="shared" si="2"/>
        <v>8</v>
      </c>
      <c r="E1325" s="7" t="str">
        <f t="shared" si="3"/>
        <v>08</v>
      </c>
      <c r="F1325" s="7" t="str">
        <f t="shared" si="4"/>
        <v>08-2018</v>
      </c>
      <c r="G1325" s="7">
        <f>VLOOKUP(F1325,Oferta_PS!$B$2:$C$62,2)</f>
        <v>1440</v>
      </c>
      <c r="H1325" s="7">
        <f>VLOOKUP(C1325,Guias_PS!$B$2:$C$7,2)</f>
        <v>232</v>
      </c>
      <c r="I1325" s="7" t="str">
        <f>VLOOKUP(C1325,Pib_PS!$B$2:$C$7,2)</f>
        <v>R$ 3.125.025,96</v>
      </c>
      <c r="J1325" s="7" t="str">
        <f>VLOOKUP(F1325,Base_PS!$G$1:$R$751,12,FALSE())</f>
        <v>Alta temporada</v>
      </c>
    </row>
    <row r="1326">
      <c r="A1326" s="6">
        <v>43329.0</v>
      </c>
      <c r="B1326" s="7">
        <f>SUMIF(Base_PS!F:F,A1326,Base_PS!I:I)</f>
        <v>0</v>
      </c>
      <c r="C1326" s="7">
        <f t="shared" si="1"/>
        <v>2018</v>
      </c>
      <c r="D1326" s="7">
        <f t="shared" si="2"/>
        <v>8</v>
      </c>
      <c r="E1326" s="7" t="str">
        <f t="shared" si="3"/>
        <v>08</v>
      </c>
      <c r="F1326" s="7" t="str">
        <f t="shared" si="4"/>
        <v>08-2018</v>
      </c>
      <c r="G1326" s="7">
        <f>VLOOKUP(F1326,Oferta_PS!$B$2:$C$62,2)</f>
        <v>1440</v>
      </c>
      <c r="H1326" s="7">
        <f>VLOOKUP(C1326,Guias_PS!$B$2:$C$7,2)</f>
        <v>232</v>
      </c>
      <c r="I1326" s="7" t="str">
        <f>VLOOKUP(C1326,Pib_PS!$B$2:$C$7,2)</f>
        <v>R$ 3.125.025,96</v>
      </c>
      <c r="J1326" s="7" t="str">
        <f>VLOOKUP(F1326,Base_PS!$G$1:$R$751,12,FALSE())</f>
        <v>Alta temporada</v>
      </c>
    </row>
    <row r="1327">
      <c r="A1327" s="6">
        <v>43330.0</v>
      </c>
      <c r="B1327" s="7">
        <f>SUMIF(Base_PS!F:F,A1327,Base_PS!I:I)</f>
        <v>350</v>
      </c>
      <c r="C1327" s="7">
        <f t="shared" si="1"/>
        <v>2018</v>
      </c>
      <c r="D1327" s="7">
        <f t="shared" si="2"/>
        <v>8</v>
      </c>
      <c r="E1327" s="7" t="str">
        <f t="shared" si="3"/>
        <v>08</v>
      </c>
      <c r="F1327" s="7" t="str">
        <f t="shared" si="4"/>
        <v>08-2018</v>
      </c>
      <c r="G1327" s="7">
        <f>VLOOKUP(F1327,Oferta_PS!$B$2:$C$62,2)</f>
        <v>1440</v>
      </c>
      <c r="H1327" s="7">
        <f>VLOOKUP(C1327,Guias_PS!$B$2:$C$7,2)</f>
        <v>232</v>
      </c>
      <c r="I1327" s="7" t="str">
        <f>VLOOKUP(C1327,Pib_PS!$B$2:$C$7,2)</f>
        <v>R$ 3.125.025,96</v>
      </c>
      <c r="J1327" s="7" t="str">
        <f>VLOOKUP(F1327,Base_PS!$G$1:$R$751,12,FALSE())</f>
        <v>Alta temporada</v>
      </c>
    </row>
    <row r="1328">
      <c r="A1328" s="6">
        <v>43331.0</v>
      </c>
      <c r="B1328" s="7">
        <f>SUMIF(Base_PS!F:F,A1328,Base_PS!I:I)</f>
        <v>0</v>
      </c>
      <c r="C1328" s="7">
        <f t="shared" si="1"/>
        <v>2018</v>
      </c>
      <c r="D1328" s="7">
        <f t="shared" si="2"/>
        <v>8</v>
      </c>
      <c r="E1328" s="7" t="str">
        <f t="shared" si="3"/>
        <v>08</v>
      </c>
      <c r="F1328" s="7" t="str">
        <f t="shared" si="4"/>
        <v>08-2018</v>
      </c>
      <c r="G1328" s="7">
        <f>VLOOKUP(F1328,Oferta_PS!$B$2:$C$62,2)</f>
        <v>1440</v>
      </c>
      <c r="H1328" s="7">
        <f>VLOOKUP(C1328,Guias_PS!$B$2:$C$7,2)</f>
        <v>232</v>
      </c>
      <c r="I1328" s="7" t="str">
        <f>VLOOKUP(C1328,Pib_PS!$B$2:$C$7,2)</f>
        <v>R$ 3.125.025,96</v>
      </c>
      <c r="J1328" s="7" t="str">
        <f>VLOOKUP(F1328,Base_PS!$G$1:$R$751,12,FALSE())</f>
        <v>Alta temporada</v>
      </c>
    </row>
    <row r="1329">
      <c r="A1329" s="6">
        <v>43332.0</v>
      </c>
      <c r="B1329" s="7">
        <f>SUMIF(Base_PS!F:F,A1329,Base_PS!I:I)</f>
        <v>0</v>
      </c>
      <c r="C1329" s="7">
        <f t="shared" si="1"/>
        <v>2018</v>
      </c>
      <c r="D1329" s="7">
        <f t="shared" si="2"/>
        <v>8</v>
      </c>
      <c r="E1329" s="7" t="str">
        <f t="shared" si="3"/>
        <v>08</v>
      </c>
      <c r="F1329" s="7" t="str">
        <f t="shared" si="4"/>
        <v>08-2018</v>
      </c>
      <c r="G1329" s="7">
        <f>VLOOKUP(F1329,Oferta_PS!$B$2:$C$62,2)</f>
        <v>1440</v>
      </c>
      <c r="H1329" s="7">
        <f>VLOOKUP(C1329,Guias_PS!$B$2:$C$7,2)</f>
        <v>232</v>
      </c>
      <c r="I1329" s="7" t="str">
        <f>VLOOKUP(C1329,Pib_PS!$B$2:$C$7,2)</f>
        <v>R$ 3.125.025,96</v>
      </c>
      <c r="J1329" s="7" t="str">
        <f>VLOOKUP(F1329,Base_PS!$G$1:$R$751,12,FALSE())</f>
        <v>Alta temporada</v>
      </c>
    </row>
    <row r="1330">
      <c r="A1330" s="6">
        <v>43333.0</v>
      </c>
      <c r="B1330" s="7">
        <f>SUMIF(Base_PS!F:F,A1330,Base_PS!I:I)</f>
        <v>0</v>
      </c>
      <c r="C1330" s="7">
        <f t="shared" si="1"/>
        <v>2018</v>
      </c>
      <c r="D1330" s="7">
        <f t="shared" si="2"/>
        <v>8</v>
      </c>
      <c r="E1330" s="7" t="str">
        <f t="shared" si="3"/>
        <v>08</v>
      </c>
      <c r="F1330" s="7" t="str">
        <f t="shared" si="4"/>
        <v>08-2018</v>
      </c>
      <c r="G1330" s="7">
        <f>VLOOKUP(F1330,Oferta_PS!$B$2:$C$62,2)</f>
        <v>1440</v>
      </c>
      <c r="H1330" s="7">
        <f>VLOOKUP(C1330,Guias_PS!$B$2:$C$7,2)</f>
        <v>232</v>
      </c>
      <c r="I1330" s="7" t="str">
        <f>VLOOKUP(C1330,Pib_PS!$B$2:$C$7,2)</f>
        <v>R$ 3.125.025,96</v>
      </c>
      <c r="J1330" s="7" t="str">
        <f>VLOOKUP(F1330,Base_PS!$G$1:$R$751,12,FALSE())</f>
        <v>Alta temporada</v>
      </c>
    </row>
    <row r="1331">
      <c r="A1331" s="6">
        <v>43334.0</v>
      </c>
      <c r="B1331" s="7">
        <f>SUMIF(Base_PS!F:F,A1331,Base_PS!I:I)</f>
        <v>0</v>
      </c>
      <c r="C1331" s="7">
        <f t="shared" si="1"/>
        <v>2018</v>
      </c>
      <c r="D1331" s="7">
        <f t="shared" si="2"/>
        <v>8</v>
      </c>
      <c r="E1331" s="7" t="str">
        <f t="shared" si="3"/>
        <v>08</v>
      </c>
      <c r="F1331" s="7" t="str">
        <f t="shared" si="4"/>
        <v>08-2018</v>
      </c>
      <c r="G1331" s="7">
        <f>VLOOKUP(F1331,Oferta_PS!$B$2:$C$62,2)</f>
        <v>1440</v>
      </c>
      <c r="H1331" s="7">
        <f>VLOOKUP(C1331,Guias_PS!$B$2:$C$7,2)</f>
        <v>232</v>
      </c>
      <c r="I1331" s="7" t="str">
        <f>VLOOKUP(C1331,Pib_PS!$B$2:$C$7,2)</f>
        <v>R$ 3.125.025,96</v>
      </c>
      <c r="J1331" s="7" t="str">
        <f>VLOOKUP(F1331,Base_PS!$G$1:$R$751,12,FALSE())</f>
        <v>Alta temporada</v>
      </c>
    </row>
    <row r="1332">
      <c r="A1332" s="6">
        <v>43335.0</v>
      </c>
      <c r="B1332" s="7">
        <f>SUMIF(Base_PS!F:F,A1332,Base_PS!I:I)</f>
        <v>0</v>
      </c>
      <c r="C1332" s="7">
        <f t="shared" si="1"/>
        <v>2018</v>
      </c>
      <c r="D1332" s="7">
        <f t="shared" si="2"/>
        <v>8</v>
      </c>
      <c r="E1332" s="7" t="str">
        <f t="shared" si="3"/>
        <v>08</v>
      </c>
      <c r="F1332" s="7" t="str">
        <f t="shared" si="4"/>
        <v>08-2018</v>
      </c>
      <c r="G1332" s="7">
        <f>VLOOKUP(F1332,Oferta_PS!$B$2:$C$62,2)</f>
        <v>1440</v>
      </c>
      <c r="H1332" s="7">
        <f>VLOOKUP(C1332,Guias_PS!$B$2:$C$7,2)</f>
        <v>232</v>
      </c>
      <c r="I1332" s="7" t="str">
        <f>VLOOKUP(C1332,Pib_PS!$B$2:$C$7,2)</f>
        <v>R$ 3.125.025,96</v>
      </c>
      <c r="J1332" s="7" t="str">
        <f>VLOOKUP(F1332,Base_PS!$G$1:$R$751,12,FALSE())</f>
        <v>Alta temporada</v>
      </c>
    </row>
    <row r="1333">
      <c r="A1333" s="6">
        <v>43336.0</v>
      </c>
      <c r="B1333" s="7">
        <f>SUMIF(Base_PS!F:F,A1333,Base_PS!I:I)</f>
        <v>0</v>
      </c>
      <c r="C1333" s="7">
        <f t="shared" si="1"/>
        <v>2018</v>
      </c>
      <c r="D1333" s="7">
        <f t="shared" si="2"/>
        <v>8</v>
      </c>
      <c r="E1333" s="7" t="str">
        <f t="shared" si="3"/>
        <v>08</v>
      </c>
      <c r="F1333" s="7" t="str">
        <f t="shared" si="4"/>
        <v>08-2018</v>
      </c>
      <c r="G1333" s="7">
        <f>VLOOKUP(F1333,Oferta_PS!$B$2:$C$62,2)</f>
        <v>1440</v>
      </c>
      <c r="H1333" s="7">
        <f>VLOOKUP(C1333,Guias_PS!$B$2:$C$7,2)</f>
        <v>232</v>
      </c>
      <c r="I1333" s="7" t="str">
        <f>VLOOKUP(C1333,Pib_PS!$B$2:$C$7,2)</f>
        <v>R$ 3.125.025,96</v>
      </c>
      <c r="J1333" s="7" t="str">
        <f>VLOOKUP(F1333,Base_PS!$G$1:$R$751,12,FALSE())</f>
        <v>Alta temporada</v>
      </c>
    </row>
    <row r="1334">
      <c r="A1334" s="6">
        <v>43337.0</v>
      </c>
      <c r="B1334" s="7">
        <f>SUMIF(Base_PS!F:F,A1334,Base_PS!I:I)</f>
        <v>355</v>
      </c>
      <c r="C1334" s="7">
        <f t="shared" si="1"/>
        <v>2018</v>
      </c>
      <c r="D1334" s="7">
        <f t="shared" si="2"/>
        <v>8</v>
      </c>
      <c r="E1334" s="7" t="str">
        <f t="shared" si="3"/>
        <v>08</v>
      </c>
      <c r="F1334" s="7" t="str">
        <f t="shared" si="4"/>
        <v>08-2018</v>
      </c>
      <c r="G1334" s="7">
        <f>VLOOKUP(F1334,Oferta_PS!$B$2:$C$62,2)</f>
        <v>1440</v>
      </c>
      <c r="H1334" s="7">
        <f>VLOOKUP(C1334,Guias_PS!$B$2:$C$7,2)</f>
        <v>232</v>
      </c>
      <c r="I1334" s="7" t="str">
        <f>VLOOKUP(C1334,Pib_PS!$B$2:$C$7,2)</f>
        <v>R$ 3.125.025,96</v>
      </c>
      <c r="J1334" s="7" t="str">
        <f>VLOOKUP(F1334,Base_PS!$G$1:$R$751,12,FALSE())</f>
        <v>Alta temporada</v>
      </c>
    </row>
    <row r="1335">
      <c r="A1335" s="6">
        <v>43338.0</v>
      </c>
      <c r="B1335" s="7">
        <f>SUMIF(Base_PS!F:F,A1335,Base_PS!I:I)</f>
        <v>0</v>
      </c>
      <c r="C1335" s="7">
        <f t="shared" si="1"/>
        <v>2018</v>
      </c>
      <c r="D1335" s="7">
        <f t="shared" si="2"/>
        <v>8</v>
      </c>
      <c r="E1335" s="7" t="str">
        <f t="shared" si="3"/>
        <v>08</v>
      </c>
      <c r="F1335" s="7" t="str">
        <f t="shared" si="4"/>
        <v>08-2018</v>
      </c>
      <c r="G1335" s="7">
        <f>VLOOKUP(F1335,Oferta_PS!$B$2:$C$62,2)</f>
        <v>1440</v>
      </c>
      <c r="H1335" s="7">
        <f>VLOOKUP(C1335,Guias_PS!$B$2:$C$7,2)</f>
        <v>232</v>
      </c>
      <c r="I1335" s="7" t="str">
        <f>VLOOKUP(C1335,Pib_PS!$B$2:$C$7,2)</f>
        <v>R$ 3.125.025,96</v>
      </c>
      <c r="J1335" s="7" t="str">
        <f>VLOOKUP(F1335,Base_PS!$G$1:$R$751,12,FALSE())</f>
        <v>Alta temporada</v>
      </c>
    </row>
    <row r="1336">
      <c r="A1336" s="6">
        <v>43339.0</v>
      </c>
      <c r="B1336" s="7">
        <f>SUMIF(Base_PS!F:F,A1336,Base_PS!I:I)</f>
        <v>0</v>
      </c>
      <c r="C1336" s="7">
        <f t="shared" si="1"/>
        <v>2018</v>
      </c>
      <c r="D1336" s="7">
        <f t="shared" si="2"/>
        <v>8</v>
      </c>
      <c r="E1336" s="7" t="str">
        <f t="shared" si="3"/>
        <v>08</v>
      </c>
      <c r="F1336" s="7" t="str">
        <f t="shared" si="4"/>
        <v>08-2018</v>
      </c>
      <c r="G1336" s="7">
        <f>VLOOKUP(F1336,Oferta_PS!$B$2:$C$62,2)</f>
        <v>1440</v>
      </c>
      <c r="H1336" s="7">
        <f>VLOOKUP(C1336,Guias_PS!$B$2:$C$7,2)</f>
        <v>232</v>
      </c>
      <c r="I1336" s="7" t="str">
        <f>VLOOKUP(C1336,Pib_PS!$B$2:$C$7,2)</f>
        <v>R$ 3.125.025,96</v>
      </c>
      <c r="J1336" s="7" t="str">
        <f>VLOOKUP(F1336,Base_PS!$G$1:$R$751,12,FALSE())</f>
        <v>Alta temporada</v>
      </c>
    </row>
    <row r="1337">
      <c r="A1337" s="6">
        <v>43340.0</v>
      </c>
      <c r="B1337" s="7">
        <f>SUMIF(Base_PS!F:F,A1337,Base_PS!I:I)</f>
        <v>0</v>
      </c>
      <c r="C1337" s="7">
        <f t="shared" si="1"/>
        <v>2018</v>
      </c>
      <c r="D1337" s="7">
        <f t="shared" si="2"/>
        <v>8</v>
      </c>
      <c r="E1337" s="7" t="str">
        <f t="shared" si="3"/>
        <v>08</v>
      </c>
      <c r="F1337" s="7" t="str">
        <f t="shared" si="4"/>
        <v>08-2018</v>
      </c>
      <c r="G1337" s="7">
        <f>VLOOKUP(F1337,Oferta_PS!$B$2:$C$62,2)</f>
        <v>1440</v>
      </c>
      <c r="H1337" s="7">
        <f>VLOOKUP(C1337,Guias_PS!$B$2:$C$7,2)</f>
        <v>232</v>
      </c>
      <c r="I1337" s="7" t="str">
        <f>VLOOKUP(C1337,Pib_PS!$B$2:$C$7,2)</f>
        <v>R$ 3.125.025,96</v>
      </c>
      <c r="J1337" s="7" t="str">
        <f>VLOOKUP(F1337,Base_PS!$G$1:$R$751,12,FALSE())</f>
        <v>Alta temporada</v>
      </c>
    </row>
    <row r="1338">
      <c r="A1338" s="6">
        <v>43341.0</v>
      </c>
      <c r="B1338" s="7">
        <f>SUMIF(Base_PS!F:F,A1338,Base_PS!I:I)</f>
        <v>0</v>
      </c>
      <c r="C1338" s="7">
        <f t="shared" si="1"/>
        <v>2018</v>
      </c>
      <c r="D1338" s="7">
        <f t="shared" si="2"/>
        <v>8</v>
      </c>
      <c r="E1338" s="7" t="str">
        <f t="shared" si="3"/>
        <v>08</v>
      </c>
      <c r="F1338" s="7" t="str">
        <f t="shared" si="4"/>
        <v>08-2018</v>
      </c>
      <c r="G1338" s="7">
        <f>VLOOKUP(F1338,Oferta_PS!$B$2:$C$62,2)</f>
        <v>1440</v>
      </c>
      <c r="H1338" s="7">
        <f>VLOOKUP(C1338,Guias_PS!$B$2:$C$7,2)</f>
        <v>232</v>
      </c>
      <c r="I1338" s="7" t="str">
        <f>VLOOKUP(C1338,Pib_PS!$B$2:$C$7,2)</f>
        <v>R$ 3.125.025,96</v>
      </c>
      <c r="J1338" s="7" t="str">
        <f>VLOOKUP(F1338,Base_PS!$G$1:$R$751,12,FALSE())</f>
        <v>Alta temporada</v>
      </c>
    </row>
    <row r="1339">
      <c r="A1339" s="6">
        <v>43342.0</v>
      </c>
      <c r="B1339" s="7">
        <f>SUMIF(Base_PS!F:F,A1339,Base_PS!I:I)</f>
        <v>0</v>
      </c>
      <c r="C1339" s="7">
        <f t="shared" si="1"/>
        <v>2018</v>
      </c>
      <c r="D1339" s="7">
        <f t="shared" si="2"/>
        <v>8</v>
      </c>
      <c r="E1339" s="7" t="str">
        <f t="shared" si="3"/>
        <v>08</v>
      </c>
      <c r="F1339" s="7" t="str">
        <f t="shared" si="4"/>
        <v>08-2018</v>
      </c>
      <c r="G1339" s="7">
        <f>VLOOKUP(F1339,Oferta_PS!$B$2:$C$62,2)</f>
        <v>1440</v>
      </c>
      <c r="H1339" s="7">
        <f>VLOOKUP(C1339,Guias_PS!$B$2:$C$7,2)</f>
        <v>232</v>
      </c>
      <c r="I1339" s="7" t="str">
        <f>VLOOKUP(C1339,Pib_PS!$B$2:$C$7,2)</f>
        <v>R$ 3.125.025,96</v>
      </c>
      <c r="J1339" s="7" t="str">
        <f>VLOOKUP(F1339,Base_PS!$G$1:$R$751,12,FALSE())</f>
        <v>Alta temporada</v>
      </c>
    </row>
    <row r="1340">
      <c r="A1340" s="6">
        <v>43343.0</v>
      </c>
      <c r="B1340" s="7">
        <f>SUMIF(Base_PS!F:F,A1340,Base_PS!I:I)</f>
        <v>0</v>
      </c>
      <c r="C1340" s="7">
        <f t="shared" si="1"/>
        <v>2018</v>
      </c>
      <c r="D1340" s="7">
        <f t="shared" si="2"/>
        <v>8</v>
      </c>
      <c r="E1340" s="7" t="str">
        <f t="shared" si="3"/>
        <v>08</v>
      </c>
      <c r="F1340" s="7" t="str">
        <f t="shared" si="4"/>
        <v>08-2018</v>
      </c>
      <c r="G1340" s="7">
        <f>VLOOKUP(F1340,Oferta_PS!$B$2:$C$62,2)</f>
        <v>1440</v>
      </c>
      <c r="H1340" s="7">
        <f>VLOOKUP(C1340,Guias_PS!$B$2:$C$7,2)</f>
        <v>232</v>
      </c>
      <c r="I1340" s="7" t="str">
        <f>VLOOKUP(C1340,Pib_PS!$B$2:$C$7,2)</f>
        <v>R$ 3.125.025,96</v>
      </c>
      <c r="J1340" s="7" t="str">
        <f>VLOOKUP(F1340,Base_PS!$G$1:$R$751,12,FALSE())</f>
        <v>Alta temporada</v>
      </c>
    </row>
    <row r="1341">
      <c r="A1341" s="6">
        <v>43344.0</v>
      </c>
      <c r="B1341" s="7">
        <f>SUMIF(Base_PS!F:F,A1341,Base_PS!I:I)</f>
        <v>173</v>
      </c>
      <c r="C1341" s="7">
        <f t="shared" si="1"/>
        <v>2018</v>
      </c>
      <c r="D1341" s="7">
        <f t="shared" si="2"/>
        <v>9</v>
      </c>
      <c r="E1341" s="7" t="str">
        <f t="shared" si="3"/>
        <v>09</v>
      </c>
      <c r="F1341" s="7" t="str">
        <f t="shared" si="4"/>
        <v>09-2018</v>
      </c>
      <c r="G1341" s="7">
        <f>VLOOKUP(F1341,Oferta_PS!$B$2:$C$62,2)</f>
        <v>2030</v>
      </c>
      <c r="H1341" s="7">
        <f>VLOOKUP(C1341,Guias_PS!$B$2:$C$7,2)</f>
        <v>232</v>
      </c>
      <c r="I1341" s="7" t="str">
        <f>VLOOKUP(C1341,Pib_PS!$B$2:$C$7,2)</f>
        <v>R$ 3.125.025,96</v>
      </c>
      <c r="J1341" s="7" t="str">
        <f>VLOOKUP(F1341,Base_PS!$G$1:$R$751,12,FALSE())</f>
        <v>Baixa temporada</v>
      </c>
    </row>
    <row r="1342">
      <c r="A1342" s="6">
        <v>43345.0</v>
      </c>
      <c r="B1342" s="7">
        <f>SUMIF(Base_PS!F:F,A1342,Base_PS!I:I)</f>
        <v>0</v>
      </c>
      <c r="C1342" s="7">
        <f t="shared" si="1"/>
        <v>2018</v>
      </c>
      <c r="D1342" s="7">
        <f t="shared" si="2"/>
        <v>9</v>
      </c>
      <c r="E1342" s="7" t="str">
        <f t="shared" si="3"/>
        <v>09</v>
      </c>
      <c r="F1342" s="7" t="str">
        <f t="shared" si="4"/>
        <v>09-2018</v>
      </c>
      <c r="G1342" s="7">
        <f>VLOOKUP(F1342,Oferta_PS!$B$2:$C$62,2)</f>
        <v>2030</v>
      </c>
      <c r="H1342" s="7">
        <f>VLOOKUP(C1342,Guias_PS!$B$2:$C$7,2)</f>
        <v>232</v>
      </c>
      <c r="I1342" s="7" t="str">
        <f>VLOOKUP(C1342,Pib_PS!$B$2:$C$7,2)</f>
        <v>R$ 3.125.025,96</v>
      </c>
      <c r="J1342" s="7" t="str">
        <f>VLOOKUP(F1342,Base_PS!$G$1:$R$751,12,FALSE())</f>
        <v>Baixa temporada</v>
      </c>
    </row>
    <row r="1343">
      <c r="A1343" s="6">
        <v>43346.0</v>
      </c>
      <c r="B1343" s="7">
        <f>SUMIF(Base_PS!F:F,A1343,Base_PS!I:I)</f>
        <v>0</v>
      </c>
      <c r="C1343" s="7">
        <f t="shared" si="1"/>
        <v>2018</v>
      </c>
      <c r="D1343" s="7">
        <f t="shared" si="2"/>
        <v>9</v>
      </c>
      <c r="E1343" s="7" t="str">
        <f t="shared" si="3"/>
        <v>09</v>
      </c>
      <c r="F1343" s="7" t="str">
        <f t="shared" si="4"/>
        <v>09-2018</v>
      </c>
      <c r="G1343" s="7">
        <f>VLOOKUP(F1343,Oferta_PS!$B$2:$C$62,2)</f>
        <v>2030</v>
      </c>
      <c r="H1343" s="7">
        <f>VLOOKUP(C1343,Guias_PS!$B$2:$C$7,2)</f>
        <v>232</v>
      </c>
      <c r="I1343" s="7" t="str">
        <f>VLOOKUP(C1343,Pib_PS!$B$2:$C$7,2)</f>
        <v>R$ 3.125.025,96</v>
      </c>
      <c r="J1343" s="7" t="str">
        <f>VLOOKUP(F1343,Base_PS!$G$1:$R$751,12,FALSE())</f>
        <v>Baixa temporada</v>
      </c>
    </row>
    <row r="1344">
      <c r="A1344" s="6">
        <v>43347.0</v>
      </c>
      <c r="B1344" s="7">
        <f>SUMIF(Base_PS!F:F,A1344,Base_PS!I:I)</f>
        <v>0</v>
      </c>
      <c r="C1344" s="7">
        <f t="shared" si="1"/>
        <v>2018</v>
      </c>
      <c r="D1344" s="7">
        <f t="shared" si="2"/>
        <v>9</v>
      </c>
      <c r="E1344" s="7" t="str">
        <f t="shared" si="3"/>
        <v>09</v>
      </c>
      <c r="F1344" s="7" t="str">
        <f t="shared" si="4"/>
        <v>09-2018</v>
      </c>
      <c r="G1344" s="7">
        <f>VLOOKUP(F1344,Oferta_PS!$B$2:$C$62,2)</f>
        <v>2030</v>
      </c>
      <c r="H1344" s="7">
        <f>VLOOKUP(C1344,Guias_PS!$B$2:$C$7,2)</f>
        <v>232</v>
      </c>
      <c r="I1344" s="7" t="str">
        <f>VLOOKUP(C1344,Pib_PS!$B$2:$C$7,2)</f>
        <v>R$ 3.125.025,96</v>
      </c>
      <c r="J1344" s="7" t="str">
        <f>VLOOKUP(F1344,Base_PS!$G$1:$R$751,12,FALSE())</f>
        <v>Baixa temporada</v>
      </c>
    </row>
    <row r="1345">
      <c r="A1345" s="6">
        <v>43348.0</v>
      </c>
      <c r="B1345" s="7">
        <f>SUMIF(Base_PS!F:F,A1345,Base_PS!I:I)</f>
        <v>0</v>
      </c>
      <c r="C1345" s="7">
        <f t="shared" si="1"/>
        <v>2018</v>
      </c>
      <c r="D1345" s="7">
        <f t="shared" si="2"/>
        <v>9</v>
      </c>
      <c r="E1345" s="7" t="str">
        <f t="shared" si="3"/>
        <v>09</v>
      </c>
      <c r="F1345" s="7" t="str">
        <f t="shared" si="4"/>
        <v>09-2018</v>
      </c>
      <c r="G1345" s="7">
        <f>VLOOKUP(F1345,Oferta_PS!$B$2:$C$62,2)</f>
        <v>2030</v>
      </c>
      <c r="H1345" s="7">
        <f>VLOOKUP(C1345,Guias_PS!$B$2:$C$7,2)</f>
        <v>232</v>
      </c>
      <c r="I1345" s="7" t="str">
        <f>VLOOKUP(C1345,Pib_PS!$B$2:$C$7,2)</f>
        <v>R$ 3.125.025,96</v>
      </c>
      <c r="J1345" s="7" t="str">
        <f>VLOOKUP(F1345,Base_PS!$G$1:$R$751,12,FALSE())</f>
        <v>Baixa temporada</v>
      </c>
    </row>
    <row r="1346">
      <c r="A1346" s="6">
        <v>43349.0</v>
      </c>
      <c r="B1346" s="7">
        <f>SUMIF(Base_PS!F:F,A1346,Base_PS!I:I)</f>
        <v>0</v>
      </c>
      <c r="C1346" s="7">
        <f t="shared" si="1"/>
        <v>2018</v>
      </c>
      <c r="D1346" s="7">
        <f t="shared" si="2"/>
        <v>9</v>
      </c>
      <c r="E1346" s="7" t="str">
        <f t="shared" si="3"/>
        <v>09</v>
      </c>
      <c r="F1346" s="7" t="str">
        <f t="shared" si="4"/>
        <v>09-2018</v>
      </c>
      <c r="G1346" s="7">
        <f>VLOOKUP(F1346,Oferta_PS!$B$2:$C$62,2)</f>
        <v>2030</v>
      </c>
      <c r="H1346" s="7">
        <f>VLOOKUP(C1346,Guias_PS!$B$2:$C$7,2)</f>
        <v>232</v>
      </c>
      <c r="I1346" s="7" t="str">
        <f>VLOOKUP(C1346,Pib_PS!$B$2:$C$7,2)</f>
        <v>R$ 3.125.025,96</v>
      </c>
      <c r="J1346" s="7" t="str">
        <f>VLOOKUP(F1346,Base_PS!$G$1:$R$751,12,FALSE())</f>
        <v>Baixa temporada</v>
      </c>
    </row>
    <row r="1347">
      <c r="A1347" s="6">
        <v>43350.0</v>
      </c>
      <c r="B1347" s="7">
        <f>SUMIF(Base_PS!F:F,A1347,Base_PS!I:I)</f>
        <v>0</v>
      </c>
      <c r="C1347" s="7">
        <f t="shared" si="1"/>
        <v>2018</v>
      </c>
      <c r="D1347" s="7">
        <f t="shared" si="2"/>
        <v>9</v>
      </c>
      <c r="E1347" s="7" t="str">
        <f t="shared" si="3"/>
        <v>09</v>
      </c>
      <c r="F1347" s="7" t="str">
        <f t="shared" si="4"/>
        <v>09-2018</v>
      </c>
      <c r="G1347" s="7">
        <f>VLOOKUP(F1347,Oferta_PS!$B$2:$C$62,2)</f>
        <v>2030</v>
      </c>
      <c r="H1347" s="7">
        <f>VLOOKUP(C1347,Guias_PS!$B$2:$C$7,2)</f>
        <v>232</v>
      </c>
      <c r="I1347" s="7" t="str">
        <f>VLOOKUP(C1347,Pib_PS!$B$2:$C$7,2)</f>
        <v>R$ 3.125.025,96</v>
      </c>
      <c r="J1347" s="7" t="str">
        <f>VLOOKUP(F1347,Base_PS!$G$1:$R$751,12,FALSE())</f>
        <v>Baixa temporada</v>
      </c>
    </row>
    <row r="1348">
      <c r="A1348" s="6">
        <v>43351.0</v>
      </c>
      <c r="B1348" s="7">
        <f>SUMIF(Base_PS!F:F,A1348,Base_PS!I:I)</f>
        <v>167</v>
      </c>
      <c r="C1348" s="7">
        <f t="shared" si="1"/>
        <v>2018</v>
      </c>
      <c r="D1348" s="7">
        <f t="shared" si="2"/>
        <v>9</v>
      </c>
      <c r="E1348" s="7" t="str">
        <f t="shared" si="3"/>
        <v>09</v>
      </c>
      <c r="F1348" s="7" t="str">
        <f t="shared" si="4"/>
        <v>09-2018</v>
      </c>
      <c r="G1348" s="7">
        <f>VLOOKUP(F1348,Oferta_PS!$B$2:$C$62,2)</f>
        <v>2030</v>
      </c>
      <c r="H1348" s="7">
        <f>VLOOKUP(C1348,Guias_PS!$B$2:$C$7,2)</f>
        <v>232</v>
      </c>
      <c r="I1348" s="7" t="str">
        <f>VLOOKUP(C1348,Pib_PS!$B$2:$C$7,2)</f>
        <v>R$ 3.125.025,96</v>
      </c>
      <c r="J1348" s="7" t="str">
        <f>VLOOKUP(F1348,Base_PS!$G$1:$R$751,12,FALSE())</f>
        <v>Baixa temporada</v>
      </c>
    </row>
    <row r="1349">
      <c r="A1349" s="6">
        <v>43352.0</v>
      </c>
      <c r="B1349" s="7">
        <f>SUMIF(Base_PS!F:F,A1349,Base_PS!I:I)</f>
        <v>0</v>
      </c>
      <c r="C1349" s="7">
        <f t="shared" si="1"/>
        <v>2018</v>
      </c>
      <c r="D1349" s="7">
        <f t="shared" si="2"/>
        <v>9</v>
      </c>
      <c r="E1349" s="7" t="str">
        <f t="shared" si="3"/>
        <v>09</v>
      </c>
      <c r="F1349" s="7" t="str">
        <f t="shared" si="4"/>
        <v>09-2018</v>
      </c>
      <c r="G1349" s="7">
        <f>VLOOKUP(F1349,Oferta_PS!$B$2:$C$62,2)</f>
        <v>2030</v>
      </c>
      <c r="H1349" s="7">
        <f>VLOOKUP(C1349,Guias_PS!$B$2:$C$7,2)</f>
        <v>232</v>
      </c>
      <c r="I1349" s="7" t="str">
        <f>VLOOKUP(C1349,Pib_PS!$B$2:$C$7,2)</f>
        <v>R$ 3.125.025,96</v>
      </c>
      <c r="J1349" s="7" t="str">
        <f>VLOOKUP(F1349,Base_PS!$G$1:$R$751,12,FALSE())</f>
        <v>Baixa temporada</v>
      </c>
    </row>
    <row r="1350">
      <c r="A1350" s="6">
        <v>43353.0</v>
      </c>
      <c r="B1350" s="7">
        <f>SUMIF(Base_PS!F:F,A1350,Base_PS!I:I)</f>
        <v>0</v>
      </c>
      <c r="C1350" s="7">
        <f t="shared" si="1"/>
        <v>2018</v>
      </c>
      <c r="D1350" s="7">
        <f t="shared" si="2"/>
        <v>9</v>
      </c>
      <c r="E1350" s="7" t="str">
        <f t="shared" si="3"/>
        <v>09</v>
      </c>
      <c r="F1350" s="7" t="str">
        <f t="shared" si="4"/>
        <v>09-2018</v>
      </c>
      <c r="G1350" s="7">
        <f>VLOOKUP(F1350,Oferta_PS!$B$2:$C$62,2)</f>
        <v>2030</v>
      </c>
      <c r="H1350" s="7">
        <f>VLOOKUP(C1350,Guias_PS!$B$2:$C$7,2)</f>
        <v>232</v>
      </c>
      <c r="I1350" s="7" t="str">
        <f>VLOOKUP(C1350,Pib_PS!$B$2:$C$7,2)</f>
        <v>R$ 3.125.025,96</v>
      </c>
      <c r="J1350" s="7" t="str">
        <f>VLOOKUP(F1350,Base_PS!$G$1:$R$751,12,FALSE())</f>
        <v>Baixa temporada</v>
      </c>
    </row>
    <row r="1351">
      <c r="A1351" s="6">
        <v>43354.0</v>
      </c>
      <c r="B1351" s="7">
        <f>SUMIF(Base_PS!F:F,A1351,Base_PS!I:I)</f>
        <v>0</v>
      </c>
      <c r="C1351" s="7">
        <f t="shared" si="1"/>
        <v>2018</v>
      </c>
      <c r="D1351" s="7">
        <f t="shared" si="2"/>
        <v>9</v>
      </c>
      <c r="E1351" s="7" t="str">
        <f t="shared" si="3"/>
        <v>09</v>
      </c>
      <c r="F1351" s="7" t="str">
        <f t="shared" si="4"/>
        <v>09-2018</v>
      </c>
      <c r="G1351" s="7">
        <f>VLOOKUP(F1351,Oferta_PS!$B$2:$C$62,2)</f>
        <v>2030</v>
      </c>
      <c r="H1351" s="7">
        <f>VLOOKUP(C1351,Guias_PS!$B$2:$C$7,2)</f>
        <v>232</v>
      </c>
      <c r="I1351" s="7" t="str">
        <f>VLOOKUP(C1351,Pib_PS!$B$2:$C$7,2)</f>
        <v>R$ 3.125.025,96</v>
      </c>
      <c r="J1351" s="7" t="str">
        <f>VLOOKUP(F1351,Base_PS!$G$1:$R$751,12,FALSE())</f>
        <v>Baixa temporada</v>
      </c>
    </row>
    <row r="1352">
      <c r="A1352" s="6">
        <v>43355.0</v>
      </c>
      <c r="B1352" s="7">
        <f>SUMIF(Base_PS!F:F,A1352,Base_PS!I:I)</f>
        <v>0</v>
      </c>
      <c r="C1352" s="7">
        <f t="shared" si="1"/>
        <v>2018</v>
      </c>
      <c r="D1352" s="7">
        <f t="shared" si="2"/>
        <v>9</v>
      </c>
      <c r="E1352" s="7" t="str">
        <f t="shared" si="3"/>
        <v>09</v>
      </c>
      <c r="F1352" s="7" t="str">
        <f t="shared" si="4"/>
        <v>09-2018</v>
      </c>
      <c r="G1352" s="7">
        <f>VLOOKUP(F1352,Oferta_PS!$B$2:$C$62,2)</f>
        <v>2030</v>
      </c>
      <c r="H1352" s="7">
        <f>VLOOKUP(C1352,Guias_PS!$B$2:$C$7,2)</f>
        <v>232</v>
      </c>
      <c r="I1352" s="7" t="str">
        <f>VLOOKUP(C1352,Pib_PS!$B$2:$C$7,2)</f>
        <v>R$ 3.125.025,96</v>
      </c>
      <c r="J1352" s="7" t="str">
        <f>VLOOKUP(F1352,Base_PS!$G$1:$R$751,12,FALSE())</f>
        <v>Baixa temporada</v>
      </c>
    </row>
    <row r="1353">
      <c r="A1353" s="6">
        <v>43356.0</v>
      </c>
      <c r="B1353" s="7">
        <f>SUMIF(Base_PS!F:F,A1353,Base_PS!I:I)</f>
        <v>0</v>
      </c>
      <c r="C1353" s="7">
        <f t="shared" si="1"/>
        <v>2018</v>
      </c>
      <c r="D1353" s="7">
        <f t="shared" si="2"/>
        <v>9</v>
      </c>
      <c r="E1353" s="7" t="str">
        <f t="shared" si="3"/>
        <v>09</v>
      </c>
      <c r="F1353" s="7" t="str">
        <f t="shared" si="4"/>
        <v>09-2018</v>
      </c>
      <c r="G1353" s="7">
        <f>VLOOKUP(F1353,Oferta_PS!$B$2:$C$62,2)</f>
        <v>2030</v>
      </c>
      <c r="H1353" s="7">
        <f>VLOOKUP(C1353,Guias_PS!$B$2:$C$7,2)</f>
        <v>232</v>
      </c>
      <c r="I1353" s="7" t="str">
        <f>VLOOKUP(C1353,Pib_PS!$B$2:$C$7,2)</f>
        <v>R$ 3.125.025,96</v>
      </c>
      <c r="J1353" s="7" t="str">
        <f>VLOOKUP(F1353,Base_PS!$G$1:$R$751,12,FALSE())</f>
        <v>Baixa temporada</v>
      </c>
    </row>
    <row r="1354">
      <c r="A1354" s="6">
        <v>43357.0</v>
      </c>
      <c r="B1354" s="7">
        <f>SUMIF(Base_PS!F:F,A1354,Base_PS!I:I)</f>
        <v>0</v>
      </c>
      <c r="C1354" s="7">
        <f t="shared" si="1"/>
        <v>2018</v>
      </c>
      <c r="D1354" s="7">
        <f t="shared" si="2"/>
        <v>9</v>
      </c>
      <c r="E1354" s="7" t="str">
        <f t="shared" si="3"/>
        <v>09</v>
      </c>
      <c r="F1354" s="7" t="str">
        <f t="shared" si="4"/>
        <v>09-2018</v>
      </c>
      <c r="G1354" s="7">
        <f>VLOOKUP(F1354,Oferta_PS!$B$2:$C$62,2)</f>
        <v>2030</v>
      </c>
      <c r="H1354" s="7">
        <f>VLOOKUP(C1354,Guias_PS!$B$2:$C$7,2)</f>
        <v>232</v>
      </c>
      <c r="I1354" s="7" t="str">
        <f>VLOOKUP(C1354,Pib_PS!$B$2:$C$7,2)</f>
        <v>R$ 3.125.025,96</v>
      </c>
      <c r="J1354" s="7" t="str">
        <f>VLOOKUP(F1354,Base_PS!$G$1:$R$751,12,FALSE())</f>
        <v>Baixa temporada</v>
      </c>
    </row>
    <row r="1355">
      <c r="A1355" s="6">
        <v>43358.0</v>
      </c>
      <c r="B1355" s="7">
        <f>SUMIF(Base_PS!F:F,A1355,Base_PS!I:I)</f>
        <v>172</v>
      </c>
      <c r="C1355" s="7">
        <f t="shared" si="1"/>
        <v>2018</v>
      </c>
      <c r="D1355" s="7">
        <f t="shared" si="2"/>
        <v>9</v>
      </c>
      <c r="E1355" s="7" t="str">
        <f t="shared" si="3"/>
        <v>09</v>
      </c>
      <c r="F1355" s="7" t="str">
        <f t="shared" si="4"/>
        <v>09-2018</v>
      </c>
      <c r="G1355" s="7">
        <f>VLOOKUP(F1355,Oferta_PS!$B$2:$C$62,2)</f>
        <v>2030</v>
      </c>
      <c r="H1355" s="7">
        <f>VLOOKUP(C1355,Guias_PS!$B$2:$C$7,2)</f>
        <v>232</v>
      </c>
      <c r="I1355" s="7" t="str">
        <f>VLOOKUP(C1355,Pib_PS!$B$2:$C$7,2)</f>
        <v>R$ 3.125.025,96</v>
      </c>
      <c r="J1355" s="7" t="str">
        <f>VLOOKUP(F1355,Base_PS!$G$1:$R$751,12,FALSE())</f>
        <v>Baixa temporada</v>
      </c>
    </row>
    <row r="1356">
      <c r="A1356" s="6">
        <v>43359.0</v>
      </c>
      <c r="B1356" s="7">
        <f>SUMIF(Base_PS!F:F,A1356,Base_PS!I:I)</f>
        <v>0</v>
      </c>
      <c r="C1356" s="7">
        <f t="shared" si="1"/>
        <v>2018</v>
      </c>
      <c r="D1356" s="7">
        <f t="shared" si="2"/>
        <v>9</v>
      </c>
      <c r="E1356" s="7" t="str">
        <f t="shared" si="3"/>
        <v>09</v>
      </c>
      <c r="F1356" s="7" t="str">
        <f t="shared" si="4"/>
        <v>09-2018</v>
      </c>
      <c r="G1356" s="7">
        <f>VLOOKUP(F1356,Oferta_PS!$B$2:$C$62,2)</f>
        <v>2030</v>
      </c>
      <c r="H1356" s="7">
        <f>VLOOKUP(C1356,Guias_PS!$B$2:$C$7,2)</f>
        <v>232</v>
      </c>
      <c r="I1356" s="7" t="str">
        <f>VLOOKUP(C1356,Pib_PS!$B$2:$C$7,2)</f>
        <v>R$ 3.125.025,96</v>
      </c>
      <c r="J1356" s="7" t="str">
        <f>VLOOKUP(F1356,Base_PS!$G$1:$R$751,12,FALSE())</f>
        <v>Baixa temporada</v>
      </c>
    </row>
    <row r="1357">
      <c r="A1357" s="6">
        <v>43360.0</v>
      </c>
      <c r="B1357" s="7">
        <f>SUMIF(Base_PS!F:F,A1357,Base_PS!I:I)</f>
        <v>0</v>
      </c>
      <c r="C1357" s="7">
        <f t="shared" si="1"/>
        <v>2018</v>
      </c>
      <c r="D1357" s="7">
        <f t="shared" si="2"/>
        <v>9</v>
      </c>
      <c r="E1357" s="7" t="str">
        <f t="shared" si="3"/>
        <v>09</v>
      </c>
      <c r="F1357" s="7" t="str">
        <f t="shared" si="4"/>
        <v>09-2018</v>
      </c>
      <c r="G1357" s="7">
        <f>VLOOKUP(F1357,Oferta_PS!$B$2:$C$62,2)</f>
        <v>2030</v>
      </c>
      <c r="H1357" s="7">
        <f>VLOOKUP(C1357,Guias_PS!$B$2:$C$7,2)</f>
        <v>232</v>
      </c>
      <c r="I1357" s="7" t="str">
        <f>VLOOKUP(C1357,Pib_PS!$B$2:$C$7,2)</f>
        <v>R$ 3.125.025,96</v>
      </c>
      <c r="J1357" s="7" t="str">
        <f>VLOOKUP(F1357,Base_PS!$G$1:$R$751,12,FALSE())</f>
        <v>Baixa temporada</v>
      </c>
    </row>
    <row r="1358">
      <c r="A1358" s="6">
        <v>43361.0</v>
      </c>
      <c r="B1358" s="7">
        <f>SUMIF(Base_PS!F:F,A1358,Base_PS!I:I)</f>
        <v>0</v>
      </c>
      <c r="C1358" s="7">
        <f t="shared" si="1"/>
        <v>2018</v>
      </c>
      <c r="D1358" s="7">
        <f t="shared" si="2"/>
        <v>9</v>
      </c>
      <c r="E1358" s="7" t="str">
        <f t="shared" si="3"/>
        <v>09</v>
      </c>
      <c r="F1358" s="7" t="str">
        <f t="shared" si="4"/>
        <v>09-2018</v>
      </c>
      <c r="G1358" s="7">
        <f>VLOOKUP(F1358,Oferta_PS!$B$2:$C$62,2)</f>
        <v>2030</v>
      </c>
      <c r="H1358" s="7">
        <f>VLOOKUP(C1358,Guias_PS!$B$2:$C$7,2)</f>
        <v>232</v>
      </c>
      <c r="I1358" s="7" t="str">
        <f>VLOOKUP(C1358,Pib_PS!$B$2:$C$7,2)</f>
        <v>R$ 3.125.025,96</v>
      </c>
      <c r="J1358" s="7" t="str">
        <f>VLOOKUP(F1358,Base_PS!$G$1:$R$751,12,FALSE())</f>
        <v>Baixa temporada</v>
      </c>
    </row>
    <row r="1359">
      <c r="A1359" s="6">
        <v>43362.0</v>
      </c>
      <c r="B1359" s="7">
        <f>SUMIF(Base_PS!F:F,A1359,Base_PS!I:I)</f>
        <v>0</v>
      </c>
      <c r="C1359" s="7">
        <f t="shared" si="1"/>
        <v>2018</v>
      </c>
      <c r="D1359" s="7">
        <f t="shared" si="2"/>
        <v>9</v>
      </c>
      <c r="E1359" s="7" t="str">
        <f t="shared" si="3"/>
        <v>09</v>
      </c>
      <c r="F1359" s="7" t="str">
        <f t="shared" si="4"/>
        <v>09-2018</v>
      </c>
      <c r="G1359" s="7">
        <f>VLOOKUP(F1359,Oferta_PS!$B$2:$C$62,2)</f>
        <v>2030</v>
      </c>
      <c r="H1359" s="7">
        <f>VLOOKUP(C1359,Guias_PS!$B$2:$C$7,2)</f>
        <v>232</v>
      </c>
      <c r="I1359" s="7" t="str">
        <f>VLOOKUP(C1359,Pib_PS!$B$2:$C$7,2)</f>
        <v>R$ 3.125.025,96</v>
      </c>
      <c r="J1359" s="7" t="str">
        <f>VLOOKUP(F1359,Base_PS!$G$1:$R$751,12,FALSE())</f>
        <v>Baixa temporada</v>
      </c>
    </row>
    <row r="1360">
      <c r="A1360" s="6">
        <v>43363.0</v>
      </c>
      <c r="B1360" s="7">
        <f>SUMIF(Base_PS!F:F,A1360,Base_PS!I:I)</f>
        <v>0</v>
      </c>
      <c r="C1360" s="7">
        <f t="shared" si="1"/>
        <v>2018</v>
      </c>
      <c r="D1360" s="7">
        <f t="shared" si="2"/>
        <v>9</v>
      </c>
      <c r="E1360" s="7" t="str">
        <f t="shared" si="3"/>
        <v>09</v>
      </c>
      <c r="F1360" s="7" t="str">
        <f t="shared" si="4"/>
        <v>09-2018</v>
      </c>
      <c r="G1360" s="7">
        <f>VLOOKUP(F1360,Oferta_PS!$B$2:$C$62,2)</f>
        <v>2030</v>
      </c>
      <c r="H1360" s="7">
        <f>VLOOKUP(C1360,Guias_PS!$B$2:$C$7,2)</f>
        <v>232</v>
      </c>
      <c r="I1360" s="7" t="str">
        <f>VLOOKUP(C1360,Pib_PS!$B$2:$C$7,2)</f>
        <v>R$ 3.125.025,96</v>
      </c>
      <c r="J1360" s="7" t="str">
        <f>VLOOKUP(F1360,Base_PS!$G$1:$R$751,12,FALSE())</f>
        <v>Baixa temporada</v>
      </c>
    </row>
    <row r="1361">
      <c r="A1361" s="6">
        <v>43364.0</v>
      </c>
      <c r="B1361" s="7">
        <f>SUMIF(Base_PS!F:F,A1361,Base_PS!I:I)</f>
        <v>0</v>
      </c>
      <c r="C1361" s="7">
        <f t="shared" si="1"/>
        <v>2018</v>
      </c>
      <c r="D1361" s="7">
        <f t="shared" si="2"/>
        <v>9</v>
      </c>
      <c r="E1361" s="7" t="str">
        <f t="shared" si="3"/>
        <v>09</v>
      </c>
      <c r="F1361" s="7" t="str">
        <f t="shared" si="4"/>
        <v>09-2018</v>
      </c>
      <c r="G1361" s="7">
        <f>VLOOKUP(F1361,Oferta_PS!$B$2:$C$62,2)</f>
        <v>2030</v>
      </c>
      <c r="H1361" s="7">
        <f>VLOOKUP(C1361,Guias_PS!$B$2:$C$7,2)</f>
        <v>232</v>
      </c>
      <c r="I1361" s="7" t="str">
        <f>VLOOKUP(C1361,Pib_PS!$B$2:$C$7,2)</f>
        <v>R$ 3.125.025,96</v>
      </c>
      <c r="J1361" s="7" t="str">
        <f>VLOOKUP(F1361,Base_PS!$G$1:$R$751,12,FALSE())</f>
        <v>Baixa temporada</v>
      </c>
    </row>
    <row r="1362">
      <c r="A1362" s="6">
        <v>43365.0</v>
      </c>
      <c r="B1362" s="7">
        <f>SUMIF(Base_PS!F:F,A1362,Base_PS!I:I)</f>
        <v>198</v>
      </c>
      <c r="C1362" s="7">
        <f t="shared" si="1"/>
        <v>2018</v>
      </c>
      <c r="D1362" s="7">
        <f t="shared" si="2"/>
        <v>9</v>
      </c>
      <c r="E1362" s="7" t="str">
        <f t="shared" si="3"/>
        <v>09</v>
      </c>
      <c r="F1362" s="7" t="str">
        <f t="shared" si="4"/>
        <v>09-2018</v>
      </c>
      <c r="G1362" s="7">
        <f>VLOOKUP(F1362,Oferta_PS!$B$2:$C$62,2)</f>
        <v>2030</v>
      </c>
      <c r="H1362" s="7">
        <f>VLOOKUP(C1362,Guias_PS!$B$2:$C$7,2)</f>
        <v>232</v>
      </c>
      <c r="I1362" s="7" t="str">
        <f>VLOOKUP(C1362,Pib_PS!$B$2:$C$7,2)</f>
        <v>R$ 3.125.025,96</v>
      </c>
      <c r="J1362" s="7" t="str">
        <f>VLOOKUP(F1362,Base_PS!$G$1:$R$751,12,FALSE())</f>
        <v>Baixa temporada</v>
      </c>
    </row>
    <row r="1363">
      <c r="A1363" s="6">
        <v>43366.0</v>
      </c>
      <c r="B1363" s="7">
        <f>SUMIF(Base_PS!F:F,A1363,Base_PS!I:I)</f>
        <v>0</v>
      </c>
      <c r="C1363" s="7">
        <f t="shared" si="1"/>
        <v>2018</v>
      </c>
      <c r="D1363" s="7">
        <f t="shared" si="2"/>
        <v>9</v>
      </c>
      <c r="E1363" s="7" t="str">
        <f t="shared" si="3"/>
        <v>09</v>
      </c>
      <c r="F1363" s="7" t="str">
        <f t="shared" si="4"/>
        <v>09-2018</v>
      </c>
      <c r="G1363" s="7">
        <f>VLOOKUP(F1363,Oferta_PS!$B$2:$C$62,2)</f>
        <v>2030</v>
      </c>
      <c r="H1363" s="7">
        <f>VLOOKUP(C1363,Guias_PS!$B$2:$C$7,2)</f>
        <v>232</v>
      </c>
      <c r="I1363" s="7" t="str">
        <f>VLOOKUP(C1363,Pib_PS!$B$2:$C$7,2)</f>
        <v>R$ 3.125.025,96</v>
      </c>
      <c r="J1363" s="7" t="str">
        <f>VLOOKUP(F1363,Base_PS!$G$1:$R$751,12,FALSE())</f>
        <v>Baixa temporada</v>
      </c>
    </row>
    <row r="1364">
      <c r="A1364" s="6">
        <v>43367.0</v>
      </c>
      <c r="B1364" s="7">
        <f>SUMIF(Base_PS!F:F,A1364,Base_PS!I:I)</f>
        <v>0</v>
      </c>
      <c r="C1364" s="7">
        <f t="shared" si="1"/>
        <v>2018</v>
      </c>
      <c r="D1364" s="7">
        <f t="shared" si="2"/>
        <v>9</v>
      </c>
      <c r="E1364" s="7" t="str">
        <f t="shared" si="3"/>
        <v>09</v>
      </c>
      <c r="F1364" s="7" t="str">
        <f t="shared" si="4"/>
        <v>09-2018</v>
      </c>
      <c r="G1364" s="7">
        <f>VLOOKUP(F1364,Oferta_PS!$B$2:$C$62,2)</f>
        <v>2030</v>
      </c>
      <c r="H1364" s="7">
        <f>VLOOKUP(C1364,Guias_PS!$B$2:$C$7,2)</f>
        <v>232</v>
      </c>
      <c r="I1364" s="7" t="str">
        <f>VLOOKUP(C1364,Pib_PS!$B$2:$C$7,2)</f>
        <v>R$ 3.125.025,96</v>
      </c>
      <c r="J1364" s="7" t="str">
        <f>VLOOKUP(F1364,Base_PS!$G$1:$R$751,12,FALSE())</f>
        <v>Baixa temporada</v>
      </c>
    </row>
    <row r="1365">
      <c r="A1365" s="6">
        <v>43368.0</v>
      </c>
      <c r="B1365" s="7">
        <f>SUMIF(Base_PS!F:F,A1365,Base_PS!I:I)</f>
        <v>0</v>
      </c>
      <c r="C1365" s="7">
        <f t="shared" si="1"/>
        <v>2018</v>
      </c>
      <c r="D1365" s="7">
        <f t="shared" si="2"/>
        <v>9</v>
      </c>
      <c r="E1365" s="7" t="str">
        <f t="shared" si="3"/>
        <v>09</v>
      </c>
      <c r="F1365" s="7" t="str">
        <f t="shared" si="4"/>
        <v>09-2018</v>
      </c>
      <c r="G1365" s="7">
        <f>VLOOKUP(F1365,Oferta_PS!$B$2:$C$62,2)</f>
        <v>2030</v>
      </c>
      <c r="H1365" s="7">
        <f>VLOOKUP(C1365,Guias_PS!$B$2:$C$7,2)</f>
        <v>232</v>
      </c>
      <c r="I1365" s="7" t="str">
        <f>VLOOKUP(C1365,Pib_PS!$B$2:$C$7,2)</f>
        <v>R$ 3.125.025,96</v>
      </c>
      <c r="J1365" s="7" t="str">
        <f>VLOOKUP(F1365,Base_PS!$G$1:$R$751,12,FALSE())</f>
        <v>Baixa temporada</v>
      </c>
    </row>
    <row r="1366">
      <c r="A1366" s="6">
        <v>43369.0</v>
      </c>
      <c r="B1366" s="7">
        <f>SUMIF(Base_PS!F:F,A1366,Base_PS!I:I)</f>
        <v>0</v>
      </c>
      <c r="C1366" s="7">
        <f t="shared" si="1"/>
        <v>2018</v>
      </c>
      <c r="D1366" s="7">
        <f t="shared" si="2"/>
        <v>9</v>
      </c>
      <c r="E1366" s="7" t="str">
        <f t="shared" si="3"/>
        <v>09</v>
      </c>
      <c r="F1366" s="7" t="str">
        <f t="shared" si="4"/>
        <v>09-2018</v>
      </c>
      <c r="G1366" s="7">
        <f>VLOOKUP(F1366,Oferta_PS!$B$2:$C$62,2)</f>
        <v>2030</v>
      </c>
      <c r="H1366" s="7">
        <f>VLOOKUP(C1366,Guias_PS!$B$2:$C$7,2)</f>
        <v>232</v>
      </c>
      <c r="I1366" s="7" t="str">
        <f>VLOOKUP(C1366,Pib_PS!$B$2:$C$7,2)</f>
        <v>R$ 3.125.025,96</v>
      </c>
      <c r="J1366" s="7" t="str">
        <f>VLOOKUP(F1366,Base_PS!$G$1:$R$751,12,FALSE())</f>
        <v>Baixa temporada</v>
      </c>
    </row>
    <row r="1367">
      <c r="A1367" s="6">
        <v>43370.0</v>
      </c>
      <c r="B1367" s="7">
        <f>SUMIF(Base_PS!F:F,A1367,Base_PS!I:I)</f>
        <v>0</v>
      </c>
      <c r="C1367" s="7">
        <f t="shared" si="1"/>
        <v>2018</v>
      </c>
      <c r="D1367" s="7">
        <f t="shared" si="2"/>
        <v>9</v>
      </c>
      <c r="E1367" s="7" t="str">
        <f t="shared" si="3"/>
        <v>09</v>
      </c>
      <c r="F1367" s="7" t="str">
        <f t="shared" si="4"/>
        <v>09-2018</v>
      </c>
      <c r="G1367" s="7">
        <f>VLOOKUP(F1367,Oferta_PS!$B$2:$C$62,2)</f>
        <v>2030</v>
      </c>
      <c r="H1367" s="7">
        <f>VLOOKUP(C1367,Guias_PS!$B$2:$C$7,2)</f>
        <v>232</v>
      </c>
      <c r="I1367" s="7" t="str">
        <f>VLOOKUP(C1367,Pib_PS!$B$2:$C$7,2)</f>
        <v>R$ 3.125.025,96</v>
      </c>
      <c r="J1367" s="7" t="str">
        <f>VLOOKUP(F1367,Base_PS!$G$1:$R$751,12,FALSE())</f>
        <v>Baixa temporada</v>
      </c>
    </row>
    <row r="1368">
      <c r="A1368" s="6">
        <v>43371.0</v>
      </c>
      <c r="B1368" s="7">
        <f>SUMIF(Base_PS!F:F,A1368,Base_PS!I:I)</f>
        <v>0</v>
      </c>
      <c r="C1368" s="7">
        <f t="shared" si="1"/>
        <v>2018</v>
      </c>
      <c r="D1368" s="7">
        <f t="shared" si="2"/>
        <v>9</v>
      </c>
      <c r="E1368" s="7" t="str">
        <f t="shared" si="3"/>
        <v>09</v>
      </c>
      <c r="F1368" s="7" t="str">
        <f t="shared" si="4"/>
        <v>09-2018</v>
      </c>
      <c r="G1368" s="7">
        <f>VLOOKUP(F1368,Oferta_PS!$B$2:$C$62,2)</f>
        <v>2030</v>
      </c>
      <c r="H1368" s="7">
        <f>VLOOKUP(C1368,Guias_PS!$B$2:$C$7,2)</f>
        <v>232</v>
      </c>
      <c r="I1368" s="7" t="str">
        <f>VLOOKUP(C1368,Pib_PS!$B$2:$C$7,2)</f>
        <v>R$ 3.125.025,96</v>
      </c>
      <c r="J1368" s="7" t="str">
        <f>VLOOKUP(F1368,Base_PS!$G$1:$R$751,12,FALSE())</f>
        <v>Baixa temporada</v>
      </c>
    </row>
    <row r="1369">
      <c r="A1369" s="6">
        <v>43372.0</v>
      </c>
      <c r="B1369" s="7">
        <f>SUMIF(Base_PS!F:F,A1369,Base_PS!I:I)</f>
        <v>139</v>
      </c>
      <c r="C1369" s="7">
        <f t="shared" si="1"/>
        <v>2018</v>
      </c>
      <c r="D1369" s="7">
        <f t="shared" si="2"/>
        <v>9</v>
      </c>
      <c r="E1369" s="7" t="str">
        <f t="shared" si="3"/>
        <v>09</v>
      </c>
      <c r="F1369" s="7" t="str">
        <f t="shared" si="4"/>
        <v>09-2018</v>
      </c>
      <c r="G1369" s="7">
        <f>VLOOKUP(F1369,Oferta_PS!$B$2:$C$62,2)</f>
        <v>2030</v>
      </c>
      <c r="H1369" s="7">
        <f>VLOOKUP(C1369,Guias_PS!$B$2:$C$7,2)</f>
        <v>232</v>
      </c>
      <c r="I1369" s="7" t="str">
        <f>VLOOKUP(C1369,Pib_PS!$B$2:$C$7,2)</f>
        <v>R$ 3.125.025,96</v>
      </c>
      <c r="J1369" s="7" t="str">
        <f>VLOOKUP(F1369,Base_PS!$G$1:$R$751,12,FALSE())</f>
        <v>Baixa temporada</v>
      </c>
    </row>
    <row r="1370">
      <c r="A1370" s="6">
        <v>43373.0</v>
      </c>
      <c r="B1370" s="7">
        <f>SUMIF(Base_PS!F:F,A1370,Base_PS!I:I)</f>
        <v>0</v>
      </c>
      <c r="C1370" s="7">
        <f t="shared" si="1"/>
        <v>2018</v>
      </c>
      <c r="D1370" s="7">
        <f t="shared" si="2"/>
        <v>9</v>
      </c>
      <c r="E1370" s="7" t="str">
        <f t="shared" si="3"/>
        <v>09</v>
      </c>
      <c r="F1370" s="7" t="str">
        <f t="shared" si="4"/>
        <v>09-2018</v>
      </c>
      <c r="G1370" s="7">
        <f>VLOOKUP(F1370,Oferta_PS!$B$2:$C$62,2)</f>
        <v>2030</v>
      </c>
      <c r="H1370" s="7">
        <f>VLOOKUP(C1370,Guias_PS!$B$2:$C$7,2)</f>
        <v>232</v>
      </c>
      <c r="I1370" s="7" t="str">
        <f>VLOOKUP(C1370,Pib_PS!$B$2:$C$7,2)</f>
        <v>R$ 3.125.025,96</v>
      </c>
      <c r="J1370" s="7" t="str">
        <f>VLOOKUP(F1370,Base_PS!$G$1:$R$751,12,FALSE())</f>
        <v>Baixa temporada</v>
      </c>
    </row>
    <row r="1371">
      <c r="A1371" s="6">
        <v>43374.0</v>
      </c>
      <c r="B1371" s="7">
        <f>SUMIF(Base_PS!F:F,A1371,Base_PS!I:I)</f>
        <v>0</v>
      </c>
      <c r="C1371" s="7">
        <f t="shared" si="1"/>
        <v>2018</v>
      </c>
      <c r="D1371" s="7">
        <f t="shared" si="2"/>
        <v>10</v>
      </c>
      <c r="E1371" s="7">
        <f t="shared" si="3"/>
        <v>10</v>
      </c>
      <c r="F1371" s="7" t="str">
        <f t="shared" si="4"/>
        <v>10-2018</v>
      </c>
      <c r="G1371" s="7">
        <f>VLOOKUP(F1371,Oferta_PS!$B$2:$C$62,2)</f>
        <v>1624</v>
      </c>
      <c r="H1371" s="7">
        <f>VLOOKUP(C1371,Guias_PS!$B$2:$C$7,2)</f>
        <v>232</v>
      </c>
      <c r="I1371" s="7" t="str">
        <f>VLOOKUP(C1371,Pib_PS!$B$2:$C$7,2)</f>
        <v>R$ 3.125.025,96</v>
      </c>
      <c r="J1371" s="7" t="str">
        <f>VLOOKUP(F1371,Base_PS!$G$1:$R$751,12,FALSE())</f>
        <v>Baixa temporada</v>
      </c>
    </row>
    <row r="1372">
      <c r="A1372" s="6">
        <v>43375.0</v>
      </c>
      <c r="B1372" s="7">
        <f>SUMIF(Base_PS!F:F,A1372,Base_PS!I:I)</f>
        <v>0</v>
      </c>
      <c r="C1372" s="7">
        <f t="shared" si="1"/>
        <v>2018</v>
      </c>
      <c r="D1372" s="7">
        <f t="shared" si="2"/>
        <v>10</v>
      </c>
      <c r="E1372" s="7">
        <f t="shared" si="3"/>
        <v>10</v>
      </c>
      <c r="F1372" s="7" t="str">
        <f t="shared" si="4"/>
        <v>10-2018</v>
      </c>
      <c r="G1372" s="7">
        <f>VLOOKUP(F1372,Oferta_PS!$B$2:$C$62,2)</f>
        <v>1624</v>
      </c>
      <c r="H1372" s="7">
        <f>VLOOKUP(C1372,Guias_PS!$B$2:$C$7,2)</f>
        <v>232</v>
      </c>
      <c r="I1372" s="7" t="str">
        <f>VLOOKUP(C1372,Pib_PS!$B$2:$C$7,2)</f>
        <v>R$ 3.125.025,96</v>
      </c>
      <c r="J1372" s="7" t="str">
        <f>VLOOKUP(F1372,Base_PS!$G$1:$R$751,12,FALSE())</f>
        <v>Baixa temporada</v>
      </c>
    </row>
    <row r="1373">
      <c r="A1373" s="6">
        <v>43376.0</v>
      </c>
      <c r="B1373" s="7">
        <f>SUMIF(Base_PS!F:F,A1373,Base_PS!I:I)</f>
        <v>0</v>
      </c>
      <c r="C1373" s="7">
        <f t="shared" si="1"/>
        <v>2018</v>
      </c>
      <c r="D1373" s="7">
        <f t="shared" si="2"/>
        <v>10</v>
      </c>
      <c r="E1373" s="7">
        <f t="shared" si="3"/>
        <v>10</v>
      </c>
      <c r="F1373" s="7" t="str">
        <f t="shared" si="4"/>
        <v>10-2018</v>
      </c>
      <c r="G1373" s="7">
        <f>VLOOKUP(F1373,Oferta_PS!$B$2:$C$62,2)</f>
        <v>1624</v>
      </c>
      <c r="H1373" s="7">
        <f>VLOOKUP(C1373,Guias_PS!$B$2:$C$7,2)</f>
        <v>232</v>
      </c>
      <c r="I1373" s="7" t="str">
        <f>VLOOKUP(C1373,Pib_PS!$B$2:$C$7,2)</f>
        <v>R$ 3.125.025,96</v>
      </c>
      <c r="J1373" s="7" t="str">
        <f>VLOOKUP(F1373,Base_PS!$G$1:$R$751,12,FALSE())</f>
        <v>Baixa temporada</v>
      </c>
    </row>
    <row r="1374">
      <c r="A1374" s="6">
        <v>43377.0</v>
      </c>
      <c r="B1374" s="7">
        <f>SUMIF(Base_PS!F:F,A1374,Base_PS!I:I)</f>
        <v>0</v>
      </c>
      <c r="C1374" s="7">
        <f t="shared" si="1"/>
        <v>2018</v>
      </c>
      <c r="D1374" s="7">
        <f t="shared" si="2"/>
        <v>10</v>
      </c>
      <c r="E1374" s="7">
        <f t="shared" si="3"/>
        <v>10</v>
      </c>
      <c r="F1374" s="7" t="str">
        <f t="shared" si="4"/>
        <v>10-2018</v>
      </c>
      <c r="G1374" s="7">
        <f>VLOOKUP(F1374,Oferta_PS!$B$2:$C$62,2)</f>
        <v>1624</v>
      </c>
      <c r="H1374" s="7">
        <f>VLOOKUP(C1374,Guias_PS!$B$2:$C$7,2)</f>
        <v>232</v>
      </c>
      <c r="I1374" s="7" t="str">
        <f>VLOOKUP(C1374,Pib_PS!$B$2:$C$7,2)</f>
        <v>R$ 3.125.025,96</v>
      </c>
      <c r="J1374" s="7" t="str">
        <f>VLOOKUP(F1374,Base_PS!$G$1:$R$751,12,FALSE())</f>
        <v>Baixa temporada</v>
      </c>
    </row>
    <row r="1375">
      <c r="A1375" s="6">
        <v>43378.0</v>
      </c>
      <c r="B1375" s="7">
        <f>SUMIF(Base_PS!F:F,A1375,Base_PS!I:I)</f>
        <v>0</v>
      </c>
      <c r="C1375" s="7">
        <f t="shared" si="1"/>
        <v>2018</v>
      </c>
      <c r="D1375" s="7">
        <f t="shared" si="2"/>
        <v>10</v>
      </c>
      <c r="E1375" s="7">
        <f t="shared" si="3"/>
        <v>10</v>
      </c>
      <c r="F1375" s="7" t="str">
        <f t="shared" si="4"/>
        <v>10-2018</v>
      </c>
      <c r="G1375" s="7">
        <f>VLOOKUP(F1375,Oferta_PS!$B$2:$C$62,2)</f>
        <v>1624</v>
      </c>
      <c r="H1375" s="7">
        <f>VLOOKUP(C1375,Guias_PS!$B$2:$C$7,2)</f>
        <v>232</v>
      </c>
      <c r="I1375" s="7" t="str">
        <f>VLOOKUP(C1375,Pib_PS!$B$2:$C$7,2)</f>
        <v>R$ 3.125.025,96</v>
      </c>
      <c r="J1375" s="7" t="str">
        <f>VLOOKUP(F1375,Base_PS!$G$1:$R$751,12,FALSE())</f>
        <v>Baixa temporada</v>
      </c>
    </row>
    <row r="1376">
      <c r="A1376" s="6">
        <v>43379.0</v>
      </c>
      <c r="B1376" s="7">
        <f>SUMIF(Base_PS!F:F,A1376,Base_PS!I:I)</f>
        <v>165</v>
      </c>
      <c r="C1376" s="7">
        <f t="shared" si="1"/>
        <v>2018</v>
      </c>
      <c r="D1376" s="7">
        <f t="shared" si="2"/>
        <v>10</v>
      </c>
      <c r="E1376" s="7">
        <f t="shared" si="3"/>
        <v>10</v>
      </c>
      <c r="F1376" s="7" t="str">
        <f t="shared" si="4"/>
        <v>10-2018</v>
      </c>
      <c r="G1376" s="7">
        <f>VLOOKUP(F1376,Oferta_PS!$B$2:$C$62,2)</f>
        <v>1624</v>
      </c>
      <c r="H1376" s="7">
        <f>VLOOKUP(C1376,Guias_PS!$B$2:$C$7,2)</f>
        <v>232</v>
      </c>
      <c r="I1376" s="7" t="str">
        <f>VLOOKUP(C1376,Pib_PS!$B$2:$C$7,2)</f>
        <v>R$ 3.125.025,96</v>
      </c>
      <c r="J1376" s="7" t="str">
        <f>VLOOKUP(F1376,Base_PS!$G$1:$R$751,12,FALSE())</f>
        <v>Baixa temporada</v>
      </c>
    </row>
    <row r="1377">
      <c r="A1377" s="6">
        <v>43380.0</v>
      </c>
      <c r="B1377" s="7">
        <f>SUMIF(Base_PS!F:F,A1377,Base_PS!I:I)</f>
        <v>0</v>
      </c>
      <c r="C1377" s="7">
        <f t="shared" si="1"/>
        <v>2018</v>
      </c>
      <c r="D1377" s="7">
        <f t="shared" si="2"/>
        <v>10</v>
      </c>
      <c r="E1377" s="7">
        <f t="shared" si="3"/>
        <v>10</v>
      </c>
      <c r="F1377" s="7" t="str">
        <f t="shared" si="4"/>
        <v>10-2018</v>
      </c>
      <c r="G1377" s="7">
        <f>VLOOKUP(F1377,Oferta_PS!$B$2:$C$62,2)</f>
        <v>1624</v>
      </c>
      <c r="H1377" s="7">
        <f>VLOOKUP(C1377,Guias_PS!$B$2:$C$7,2)</f>
        <v>232</v>
      </c>
      <c r="I1377" s="7" t="str">
        <f>VLOOKUP(C1377,Pib_PS!$B$2:$C$7,2)</f>
        <v>R$ 3.125.025,96</v>
      </c>
      <c r="J1377" s="7" t="str">
        <f>VLOOKUP(F1377,Base_PS!$G$1:$R$751,12,FALSE())</f>
        <v>Baixa temporada</v>
      </c>
    </row>
    <row r="1378">
      <c r="A1378" s="6">
        <v>43381.0</v>
      </c>
      <c r="B1378" s="7">
        <f>SUMIF(Base_PS!F:F,A1378,Base_PS!I:I)</f>
        <v>0</v>
      </c>
      <c r="C1378" s="7">
        <f t="shared" si="1"/>
        <v>2018</v>
      </c>
      <c r="D1378" s="7">
        <f t="shared" si="2"/>
        <v>10</v>
      </c>
      <c r="E1378" s="7">
        <f t="shared" si="3"/>
        <v>10</v>
      </c>
      <c r="F1378" s="7" t="str">
        <f t="shared" si="4"/>
        <v>10-2018</v>
      </c>
      <c r="G1378" s="7">
        <f>VLOOKUP(F1378,Oferta_PS!$B$2:$C$62,2)</f>
        <v>1624</v>
      </c>
      <c r="H1378" s="7">
        <f>VLOOKUP(C1378,Guias_PS!$B$2:$C$7,2)</f>
        <v>232</v>
      </c>
      <c r="I1378" s="7" t="str">
        <f>VLOOKUP(C1378,Pib_PS!$B$2:$C$7,2)</f>
        <v>R$ 3.125.025,96</v>
      </c>
      <c r="J1378" s="7" t="str">
        <f>VLOOKUP(F1378,Base_PS!$G$1:$R$751,12,FALSE())</f>
        <v>Baixa temporada</v>
      </c>
    </row>
    <row r="1379">
      <c r="A1379" s="6">
        <v>43382.0</v>
      </c>
      <c r="B1379" s="7">
        <f>SUMIF(Base_PS!F:F,A1379,Base_PS!I:I)</f>
        <v>0</v>
      </c>
      <c r="C1379" s="7">
        <f t="shared" si="1"/>
        <v>2018</v>
      </c>
      <c r="D1379" s="7">
        <f t="shared" si="2"/>
        <v>10</v>
      </c>
      <c r="E1379" s="7">
        <f t="shared" si="3"/>
        <v>10</v>
      </c>
      <c r="F1379" s="7" t="str">
        <f t="shared" si="4"/>
        <v>10-2018</v>
      </c>
      <c r="G1379" s="7">
        <f>VLOOKUP(F1379,Oferta_PS!$B$2:$C$62,2)</f>
        <v>1624</v>
      </c>
      <c r="H1379" s="7">
        <f>VLOOKUP(C1379,Guias_PS!$B$2:$C$7,2)</f>
        <v>232</v>
      </c>
      <c r="I1379" s="7" t="str">
        <f>VLOOKUP(C1379,Pib_PS!$B$2:$C$7,2)</f>
        <v>R$ 3.125.025,96</v>
      </c>
      <c r="J1379" s="7" t="str">
        <f>VLOOKUP(F1379,Base_PS!$G$1:$R$751,12,FALSE())</f>
        <v>Baixa temporada</v>
      </c>
    </row>
    <row r="1380">
      <c r="A1380" s="8">
        <v>43383.0</v>
      </c>
      <c r="B1380" s="7">
        <f>SUMIF(Base_PS!F:F,A1380,Base_PS!I:I)</f>
        <v>0</v>
      </c>
      <c r="C1380" s="7">
        <f t="shared" si="1"/>
        <v>2018</v>
      </c>
      <c r="D1380" s="7">
        <f t="shared" si="2"/>
        <v>10</v>
      </c>
      <c r="E1380" s="7">
        <f t="shared" si="3"/>
        <v>10</v>
      </c>
      <c r="F1380" s="7" t="str">
        <f t="shared" si="4"/>
        <v>10-2018</v>
      </c>
      <c r="G1380" s="7">
        <f>VLOOKUP(F1380,Oferta_PS!$B$2:$C$62,2)</f>
        <v>1624</v>
      </c>
      <c r="H1380" s="7">
        <f>VLOOKUP(C1380,Guias_PS!$B$2:$C$7,2)</f>
        <v>232</v>
      </c>
      <c r="I1380" s="7" t="str">
        <f>VLOOKUP(C1380,Pib_PS!$B$2:$C$7,2)</f>
        <v>R$ 3.125.025,96</v>
      </c>
      <c r="J1380" s="7" t="str">
        <f>VLOOKUP(F1380,Base_PS!$G$1:$R$751,12,FALSE())</f>
        <v>Baixa temporada</v>
      </c>
    </row>
    <row r="1381">
      <c r="A1381" s="8">
        <v>43384.0</v>
      </c>
      <c r="B1381" s="7">
        <f>SUMIF(Base_PS!F:F,A1381,Base_PS!I:I)</f>
        <v>0</v>
      </c>
      <c r="C1381" s="7">
        <f t="shared" si="1"/>
        <v>2018</v>
      </c>
      <c r="D1381" s="7">
        <f t="shared" si="2"/>
        <v>10</v>
      </c>
      <c r="E1381" s="7">
        <f t="shared" si="3"/>
        <v>10</v>
      </c>
      <c r="F1381" s="7" t="str">
        <f t="shared" si="4"/>
        <v>10-2018</v>
      </c>
      <c r="G1381" s="7">
        <f>VLOOKUP(F1381,Oferta_PS!$B$2:$C$62,2)</f>
        <v>1624</v>
      </c>
      <c r="H1381" s="7">
        <f>VLOOKUP(C1381,Guias_PS!$B$2:$C$7,2)</f>
        <v>232</v>
      </c>
      <c r="I1381" s="7" t="str">
        <f>VLOOKUP(C1381,Pib_PS!$B$2:$C$7,2)</f>
        <v>R$ 3.125.025,96</v>
      </c>
      <c r="J1381" s="7" t="str">
        <f>VLOOKUP(F1381,Base_PS!$G$1:$R$751,12,FALSE())</f>
        <v>Baixa temporada</v>
      </c>
    </row>
    <row r="1382">
      <c r="A1382" s="8">
        <v>43385.0</v>
      </c>
      <c r="B1382" s="7">
        <f>SUMIF(Base_PS!F:F,A1382,Base_PS!I:I)</f>
        <v>0</v>
      </c>
      <c r="C1382" s="7">
        <f t="shared" si="1"/>
        <v>2018</v>
      </c>
      <c r="D1382" s="7">
        <f t="shared" si="2"/>
        <v>10</v>
      </c>
      <c r="E1382" s="7">
        <f t="shared" si="3"/>
        <v>10</v>
      </c>
      <c r="F1382" s="7" t="str">
        <f t="shared" si="4"/>
        <v>10-2018</v>
      </c>
      <c r="G1382" s="7">
        <f>VLOOKUP(F1382,Oferta_PS!$B$2:$C$62,2)</f>
        <v>1624</v>
      </c>
      <c r="H1382" s="7">
        <f>VLOOKUP(C1382,Guias_PS!$B$2:$C$7,2)</f>
        <v>232</v>
      </c>
      <c r="I1382" s="7" t="str">
        <f>VLOOKUP(C1382,Pib_PS!$B$2:$C$7,2)</f>
        <v>R$ 3.125.025,96</v>
      </c>
      <c r="J1382" s="7" t="str">
        <f>VLOOKUP(F1382,Base_PS!$G$1:$R$751,12,FALSE())</f>
        <v>Baixa temporada</v>
      </c>
    </row>
    <row r="1383">
      <c r="A1383" s="8">
        <v>43386.0</v>
      </c>
      <c r="B1383" s="7">
        <f>SUMIF(Base_PS!F:F,A1383,Base_PS!I:I)</f>
        <v>169</v>
      </c>
      <c r="C1383" s="7">
        <f t="shared" si="1"/>
        <v>2018</v>
      </c>
      <c r="D1383" s="7">
        <f t="shared" si="2"/>
        <v>10</v>
      </c>
      <c r="E1383" s="7">
        <f t="shared" si="3"/>
        <v>10</v>
      </c>
      <c r="F1383" s="7" t="str">
        <f t="shared" si="4"/>
        <v>10-2018</v>
      </c>
      <c r="G1383" s="7">
        <f>VLOOKUP(F1383,Oferta_PS!$B$2:$C$62,2)</f>
        <v>1624</v>
      </c>
      <c r="H1383" s="7">
        <f>VLOOKUP(C1383,Guias_PS!$B$2:$C$7,2)</f>
        <v>232</v>
      </c>
      <c r="I1383" s="7" t="str">
        <f>VLOOKUP(C1383,Pib_PS!$B$2:$C$7,2)</f>
        <v>R$ 3.125.025,96</v>
      </c>
      <c r="J1383" s="7" t="str">
        <f>VLOOKUP(F1383,Base_PS!$G$1:$R$751,12,FALSE())</f>
        <v>Baixa temporada</v>
      </c>
    </row>
    <row r="1384">
      <c r="A1384" s="8">
        <v>43387.0</v>
      </c>
      <c r="B1384" s="7">
        <f>SUMIF(Base_PS!F:F,A1384,Base_PS!I:I)</f>
        <v>0</v>
      </c>
      <c r="C1384" s="7">
        <f t="shared" si="1"/>
        <v>2018</v>
      </c>
      <c r="D1384" s="7">
        <f t="shared" si="2"/>
        <v>10</v>
      </c>
      <c r="E1384" s="7">
        <f t="shared" si="3"/>
        <v>10</v>
      </c>
      <c r="F1384" s="7" t="str">
        <f t="shared" si="4"/>
        <v>10-2018</v>
      </c>
      <c r="G1384" s="7">
        <f>VLOOKUP(F1384,Oferta_PS!$B$2:$C$62,2)</f>
        <v>1624</v>
      </c>
      <c r="H1384" s="7">
        <f>VLOOKUP(C1384,Guias_PS!$B$2:$C$7,2)</f>
        <v>232</v>
      </c>
      <c r="I1384" s="7" t="str">
        <f>VLOOKUP(C1384,Pib_PS!$B$2:$C$7,2)</f>
        <v>R$ 3.125.025,96</v>
      </c>
      <c r="J1384" s="7" t="str">
        <f>VLOOKUP(F1384,Base_PS!$G$1:$R$751,12,FALSE())</f>
        <v>Baixa temporada</v>
      </c>
    </row>
    <row r="1385">
      <c r="A1385" s="8">
        <v>43388.0</v>
      </c>
      <c r="B1385" s="7">
        <f>SUMIF(Base_PS!F:F,A1385,Base_PS!I:I)</f>
        <v>0</v>
      </c>
      <c r="C1385" s="7">
        <f t="shared" si="1"/>
        <v>2018</v>
      </c>
      <c r="D1385" s="7">
        <f t="shared" si="2"/>
        <v>10</v>
      </c>
      <c r="E1385" s="7">
        <f t="shared" si="3"/>
        <v>10</v>
      </c>
      <c r="F1385" s="7" t="str">
        <f t="shared" si="4"/>
        <v>10-2018</v>
      </c>
      <c r="G1385" s="7">
        <f>VLOOKUP(F1385,Oferta_PS!$B$2:$C$62,2)</f>
        <v>1624</v>
      </c>
      <c r="H1385" s="7">
        <f>VLOOKUP(C1385,Guias_PS!$B$2:$C$7,2)</f>
        <v>232</v>
      </c>
      <c r="I1385" s="7" t="str">
        <f>VLOOKUP(C1385,Pib_PS!$B$2:$C$7,2)</f>
        <v>R$ 3.125.025,96</v>
      </c>
      <c r="J1385" s="7" t="str">
        <f>VLOOKUP(F1385,Base_PS!$G$1:$R$751,12,FALSE())</f>
        <v>Baixa temporada</v>
      </c>
    </row>
    <row r="1386">
      <c r="A1386" s="8">
        <v>43389.0</v>
      </c>
      <c r="B1386" s="7">
        <f>SUMIF(Base_PS!F:F,A1386,Base_PS!I:I)</f>
        <v>0</v>
      </c>
      <c r="C1386" s="7">
        <f t="shared" si="1"/>
        <v>2018</v>
      </c>
      <c r="D1386" s="7">
        <f t="shared" si="2"/>
        <v>10</v>
      </c>
      <c r="E1386" s="7">
        <f t="shared" si="3"/>
        <v>10</v>
      </c>
      <c r="F1386" s="7" t="str">
        <f t="shared" si="4"/>
        <v>10-2018</v>
      </c>
      <c r="G1386" s="7">
        <f>VLOOKUP(F1386,Oferta_PS!$B$2:$C$62,2)</f>
        <v>1624</v>
      </c>
      <c r="H1386" s="7">
        <f>VLOOKUP(C1386,Guias_PS!$B$2:$C$7,2)</f>
        <v>232</v>
      </c>
      <c r="I1386" s="7" t="str">
        <f>VLOOKUP(C1386,Pib_PS!$B$2:$C$7,2)</f>
        <v>R$ 3.125.025,96</v>
      </c>
      <c r="J1386" s="7" t="str">
        <f>VLOOKUP(F1386,Base_PS!$G$1:$R$751,12,FALSE())</f>
        <v>Baixa temporada</v>
      </c>
    </row>
    <row r="1387">
      <c r="A1387" s="8">
        <v>43390.0</v>
      </c>
      <c r="B1387" s="7">
        <f>SUMIF(Base_PS!F:F,A1387,Base_PS!I:I)</f>
        <v>0</v>
      </c>
      <c r="C1387" s="7">
        <f t="shared" si="1"/>
        <v>2018</v>
      </c>
      <c r="D1387" s="7">
        <f t="shared" si="2"/>
        <v>10</v>
      </c>
      <c r="E1387" s="7">
        <f t="shared" si="3"/>
        <v>10</v>
      </c>
      <c r="F1387" s="7" t="str">
        <f t="shared" si="4"/>
        <v>10-2018</v>
      </c>
      <c r="G1387" s="7">
        <f>VLOOKUP(F1387,Oferta_PS!$B$2:$C$62,2)</f>
        <v>1624</v>
      </c>
      <c r="H1387" s="7">
        <f>VLOOKUP(C1387,Guias_PS!$B$2:$C$7,2)</f>
        <v>232</v>
      </c>
      <c r="I1387" s="7" t="str">
        <f>VLOOKUP(C1387,Pib_PS!$B$2:$C$7,2)</f>
        <v>R$ 3.125.025,96</v>
      </c>
      <c r="J1387" s="7" t="str">
        <f>VLOOKUP(F1387,Base_PS!$G$1:$R$751,12,FALSE())</f>
        <v>Baixa temporada</v>
      </c>
    </row>
    <row r="1388">
      <c r="A1388" s="8">
        <v>43391.0</v>
      </c>
      <c r="B1388" s="7">
        <f>SUMIF(Base_PS!F:F,A1388,Base_PS!I:I)</f>
        <v>0</v>
      </c>
      <c r="C1388" s="7">
        <f t="shared" si="1"/>
        <v>2018</v>
      </c>
      <c r="D1388" s="7">
        <f t="shared" si="2"/>
        <v>10</v>
      </c>
      <c r="E1388" s="7">
        <f t="shared" si="3"/>
        <v>10</v>
      </c>
      <c r="F1388" s="7" t="str">
        <f t="shared" si="4"/>
        <v>10-2018</v>
      </c>
      <c r="G1388" s="7">
        <f>VLOOKUP(F1388,Oferta_PS!$B$2:$C$62,2)</f>
        <v>1624</v>
      </c>
      <c r="H1388" s="7">
        <f>VLOOKUP(C1388,Guias_PS!$B$2:$C$7,2)</f>
        <v>232</v>
      </c>
      <c r="I1388" s="7" t="str">
        <f>VLOOKUP(C1388,Pib_PS!$B$2:$C$7,2)</f>
        <v>R$ 3.125.025,96</v>
      </c>
      <c r="J1388" s="7" t="str">
        <f>VLOOKUP(F1388,Base_PS!$G$1:$R$751,12,FALSE())</f>
        <v>Baixa temporada</v>
      </c>
    </row>
    <row r="1389">
      <c r="A1389" s="8">
        <v>43392.0</v>
      </c>
      <c r="B1389" s="7">
        <f>SUMIF(Base_PS!F:F,A1389,Base_PS!I:I)</f>
        <v>0</v>
      </c>
      <c r="C1389" s="7">
        <f t="shared" si="1"/>
        <v>2018</v>
      </c>
      <c r="D1389" s="7">
        <f t="shared" si="2"/>
        <v>10</v>
      </c>
      <c r="E1389" s="7">
        <f t="shared" si="3"/>
        <v>10</v>
      </c>
      <c r="F1389" s="7" t="str">
        <f t="shared" si="4"/>
        <v>10-2018</v>
      </c>
      <c r="G1389" s="7">
        <f>VLOOKUP(F1389,Oferta_PS!$B$2:$C$62,2)</f>
        <v>1624</v>
      </c>
      <c r="H1389" s="7">
        <f>VLOOKUP(C1389,Guias_PS!$B$2:$C$7,2)</f>
        <v>232</v>
      </c>
      <c r="I1389" s="7" t="str">
        <f>VLOOKUP(C1389,Pib_PS!$B$2:$C$7,2)</f>
        <v>R$ 3.125.025,96</v>
      </c>
      <c r="J1389" s="7" t="str">
        <f>VLOOKUP(F1389,Base_PS!$G$1:$R$751,12,FALSE())</f>
        <v>Baixa temporada</v>
      </c>
    </row>
    <row r="1390">
      <c r="A1390" s="8">
        <v>43393.0</v>
      </c>
      <c r="B1390" s="7">
        <f>SUMIF(Base_PS!F:F,A1390,Base_PS!I:I)</f>
        <v>170</v>
      </c>
      <c r="C1390" s="7">
        <f t="shared" si="1"/>
        <v>2018</v>
      </c>
      <c r="D1390" s="7">
        <f t="shared" si="2"/>
        <v>10</v>
      </c>
      <c r="E1390" s="7">
        <f t="shared" si="3"/>
        <v>10</v>
      </c>
      <c r="F1390" s="7" t="str">
        <f t="shared" si="4"/>
        <v>10-2018</v>
      </c>
      <c r="G1390" s="7">
        <f>VLOOKUP(F1390,Oferta_PS!$B$2:$C$62,2)</f>
        <v>1624</v>
      </c>
      <c r="H1390" s="7">
        <f>VLOOKUP(C1390,Guias_PS!$B$2:$C$7,2)</f>
        <v>232</v>
      </c>
      <c r="I1390" s="7" t="str">
        <f>VLOOKUP(C1390,Pib_PS!$B$2:$C$7,2)</f>
        <v>R$ 3.125.025,96</v>
      </c>
      <c r="J1390" s="7" t="str">
        <f>VLOOKUP(F1390,Base_PS!$G$1:$R$751,12,FALSE())</f>
        <v>Baixa temporada</v>
      </c>
    </row>
    <row r="1391">
      <c r="A1391" s="8">
        <v>43394.0</v>
      </c>
      <c r="B1391" s="7">
        <f>SUMIF(Base_PS!F:F,A1391,Base_PS!I:I)</f>
        <v>0</v>
      </c>
      <c r="C1391" s="7">
        <f t="shared" si="1"/>
        <v>2018</v>
      </c>
      <c r="D1391" s="7">
        <f t="shared" si="2"/>
        <v>10</v>
      </c>
      <c r="E1391" s="7">
        <f t="shared" si="3"/>
        <v>10</v>
      </c>
      <c r="F1391" s="7" t="str">
        <f t="shared" si="4"/>
        <v>10-2018</v>
      </c>
      <c r="G1391" s="7">
        <f>VLOOKUP(F1391,Oferta_PS!$B$2:$C$62,2)</f>
        <v>1624</v>
      </c>
      <c r="H1391" s="7">
        <f>VLOOKUP(C1391,Guias_PS!$B$2:$C$7,2)</f>
        <v>232</v>
      </c>
      <c r="I1391" s="7" t="str">
        <f>VLOOKUP(C1391,Pib_PS!$B$2:$C$7,2)</f>
        <v>R$ 3.125.025,96</v>
      </c>
      <c r="J1391" s="7" t="str">
        <f>VLOOKUP(F1391,Base_PS!$G$1:$R$751,12,FALSE())</f>
        <v>Baixa temporada</v>
      </c>
    </row>
    <row r="1392">
      <c r="A1392" s="8">
        <v>43395.0</v>
      </c>
      <c r="B1392" s="7">
        <f>SUMIF(Base_PS!F:F,A1392,Base_PS!I:I)</f>
        <v>0</v>
      </c>
      <c r="C1392" s="7">
        <f t="shared" si="1"/>
        <v>2018</v>
      </c>
      <c r="D1392" s="7">
        <f t="shared" si="2"/>
        <v>10</v>
      </c>
      <c r="E1392" s="7">
        <f t="shared" si="3"/>
        <v>10</v>
      </c>
      <c r="F1392" s="7" t="str">
        <f t="shared" si="4"/>
        <v>10-2018</v>
      </c>
      <c r="G1392" s="7">
        <f>VLOOKUP(F1392,Oferta_PS!$B$2:$C$62,2)</f>
        <v>1624</v>
      </c>
      <c r="H1392" s="7">
        <f>VLOOKUP(C1392,Guias_PS!$B$2:$C$7,2)</f>
        <v>232</v>
      </c>
      <c r="I1392" s="7" t="str">
        <f>VLOOKUP(C1392,Pib_PS!$B$2:$C$7,2)</f>
        <v>R$ 3.125.025,96</v>
      </c>
      <c r="J1392" s="7" t="str">
        <f>VLOOKUP(F1392,Base_PS!$G$1:$R$751,12,FALSE())</f>
        <v>Baixa temporada</v>
      </c>
    </row>
    <row r="1393">
      <c r="A1393" s="8">
        <v>43396.0</v>
      </c>
      <c r="B1393" s="7">
        <f>SUMIF(Base_PS!F:F,A1393,Base_PS!I:I)</f>
        <v>0</v>
      </c>
      <c r="C1393" s="7">
        <f t="shared" si="1"/>
        <v>2018</v>
      </c>
      <c r="D1393" s="7">
        <f t="shared" si="2"/>
        <v>10</v>
      </c>
      <c r="E1393" s="7">
        <f t="shared" si="3"/>
        <v>10</v>
      </c>
      <c r="F1393" s="7" t="str">
        <f t="shared" si="4"/>
        <v>10-2018</v>
      </c>
      <c r="G1393" s="7">
        <f>VLOOKUP(F1393,Oferta_PS!$B$2:$C$62,2)</f>
        <v>1624</v>
      </c>
      <c r="H1393" s="7">
        <f>VLOOKUP(C1393,Guias_PS!$B$2:$C$7,2)</f>
        <v>232</v>
      </c>
      <c r="I1393" s="7" t="str">
        <f>VLOOKUP(C1393,Pib_PS!$B$2:$C$7,2)</f>
        <v>R$ 3.125.025,96</v>
      </c>
      <c r="J1393" s="7" t="str">
        <f>VLOOKUP(F1393,Base_PS!$G$1:$R$751,12,FALSE())</f>
        <v>Baixa temporada</v>
      </c>
    </row>
    <row r="1394">
      <c r="A1394" s="8">
        <v>43397.0</v>
      </c>
      <c r="B1394" s="7">
        <f>SUMIF(Base_PS!F:F,A1394,Base_PS!I:I)</f>
        <v>0</v>
      </c>
      <c r="C1394" s="7">
        <f t="shared" si="1"/>
        <v>2018</v>
      </c>
      <c r="D1394" s="7">
        <f t="shared" si="2"/>
        <v>10</v>
      </c>
      <c r="E1394" s="7">
        <f t="shared" si="3"/>
        <v>10</v>
      </c>
      <c r="F1394" s="7" t="str">
        <f t="shared" si="4"/>
        <v>10-2018</v>
      </c>
      <c r="G1394" s="7">
        <f>VLOOKUP(F1394,Oferta_PS!$B$2:$C$62,2)</f>
        <v>1624</v>
      </c>
      <c r="H1394" s="7">
        <f>VLOOKUP(C1394,Guias_PS!$B$2:$C$7,2)</f>
        <v>232</v>
      </c>
      <c r="I1394" s="7" t="str">
        <f>VLOOKUP(C1394,Pib_PS!$B$2:$C$7,2)</f>
        <v>R$ 3.125.025,96</v>
      </c>
      <c r="J1394" s="7" t="str">
        <f>VLOOKUP(F1394,Base_PS!$G$1:$R$751,12,FALSE())</f>
        <v>Baixa temporada</v>
      </c>
    </row>
    <row r="1395">
      <c r="A1395" s="8">
        <v>43398.0</v>
      </c>
      <c r="B1395" s="7">
        <f>SUMIF(Base_PS!F:F,A1395,Base_PS!I:I)</f>
        <v>0</v>
      </c>
      <c r="C1395" s="7">
        <f t="shared" si="1"/>
        <v>2018</v>
      </c>
      <c r="D1395" s="7">
        <f t="shared" si="2"/>
        <v>10</v>
      </c>
      <c r="E1395" s="7">
        <f t="shared" si="3"/>
        <v>10</v>
      </c>
      <c r="F1395" s="7" t="str">
        <f t="shared" si="4"/>
        <v>10-2018</v>
      </c>
      <c r="G1395" s="7">
        <f>VLOOKUP(F1395,Oferta_PS!$B$2:$C$62,2)</f>
        <v>1624</v>
      </c>
      <c r="H1395" s="7">
        <f>VLOOKUP(C1395,Guias_PS!$B$2:$C$7,2)</f>
        <v>232</v>
      </c>
      <c r="I1395" s="7" t="str">
        <f>VLOOKUP(C1395,Pib_PS!$B$2:$C$7,2)</f>
        <v>R$ 3.125.025,96</v>
      </c>
      <c r="J1395" s="7" t="str">
        <f>VLOOKUP(F1395,Base_PS!$G$1:$R$751,12,FALSE())</f>
        <v>Baixa temporada</v>
      </c>
    </row>
    <row r="1396">
      <c r="A1396" s="8">
        <v>43399.0</v>
      </c>
      <c r="B1396" s="7">
        <f>SUMIF(Base_PS!F:F,A1396,Base_PS!I:I)</f>
        <v>0</v>
      </c>
      <c r="C1396" s="7">
        <f t="shared" si="1"/>
        <v>2018</v>
      </c>
      <c r="D1396" s="7">
        <f t="shared" si="2"/>
        <v>10</v>
      </c>
      <c r="E1396" s="7">
        <f t="shared" si="3"/>
        <v>10</v>
      </c>
      <c r="F1396" s="7" t="str">
        <f t="shared" si="4"/>
        <v>10-2018</v>
      </c>
      <c r="G1396" s="7">
        <f>VLOOKUP(F1396,Oferta_PS!$B$2:$C$62,2)</f>
        <v>1624</v>
      </c>
      <c r="H1396" s="7">
        <f>VLOOKUP(C1396,Guias_PS!$B$2:$C$7,2)</f>
        <v>232</v>
      </c>
      <c r="I1396" s="7" t="str">
        <f>VLOOKUP(C1396,Pib_PS!$B$2:$C$7,2)</f>
        <v>R$ 3.125.025,96</v>
      </c>
      <c r="J1396" s="7" t="str">
        <f>VLOOKUP(F1396,Base_PS!$G$1:$R$751,12,FALSE())</f>
        <v>Baixa temporada</v>
      </c>
    </row>
    <row r="1397">
      <c r="A1397" s="8">
        <v>43400.0</v>
      </c>
      <c r="B1397" s="7">
        <f>SUMIF(Base_PS!F:F,A1397,Base_PS!I:I)</f>
        <v>342</v>
      </c>
      <c r="C1397" s="7">
        <f t="shared" si="1"/>
        <v>2018</v>
      </c>
      <c r="D1397" s="7">
        <f t="shared" si="2"/>
        <v>10</v>
      </c>
      <c r="E1397" s="7">
        <f t="shared" si="3"/>
        <v>10</v>
      </c>
      <c r="F1397" s="7" t="str">
        <f t="shared" si="4"/>
        <v>10-2018</v>
      </c>
      <c r="G1397" s="7">
        <f>VLOOKUP(F1397,Oferta_PS!$B$2:$C$62,2)</f>
        <v>1624</v>
      </c>
      <c r="H1397" s="7">
        <f>VLOOKUP(C1397,Guias_PS!$B$2:$C$7,2)</f>
        <v>232</v>
      </c>
      <c r="I1397" s="7" t="str">
        <f>VLOOKUP(C1397,Pib_PS!$B$2:$C$7,2)</f>
        <v>R$ 3.125.025,96</v>
      </c>
      <c r="J1397" s="7" t="str">
        <f>VLOOKUP(F1397,Base_PS!$G$1:$R$751,12,FALSE())</f>
        <v>Baixa temporada</v>
      </c>
    </row>
    <row r="1398">
      <c r="A1398" s="8">
        <v>43401.0</v>
      </c>
      <c r="B1398" s="7">
        <f>SUMIF(Base_PS!F:F,A1398,Base_PS!I:I)</f>
        <v>0</v>
      </c>
      <c r="C1398" s="7">
        <f t="shared" si="1"/>
        <v>2018</v>
      </c>
      <c r="D1398" s="7">
        <f t="shared" si="2"/>
        <v>10</v>
      </c>
      <c r="E1398" s="7">
        <f t="shared" si="3"/>
        <v>10</v>
      </c>
      <c r="F1398" s="7" t="str">
        <f t="shared" si="4"/>
        <v>10-2018</v>
      </c>
      <c r="G1398" s="7">
        <f>VLOOKUP(F1398,Oferta_PS!$B$2:$C$62,2)</f>
        <v>1624</v>
      </c>
      <c r="H1398" s="7">
        <f>VLOOKUP(C1398,Guias_PS!$B$2:$C$7,2)</f>
        <v>232</v>
      </c>
      <c r="I1398" s="7" t="str">
        <f>VLOOKUP(C1398,Pib_PS!$B$2:$C$7,2)</f>
        <v>R$ 3.125.025,96</v>
      </c>
      <c r="J1398" s="7" t="str">
        <f>VLOOKUP(F1398,Base_PS!$G$1:$R$751,12,FALSE())</f>
        <v>Baixa temporada</v>
      </c>
    </row>
    <row r="1399">
      <c r="A1399" s="8">
        <v>43402.0</v>
      </c>
      <c r="B1399" s="7">
        <f>SUMIF(Base_PS!F:F,A1399,Base_PS!I:I)</f>
        <v>0</v>
      </c>
      <c r="C1399" s="7">
        <f t="shared" si="1"/>
        <v>2018</v>
      </c>
      <c r="D1399" s="7">
        <f t="shared" si="2"/>
        <v>10</v>
      </c>
      <c r="E1399" s="7">
        <f t="shared" si="3"/>
        <v>10</v>
      </c>
      <c r="F1399" s="7" t="str">
        <f t="shared" si="4"/>
        <v>10-2018</v>
      </c>
      <c r="G1399" s="7">
        <f>VLOOKUP(F1399,Oferta_PS!$B$2:$C$62,2)</f>
        <v>1624</v>
      </c>
      <c r="H1399" s="7">
        <f>VLOOKUP(C1399,Guias_PS!$B$2:$C$7,2)</f>
        <v>232</v>
      </c>
      <c r="I1399" s="7" t="str">
        <f>VLOOKUP(C1399,Pib_PS!$B$2:$C$7,2)</f>
        <v>R$ 3.125.025,96</v>
      </c>
      <c r="J1399" s="7" t="str">
        <f>VLOOKUP(F1399,Base_PS!$G$1:$R$751,12,FALSE())</f>
        <v>Baixa temporada</v>
      </c>
    </row>
    <row r="1400">
      <c r="A1400" s="8">
        <v>43403.0</v>
      </c>
      <c r="B1400" s="7">
        <f>SUMIF(Base_PS!F:F,A1400,Base_PS!I:I)</f>
        <v>0</v>
      </c>
      <c r="C1400" s="7">
        <f t="shared" si="1"/>
        <v>2018</v>
      </c>
      <c r="D1400" s="7">
        <f t="shared" si="2"/>
        <v>10</v>
      </c>
      <c r="E1400" s="7">
        <f t="shared" si="3"/>
        <v>10</v>
      </c>
      <c r="F1400" s="7" t="str">
        <f t="shared" si="4"/>
        <v>10-2018</v>
      </c>
      <c r="G1400" s="7">
        <f>VLOOKUP(F1400,Oferta_PS!$B$2:$C$62,2)</f>
        <v>1624</v>
      </c>
      <c r="H1400" s="7">
        <f>VLOOKUP(C1400,Guias_PS!$B$2:$C$7,2)</f>
        <v>232</v>
      </c>
      <c r="I1400" s="7" t="str">
        <f>VLOOKUP(C1400,Pib_PS!$B$2:$C$7,2)</f>
        <v>R$ 3.125.025,96</v>
      </c>
      <c r="J1400" s="7" t="str">
        <f>VLOOKUP(F1400,Base_PS!$G$1:$R$751,12,FALSE())</f>
        <v>Baixa temporada</v>
      </c>
    </row>
    <row r="1401">
      <c r="A1401" s="8">
        <v>43404.0</v>
      </c>
      <c r="B1401" s="7">
        <f>SUMIF(Base_PS!F:F,A1401,Base_PS!I:I)</f>
        <v>0</v>
      </c>
      <c r="C1401" s="7">
        <f t="shared" si="1"/>
        <v>2018</v>
      </c>
      <c r="D1401" s="7">
        <f t="shared" si="2"/>
        <v>10</v>
      </c>
      <c r="E1401" s="7">
        <f t="shared" si="3"/>
        <v>10</v>
      </c>
      <c r="F1401" s="7" t="str">
        <f t="shared" si="4"/>
        <v>10-2018</v>
      </c>
      <c r="G1401" s="7">
        <f>VLOOKUP(F1401,Oferta_PS!$B$2:$C$62,2)</f>
        <v>1624</v>
      </c>
      <c r="H1401" s="7">
        <f>VLOOKUP(C1401,Guias_PS!$B$2:$C$7,2)</f>
        <v>232</v>
      </c>
      <c r="I1401" s="7" t="str">
        <f>VLOOKUP(C1401,Pib_PS!$B$2:$C$7,2)</f>
        <v>R$ 3.125.025,96</v>
      </c>
      <c r="J1401" s="7" t="str">
        <f>VLOOKUP(F1401,Base_PS!$G$1:$R$751,12,FALSE())</f>
        <v>Baixa temporada</v>
      </c>
    </row>
    <row r="1402">
      <c r="A1402" s="6">
        <v>43405.0</v>
      </c>
      <c r="B1402" s="7">
        <f>SUMIF(Base_PS!F:F,A1402,Base_PS!I:I)</f>
        <v>0</v>
      </c>
      <c r="C1402" s="7">
        <f t="shared" si="1"/>
        <v>2018</v>
      </c>
      <c r="D1402" s="7">
        <f t="shared" si="2"/>
        <v>11</v>
      </c>
      <c r="E1402" s="7">
        <f t="shared" si="3"/>
        <v>11</v>
      </c>
      <c r="F1402" s="7" t="str">
        <f t="shared" si="4"/>
        <v>11-2018</v>
      </c>
      <c r="G1402" s="7">
        <f>VLOOKUP(F1402,Oferta_PS!$B$2:$C$62,2)</f>
        <v>1584</v>
      </c>
      <c r="H1402" s="7">
        <f>VLOOKUP(C1402,Guias_PS!$B$2:$C$7,2)</f>
        <v>232</v>
      </c>
      <c r="I1402" s="7" t="str">
        <f>VLOOKUP(C1402,Pib_PS!$B$2:$C$7,2)</f>
        <v>R$ 3.125.025,96</v>
      </c>
      <c r="J1402" s="7" t="str">
        <f>VLOOKUP(F1402,Base_PS!$G$1:$R$751,12,FALSE())</f>
        <v>Baixa temporada</v>
      </c>
    </row>
    <row r="1403">
      <c r="A1403" s="6">
        <v>43406.0</v>
      </c>
      <c r="B1403" s="7">
        <f>SUMIF(Base_PS!F:F,A1403,Base_PS!I:I)</f>
        <v>0</v>
      </c>
      <c r="C1403" s="7">
        <f t="shared" si="1"/>
        <v>2018</v>
      </c>
      <c r="D1403" s="7">
        <f t="shared" si="2"/>
        <v>11</v>
      </c>
      <c r="E1403" s="7">
        <f t="shared" si="3"/>
        <v>11</v>
      </c>
      <c r="F1403" s="7" t="str">
        <f t="shared" si="4"/>
        <v>11-2018</v>
      </c>
      <c r="G1403" s="7">
        <f>VLOOKUP(F1403,Oferta_PS!$B$2:$C$62,2)</f>
        <v>1584</v>
      </c>
      <c r="H1403" s="7">
        <f>VLOOKUP(C1403,Guias_PS!$B$2:$C$7,2)</f>
        <v>232</v>
      </c>
      <c r="I1403" s="7" t="str">
        <f>VLOOKUP(C1403,Pib_PS!$B$2:$C$7,2)</f>
        <v>R$ 3.125.025,96</v>
      </c>
      <c r="J1403" s="7" t="str">
        <f>VLOOKUP(F1403,Base_PS!$G$1:$R$751,12,FALSE())</f>
        <v>Baixa temporada</v>
      </c>
    </row>
    <row r="1404">
      <c r="A1404" s="6">
        <v>43407.0</v>
      </c>
      <c r="B1404" s="7">
        <f>SUMIF(Base_PS!F:F,A1404,Base_PS!I:I)</f>
        <v>254</v>
      </c>
      <c r="C1404" s="7">
        <f t="shared" si="1"/>
        <v>2018</v>
      </c>
      <c r="D1404" s="7">
        <f t="shared" si="2"/>
        <v>11</v>
      </c>
      <c r="E1404" s="7">
        <f t="shared" si="3"/>
        <v>11</v>
      </c>
      <c r="F1404" s="7" t="str">
        <f t="shared" si="4"/>
        <v>11-2018</v>
      </c>
      <c r="G1404" s="7">
        <f>VLOOKUP(F1404,Oferta_PS!$B$2:$C$62,2)</f>
        <v>1584</v>
      </c>
      <c r="H1404" s="7">
        <f>VLOOKUP(C1404,Guias_PS!$B$2:$C$7,2)</f>
        <v>232</v>
      </c>
      <c r="I1404" s="7" t="str">
        <f>VLOOKUP(C1404,Pib_PS!$B$2:$C$7,2)</f>
        <v>R$ 3.125.025,96</v>
      </c>
      <c r="J1404" s="7" t="str">
        <f>VLOOKUP(F1404,Base_PS!$G$1:$R$751,12,FALSE())</f>
        <v>Baixa temporada</v>
      </c>
    </row>
    <row r="1405">
      <c r="A1405" s="6">
        <v>43408.0</v>
      </c>
      <c r="B1405" s="7">
        <f>SUMIF(Base_PS!F:F,A1405,Base_PS!I:I)</f>
        <v>0</v>
      </c>
      <c r="C1405" s="7">
        <f t="shared" si="1"/>
        <v>2018</v>
      </c>
      <c r="D1405" s="7">
        <f t="shared" si="2"/>
        <v>11</v>
      </c>
      <c r="E1405" s="7">
        <f t="shared" si="3"/>
        <v>11</v>
      </c>
      <c r="F1405" s="7" t="str">
        <f t="shared" si="4"/>
        <v>11-2018</v>
      </c>
      <c r="G1405" s="7">
        <f>VLOOKUP(F1405,Oferta_PS!$B$2:$C$62,2)</f>
        <v>1584</v>
      </c>
      <c r="H1405" s="7">
        <f>VLOOKUP(C1405,Guias_PS!$B$2:$C$7,2)</f>
        <v>232</v>
      </c>
      <c r="I1405" s="7" t="str">
        <f>VLOOKUP(C1405,Pib_PS!$B$2:$C$7,2)</f>
        <v>R$ 3.125.025,96</v>
      </c>
      <c r="J1405" s="7" t="str">
        <f>VLOOKUP(F1405,Base_PS!$G$1:$R$751,12,FALSE())</f>
        <v>Baixa temporada</v>
      </c>
    </row>
    <row r="1406">
      <c r="A1406" s="6">
        <v>43409.0</v>
      </c>
      <c r="B1406" s="7">
        <f>SUMIF(Base_PS!F:F,A1406,Base_PS!I:I)</f>
        <v>0</v>
      </c>
      <c r="C1406" s="7">
        <f t="shared" si="1"/>
        <v>2018</v>
      </c>
      <c r="D1406" s="7">
        <f t="shared" si="2"/>
        <v>11</v>
      </c>
      <c r="E1406" s="7">
        <f t="shared" si="3"/>
        <v>11</v>
      </c>
      <c r="F1406" s="7" t="str">
        <f t="shared" si="4"/>
        <v>11-2018</v>
      </c>
      <c r="G1406" s="7">
        <f>VLOOKUP(F1406,Oferta_PS!$B$2:$C$62,2)</f>
        <v>1584</v>
      </c>
      <c r="H1406" s="7">
        <f>VLOOKUP(C1406,Guias_PS!$B$2:$C$7,2)</f>
        <v>232</v>
      </c>
      <c r="I1406" s="7" t="str">
        <f>VLOOKUP(C1406,Pib_PS!$B$2:$C$7,2)</f>
        <v>R$ 3.125.025,96</v>
      </c>
      <c r="J1406" s="7" t="str">
        <f>VLOOKUP(F1406,Base_PS!$G$1:$R$751,12,FALSE())</f>
        <v>Baixa temporada</v>
      </c>
    </row>
    <row r="1407">
      <c r="A1407" s="6">
        <v>43410.0</v>
      </c>
      <c r="B1407" s="7">
        <f>SUMIF(Base_PS!F:F,A1407,Base_PS!I:I)</f>
        <v>0</v>
      </c>
      <c r="C1407" s="7">
        <f t="shared" si="1"/>
        <v>2018</v>
      </c>
      <c r="D1407" s="7">
        <f t="shared" si="2"/>
        <v>11</v>
      </c>
      <c r="E1407" s="7">
        <f t="shared" si="3"/>
        <v>11</v>
      </c>
      <c r="F1407" s="7" t="str">
        <f t="shared" si="4"/>
        <v>11-2018</v>
      </c>
      <c r="G1407" s="7">
        <f>VLOOKUP(F1407,Oferta_PS!$B$2:$C$62,2)</f>
        <v>1584</v>
      </c>
      <c r="H1407" s="7">
        <f>VLOOKUP(C1407,Guias_PS!$B$2:$C$7,2)</f>
        <v>232</v>
      </c>
      <c r="I1407" s="7" t="str">
        <f>VLOOKUP(C1407,Pib_PS!$B$2:$C$7,2)</f>
        <v>R$ 3.125.025,96</v>
      </c>
      <c r="J1407" s="7" t="str">
        <f>VLOOKUP(F1407,Base_PS!$G$1:$R$751,12,FALSE())</f>
        <v>Baixa temporada</v>
      </c>
    </row>
    <row r="1408">
      <c r="A1408" s="6">
        <v>43411.0</v>
      </c>
      <c r="B1408" s="7">
        <f>SUMIF(Base_PS!F:F,A1408,Base_PS!I:I)</f>
        <v>0</v>
      </c>
      <c r="C1408" s="7">
        <f t="shared" si="1"/>
        <v>2018</v>
      </c>
      <c r="D1408" s="7">
        <f t="shared" si="2"/>
        <v>11</v>
      </c>
      <c r="E1408" s="7">
        <f t="shared" si="3"/>
        <v>11</v>
      </c>
      <c r="F1408" s="7" t="str">
        <f t="shared" si="4"/>
        <v>11-2018</v>
      </c>
      <c r="G1408" s="7">
        <f>VLOOKUP(F1408,Oferta_PS!$B$2:$C$62,2)</f>
        <v>1584</v>
      </c>
      <c r="H1408" s="7">
        <f>VLOOKUP(C1408,Guias_PS!$B$2:$C$7,2)</f>
        <v>232</v>
      </c>
      <c r="I1408" s="7" t="str">
        <f>VLOOKUP(C1408,Pib_PS!$B$2:$C$7,2)</f>
        <v>R$ 3.125.025,96</v>
      </c>
      <c r="J1408" s="7" t="str">
        <f>VLOOKUP(F1408,Base_PS!$G$1:$R$751,12,FALSE())</f>
        <v>Baixa temporada</v>
      </c>
    </row>
    <row r="1409">
      <c r="A1409" s="6">
        <v>43412.0</v>
      </c>
      <c r="B1409" s="7">
        <f>SUMIF(Base_PS!F:F,A1409,Base_PS!I:I)</f>
        <v>0</v>
      </c>
      <c r="C1409" s="7">
        <f t="shared" si="1"/>
        <v>2018</v>
      </c>
      <c r="D1409" s="7">
        <f t="shared" si="2"/>
        <v>11</v>
      </c>
      <c r="E1409" s="7">
        <f t="shared" si="3"/>
        <v>11</v>
      </c>
      <c r="F1409" s="7" t="str">
        <f t="shared" si="4"/>
        <v>11-2018</v>
      </c>
      <c r="G1409" s="7">
        <f>VLOOKUP(F1409,Oferta_PS!$B$2:$C$62,2)</f>
        <v>1584</v>
      </c>
      <c r="H1409" s="7">
        <f>VLOOKUP(C1409,Guias_PS!$B$2:$C$7,2)</f>
        <v>232</v>
      </c>
      <c r="I1409" s="7" t="str">
        <f>VLOOKUP(C1409,Pib_PS!$B$2:$C$7,2)</f>
        <v>R$ 3.125.025,96</v>
      </c>
      <c r="J1409" s="7" t="str">
        <f>VLOOKUP(F1409,Base_PS!$G$1:$R$751,12,FALSE())</f>
        <v>Baixa temporada</v>
      </c>
    </row>
    <row r="1410">
      <c r="A1410" s="6">
        <v>43413.0</v>
      </c>
      <c r="B1410" s="7">
        <f>SUMIF(Base_PS!F:F,A1410,Base_PS!I:I)</f>
        <v>0</v>
      </c>
      <c r="C1410" s="7">
        <f t="shared" si="1"/>
        <v>2018</v>
      </c>
      <c r="D1410" s="7">
        <f t="shared" si="2"/>
        <v>11</v>
      </c>
      <c r="E1410" s="7">
        <f t="shared" si="3"/>
        <v>11</v>
      </c>
      <c r="F1410" s="7" t="str">
        <f t="shared" si="4"/>
        <v>11-2018</v>
      </c>
      <c r="G1410" s="7">
        <f>VLOOKUP(F1410,Oferta_PS!$B$2:$C$62,2)</f>
        <v>1584</v>
      </c>
      <c r="H1410" s="7">
        <f>VLOOKUP(C1410,Guias_PS!$B$2:$C$7,2)</f>
        <v>232</v>
      </c>
      <c r="I1410" s="7" t="str">
        <f>VLOOKUP(C1410,Pib_PS!$B$2:$C$7,2)</f>
        <v>R$ 3.125.025,96</v>
      </c>
      <c r="J1410" s="7" t="str">
        <f>VLOOKUP(F1410,Base_PS!$G$1:$R$751,12,FALSE())</f>
        <v>Baixa temporada</v>
      </c>
    </row>
    <row r="1411">
      <c r="A1411" s="8">
        <v>43414.0</v>
      </c>
      <c r="B1411" s="7">
        <f>SUMIF(Base_PS!F:F,A1411,Base_PS!I:I)</f>
        <v>202</v>
      </c>
      <c r="C1411" s="7">
        <f t="shared" si="1"/>
        <v>2018</v>
      </c>
      <c r="D1411" s="7">
        <f t="shared" si="2"/>
        <v>11</v>
      </c>
      <c r="E1411" s="7">
        <f t="shared" si="3"/>
        <v>11</v>
      </c>
      <c r="F1411" s="7" t="str">
        <f t="shared" si="4"/>
        <v>11-2018</v>
      </c>
      <c r="G1411" s="7">
        <f>VLOOKUP(F1411,Oferta_PS!$B$2:$C$62,2)</f>
        <v>1584</v>
      </c>
      <c r="H1411" s="7">
        <f>VLOOKUP(C1411,Guias_PS!$B$2:$C$7,2)</f>
        <v>232</v>
      </c>
      <c r="I1411" s="7" t="str">
        <f>VLOOKUP(C1411,Pib_PS!$B$2:$C$7,2)</f>
        <v>R$ 3.125.025,96</v>
      </c>
      <c r="J1411" s="7" t="str">
        <f>VLOOKUP(F1411,Base_PS!$G$1:$R$751,12,FALSE())</f>
        <v>Baixa temporada</v>
      </c>
    </row>
    <row r="1412">
      <c r="A1412" s="8">
        <v>43415.0</v>
      </c>
      <c r="B1412" s="7">
        <f>SUMIF(Base_PS!F:F,A1412,Base_PS!I:I)</f>
        <v>0</v>
      </c>
      <c r="C1412" s="7">
        <f t="shared" si="1"/>
        <v>2018</v>
      </c>
      <c r="D1412" s="7">
        <f t="shared" si="2"/>
        <v>11</v>
      </c>
      <c r="E1412" s="7">
        <f t="shared" si="3"/>
        <v>11</v>
      </c>
      <c r="F1412" s="7" t="str">
        <f t="shared" si="4"/>
        <v>11-2018</v>
      </c>
      <c r="G1412" s="7">
        <f>VLOOKUP(F1412,Oferta_PS!$B$2:$C$62,2)</f>
        <v>1584</v>
      </c>
      <c r="H1412" s="7">
        <f>VLOOKUP(C1412,Guias_PS!$B$2:$C$7,2)</f>
        <v>232</v>
      </c>
      <c r="I1412" s="7" t="str">
        <f>VLOOKUP(C1412,Pib_PS!$B$2:$C$7,2)</f>
        <v>R$ 3.125.025,96</v>
      </c>
      <c r="J1412" s="7" t="str">
        <f>VLOOKUP(F1412,Base_PS!$G$1:$R$751,12,FALSE())</f>
        <v>Baixa temporada</v>
      </c>
    </row>
    <row r="1413">
      <c r="A1413" s="8">
        <v>43416.0</v>
      </c>
      <c r="B1413" s="7">
        <f>SUMIF(Base_PS!F:F,A1413,Base_PS!I:I)</f>
        <v>0</v>
      </c>
      <c r="C1413" s="7">
        <f t="shared" si="1"/>
        <v>2018</v>
      </c>
      <c r="D1413" s="7">
        <f t="shared" si="2"/>
        <v>11</v>
      </c>
      <c r="E1413" s="7">
        <f t="shared" si="3"/>
        <v>11</v>
      </c>
      <c r="F1413" s="7" t="str">
        <f t="shared" si="4"/>
        <v>11-2018</v>
      </c>
      <c r="G1413" s="7">
        <f>VLOOKUP(F1413,Oferta_PS!$B$2:$C$62,2)</f>
        <v>1584</v>
      </c>
      <c r="H1413" s="7">
        <f>VLOOKUP(C1413,Guias_PS!$B$2:$C$7,2)</f>
        <v>232</v>
      </c>
      <c r="I1413" s="7" t="str">
        <f>VLOOKUP(C1413,Pib_PS!$B$2:$C$7,2)</f>
        <v>R$ 3.125.025,96</v>
      </c>
      <c r="J1413" s="7" t="str">
        <f>VLOOKUP(F1413,Base_PS!$G$1:$R$751,12,FALSE())</f>
        <v>Baixa temporada</v>
      </c>
    </row>
    <row r="1414">
      <c r="A1414" s="8">
        <v>43417.0</v>
      </c>
      <c r="B1414" s="7">
        <f>SUMIF(Base_PS!F:F,A1414,Base_PS!I:I)</f>
        <v>0</v>
      </c>
      <c r="C1414" s="7">
        <f t="shared" si="1"/>
        <v>2018</v>
      </c>
      <c r="D1414" s="7">
        <f t="shared" si="2"/>
        <v>11</v>
      </c>
      <c r="E1414" s="7">
        <f t="shared" si="3"/>
        <v>11</v>
      </c>
      <c r="F1414" s="7" t="str">
        <f t="shared" si="4"/>
        <v>11-2018</v>
      </c>
      <c r="G1414" s="7">
        <f>VLOOKUP(F1414,Oferta_PS!$B$2:$C$62,2)</f>
        <v>1584</v>
      </c>
      <c r="H1414" s="7">
        <f>VLOOKUP(C1414,Guias_PS!$B$2:$C$7,2)</f>
        <v>232</v>
      </c>
      <c r="I1414" s="7" t="str">
        <f>VLOOKUP(C1414,Pib_PS!$B$2:$C$7,2)</f>
        <v>R$ 3.125.025,96</v>
      </c>
      <c r="J1414" s="7" t="str">
        <f>VLOOKUP(F1414,Base_PS!$G$1:$R$751,12,FALSE())</f>
        <v>Baixa temporada</v>
      </c>
    </row>
    <row r="1415">
      <c r="A1415" s="8">
        <v>43418.0</v>
      </c>
      <c r="B1415" s="7">
        <f>SUMIF(Base_PS!F:F,A1415,Base_PS!I:I)</f>
        <v>0</v>
      </c>
      <c r="C1415" s="7">
        <f t="shared" si="1"/>
        <v>2018</v>
      </c>
      <c r="D1415" s="7">
        <f t="shared" si="2"/>
        <v>11</v>
      </c>
      <c r="E1415" s="7">
        <f t="shared" si="3"/>
        <v>11</v>
      </c>
      <c r="F1415" s="7" t="str">
        <f t="shared" si="4"/>
        <v>11-2018</v>
      </c>
      <c r="G1415" s="7">
        <f>VLOOKUP(F1415,Oferta_PS!$B$2:$C$62,2)</f>
        <v>1584</v>
      </c>
      <c r="H1415" s="7">
        <f>VLOOKUP(C1415,Guias_PS!$B$2:$C$7,2)</f>
        <v>232</v>
      </c>
      <c r="I1415" s="7" t="str">
        <f>VLOOKUP(C1415,Pib_PS!$B$2:$C$7,2)</f>
        <v>R$ 3.125.025,96</v>
      </c>
      <c r="J1415" s="7" t="str">
        <f>VLOOKUP(F1415,Base_PS!$G$1:$R$751,12,FALSE())</f>
        <v>Baixa temporada</v>
      </c>
    </row>
    <row r="1416">
      <c r="A1416" s="8">
        <v>43419.0</v>
      </c>
      <c r="B1416" s="7">
        <f>SUMIF(Base_PS!F:F,A1416,Base_PS!I:I)</f>
        <v>0</v>
      </c>
      <c r="C1416" s="7">
        <f t="shared" si="1"/>
        <v>2018</v>
      </c>
      <c r="D1416" s="7">
        <f t="shared" si="2"/>
        <v>11</v>
      </c>
      <c r="E1416" s="7">
        <f t="shared" si="3"/>
        <v>11</v>
      </c>
      <c r="F1416" s="7" t="str">
        <f t="shared" si="4"/>
        <v>11-2018</v>
      </c>
      <c r="G1416" s="7">
        <f>VLOOKUP(F1416,Oferta_PS!$B$2:$C$62,2)</f>
        <v>1584</v>
      </c>
      <c r="H1416" s="7">
        <f>VLOOKUP(C1416,Guias_PS!$B$2:$C$7,2)</f>
        <v>232</v>
      </c>
      <c r="I1416" s="7" t="str">
        <f>VLOOKUP(C1416,Pib_PS!$B$2:$C$7,2)</f>
        <v>R$ 3.125.025,96</v>
      </c>
      <c r="J1416" s="7" t="str">
        <f>VLOOKUP(F1416,Base_PS!$G$1:$R$751,12,FALSE())</f>
        <v>Baixa temporada</v>
      </c>
    </row>
    <row r="1417">
      <c r="A1417" s="8">
        <v>43420.0</v>
      </c>
      <c r="B1417" s="7">
        <f>SUMIF(Base_PS!F:F,A1417,Base_PS!I:I)</f>
        <v>0</v>
      </c>
      <c r="C1417" s="7">
        <f t="shared" si="1"/>
        <v>2018</v>
      </c>
      <c r="D1417" s="7">
        <f t="shared" si="2"/>
        <v>11</v>
      </c>
      <c r="E1417" s="7">
        <f t="shared" si="3"/>
        <v>11</v>
      </c>
      <c r="F1417" s="7" t="str">
        <f t="shared" si="4"/>
        <v>11-2018</v>
      </c>
      <c r="G1417" s="7">
        <f>VLOOKUP(F1417,Oferta_PS!$B$2:$C$62,2)</f>
        <v>1584</v>
      </c>
      <c r="H1417" s="7">
        <f>VLOOKUP(C1417,Guias_PS!$B$2:$C$7,2)</f>
        <v>232</v>
      </c>
      <c r="I1417" s="7" t="str">
        <f>VLOOKUP(C1417,Pib_PS!$B$2:$C$7,2)</f>
        <v>R$ 3.125.025,96</v>
      </c>
      <c r="J1417" s="7" t="str">
        <f>VLOOKUP(F1417,Base_PS!$G$1:$R$751,12,FALSE())</f>
        <v>Baixa temporada</v>
      </c>
    </row>
    <row r="1418">
      <c r="A1418" s="8">
        <v>43421.0</v>
      </c>
      <c r="B1418" s="7">
        <f>SUMIF(Base_PS!F:F,A1418,Base_PS!I:I)</f>
        <v>335</v>
      </c>
      <c r="C1418" s="7">
        <f t="shared" si="1"/>
        <v>2018</v>
      </c>
      <c r="D1418" s="7">
        <f t="shared" si="2"/>
        <v>11</v>
      </c>
      <c r="E1418" s="7">
        <f t="shared" si="3"/>
        <v>11</v>
      </c>
      <c r="F1418" s="7" t="str">
        <f t="shared" si="4"/>
        <v>11-2018</v>
      </c>
      <c r="G1418" s="7">
        <f>VLOOKUP(F1418,Oferta_PS!$B$2:$C$62,2)</f>
        <v>1584</v>
      </c>
      <c r="H1418" s="7">
        <f>VLOOKUP(C1418,Guias_PS!$B$2:$C$7,2)</f>
        <v>232</v>
      </c>
      <c r="I1418" s="7" t="str">
        <f>VLOOKUP(C1418,Pib_PS!$B$2:$C$7,2)</f>
        <v>R$ 3.125.025,96</v>
      </c>
      <c r="J1418" s="7" t="str">
        <f>VLOOKUP(F1418,Base_PS!$G$1:$R$751,12,FALSE())</f>
        <v>Baixa temporada</v>
      </c>
    </row>
    <row r="1419">
      <c r="A1419" s="8">
        <v>43422.0</v>
      </c>
      <c r="B1419" s="7">
        <f>SUMIF(Base_PS!F:F,A1419,Base_PS!I:I)</f>
        <v>0</v>
      </c>
      <c r="C1419" s="7">
        <f t="shared" si="1"/>
        <v>2018</v>
      </c>
      <c r="D1419" s="7">
        <f t="shared" si="2"/>
        <v>11</v>
      </c>
      <c r="E1419" s="7">
        <f t="shared" si="3"/>
        <v>11</v>
      </c>
      <c r="F1419" s="7" t="str">
        <f t="shared" si="4"/>
        <v>11-2018</v>
      </c>
      <c r="G1419" s="7">
        <f>VLOOKUP(F1419,Oferta_PS!$B$2:$C$62,2)</f>
        <v>1584</v>
      </c>
      <c r="H1419" s="7">
        <f>VLOOKUP(C1419,Guias_PS!$B$2:$C$7,2)</f>
        <v>232</v>
      </c>
      <c r="I1419" s="7" t="str">
        <f>VLOOKUP(C1419,Pib_PS!$B$2:$C$7,2)</f>
        <v>R$ 3.125.025,96</v>
      </c>
      <c r="J1419" s="7" t="str">
        <f>VLOOKUP(F1419,Base_PS!$G$1:$R$751,12,FALSE())</f>
        <v>Baixa temporada</v>
      </c>
    </row>
    <row r="1420">
      <c r="A1420" s="8">
        <v>43423.0</v>
      </c>
      <c r="B1420" s="7">
        <f>SUMIF(Base_PS!F:F,A1420,Base_PS!I:I)</f>
        <v>0</v>
      </c>
      <c r="C1420" s="7">
        <f t="shared" si="1"/>
        <v>2018</v>
      </c>
      <c r="D1420" s="7">
        <f t="shared" si="2"/>
        <v>11</v>
      </c>
      <c r="E1420" s="7">
        <f t="shared" si="3"/>
        <v>11</v>
      </c>
      <c r="F1420" s="7" t="str">
        <f t="shared" si="4"/>
        <v>11-2018</v>
      </c>
      <c r="G1420" s="7">
        <f>VLOOKUP(F1420,Oferta_PS!$B$2:$C$62,2)</f>
        <v>1584</v>
      </c>
      <c r="H1420" s="7">
        <f>VLOOKUP(C1420,Guias_PS!$B$2:$C$7,2)</f>
        <v>232</v>
      </c>
      <c r="I1420" s="7" t="str">
        <f>VLOOKUP(C1420,Pib_PS!$B$2:$C$7,2)</f>
        <v>R$ 3.125.025,96</v>
      </c>
      <c r="J1420" s="7" t="str">
        <f>VLOOKUP(F1420,Base_PS!$G$1:$R$751,12,FALSE())</f>
        <v>Baixa temporada</v>
      </c>
    </row>
    <row r="1421">
      <c r="A1421" s="8">
        <v>43424.0</v>
      </c>
      <c r="B1421" s="7">
        <f>SUMIF(Base_PS!F:F,A1421,Base_PS!I:I)</f>
        <v>0</v>
      </c>
      <c r="C1421" s="7">
        <f t="shared" si="1"/>
        <v>2018</v>
      </c>
      <c r="D1421" s="7">
        <f t="shared" si="2"/>
        <v>11</v>
      </c>
      <c r="E1421" s="7">
        <f t="shared" si="3"/>
        <v>11</v>
      </c>
      <c r="F1421" s="7" t="str">
        <f t="shared" si="4"/>
        <v>11-2018</v>
      </c>
      <c r="G1421" s="7">
        <f>VLOOKUP(F1421,Oferta_PS!$B$2:$C$62,2)</f>
        <v>1584</v>
      </c>
      <c r="H1421" s="7">
        <f>VLOOKUP(C1421,Guias_PS!$B$2:$C$7,2)</f>
        <v>232</v>
      </c>
      <c r="I1421" s="7" t="str">
        <f>VLOOKUP(C1421,Pib_PS!$B$2:$C$7,2)</f>
        <v>R$ 3.125.025,96</v>
      </c>
      <c r="J1421" s="7" t="str">
        <f>VLOOKUP(F1421,Base_PS!$G$1:$R$751,12,FALSE())</f>
        <v>Baixa temporada</v>
      </c>
    </row>
    <row r="1422">
      <c r="A1422" s="8">
        <v>43425.0</v>
      </c>
      <c r="B1422" s="7">
        <f>SUMIF(Base_PS!F:F,A1422,Base_PS!I:I)</f>
        <v>0</v>
      </c>
      <c r="C1422" s="7">
        <f t="shared" si="1"/>
        <v>2018</v>
      </c>
      <c r="D1422" s="7">
        <f t="shared" si="2"/>
        <v>11</v>
      </c>
      <c r="E1422" s="7">
        <f t="shared" si="3"/>
        <v>11</v>
      </c>
      <c r="F1422" s="7" t="str">
        <f t="shared" si="4"/>
        <v>11-2018</v>
      </c>
      <c r="G1422" s="7">
        <f>VLOOKUP(F1422,Oferta_PS!$B$2:$C$62,2)</f>
        <v>1584</v>
      </c>
      <c r="H1422" s="7">
        <f>VLOOKUP(C1422,Guias_PS!$B$2:$C$7,2)</f>
        <v>232</v>
      </c>
      <c r="I1422" s="7" t="str">
        <f>VLOOKUP(C1422,Pib_PS!$B$2:$C$7,2)</f>
        <v>R$ 3.125.025,96</v>
      </c>
      <c r="J1422" s="7" t="str">
        <f>VLOOKUP(F1422,Base_PS!$G$1:$R$751,12,FALSE())</f>
        <v>Baixa temporada</v>
      </c>
    </row>
    <row r="1423">
      <c r="A1423" s="8">
        <v>43426.0</v>
      </c>
      <c r="B1423" s="7">
        <f>SUMIF(Base_PS!F:F,A1423,Base_PS!I:I)</f>
        <v>0</v>
      </c>
      <c r="C1423" s="7">
        <f t="shared" si="1"/>
        <v>2018</v>
      </c>
      <c r="D1423" s="7">
        <f t="shared" si="2"/>
        <v>11</v>
      </c>
      <c r="E1423" s="7">
        <f t="shared" si="3"/>
        <v>11</v>
      </c>
      <c r="F1423" s="7" t="str">
        <f t="shared" si="4"/>
        <v>11-2018</v>
      </c>
      <c r="G1423" s="7">
        <f>VLOOKUP(F1423,Oferta_PS!$B$2:$C$62,2)</f>
        <v>1584</v>
      </c>
      <c r="H1423" s="7">
        <f>VLOOKUP(C1423,Guias_PS!$B$2:$C$7,2)</f>
        <v>232</v>
      </c>
      <c r="I1423" s="7" t="str">
        <f>VLOOKUP(C1423,Pib_PS!$B$2:$C$7,2)</f>
        <v>R$ 3.125.025,96</v>
      </c>
      <c r="J1423" s="7" t="str">
        <f>VLOOKUP(F1423,Base_PS!$G$1:$R$751,12,FALSE())</f>
        <v>Baixa temporada</v>
      </c>
    </row>
    <row r="1424">
      <c r="A1424" s="8">
        <v>43427.0</v>
      </c>
      <c r="B1424" s="7">
        <f>SUMIF(Base_PS!F:F,A1424,Base_PS!I:I)</f>
        <v>0</v>
      </c>
      <c r="C1424" s="7">
        <f t="shared" si="1"/>
        <v>2018</v>
      </c>
      <c r="D1424" s="7">
        <f t="shared" si="2"/>
        <v>11</v>
      </c>
      <c r="E1424" s="7">
        <f t="shared" si="3"/>
        <v>11</v>
      </c>
      <c r="F1424" s="7" t="str">
        <f t="shared" si="4"/>
        <v>11-2018</v>
      </c>
      <c r="G1424" s="7">
        <f>VLOOKUP(F1424,Oferta_PS!$B$2:$C$62,2)</f>
        <v>1584</v>
      </c>
      <c r="H1424" s="7">
        <f>VLOOKUP(C1424,Guias_PS!$B$2:$C$7,2)</f>
        <v>232</v>
      </c>
      <c r="I1424" s="7" t="str">
        <f>VLOOKUP(C1424,Pib_PS!$B$2:$C$7,2)</f>
        <v>R$ 3.125.025,96</v>
      </c>
      <c r="J1424" s="7" t="str">
        <f>VLOOKUP(F1424,Base_PS!$G$1:$R$751,12,FALSE())</f>
        <v>Baixa temporada</v>
      </c>
    </row>
    <row r="1425">
      <c r="A1425" s="8">
        <v>43428.0</v>
      </c>
      <c r="B1425" s="7">
        <f>SUMIF(Base_PS!F:F,A1425,Base_PS!I:I)</f>
        <v>227</v>
      </c>
      <c r="C1425" s="7">
        <f t="shared" si="1"/>
        <v>2018</v>
      </c>
      <c r="D1425" s="7">
        <f t="shared" si="2"/>
        <v>11</v>
      </c>
      <c r="E1425" s="7">
        <f t="shared" si="3"/>
        <v>11</v>
      </c>
      <c r="F1425" s="7" t="str">
        <f t="shared" si="4"/>
        <v>11-2018</v>
      </c>
      <c r="G1425" s="7">
        <f>VLOOKUP(F1425,Oferta_PS!$B$2:$C$62,2)</f>
        <v>1584</v>
      </c>
      <c r="H1425" s="7">
        <f>VLOOKUP(C1425,Guias_PS!$B$2:$C$7,2)</f>
        <v>232</v>
      </c>
      <c r="I1425" s="7" t="str">
        <f>VLOOKUP(C1425,Pib_PS!$B$2:$C$7,2)</f>
        <v>R$ 3.125.025,96</v>
      </c>
      <c r="J1425" s="7" t="str">
        <f>VLOOKUP(F1425,Base_PS!$G$1:$R$751,12,FALSE())</f>
        <v>Baixa temporada</v>
      </c>
    </row>
    <row r="1426">
      <c r="A1426" s="8">
        <v>43429.0</v>
      </c>
      <c r="B1426" s="7">
        <f>SUMIF(Base_PS!F:F,A1426,Base_PS!I:I)</f>
        <v>0</v>
      </c>
      <c r="C1426" s="7">
        <f t="shared" si="1"/>
        <v>2018</v>
      </c>
      <c r="D1426" s="7">
        <f t="shared" si="2"/>
        <v>11</v>
      </c>
      <c r="E1426" s="7">
        <f t="shared" si="3"/>
        <v>11</v>
      </c>
      <c r="F1426" s="7" t="str">
        <f t="shared" si="4"/>
        <v>11-2018</v>
      </c>
      <c r="G1426" s="7">
        <f>VLOOKUP(F1426,Oferta_PS!$B$2:$C$62,2)</f>
        <v>1584</v>
      </c>
      <c r="H1426" s="7">
        <f>VLOOKUP(C1426,Guias_PS!$B$2:$C$7,2)</f>
        <v>232</v>
      </c>
      <c r="I1426" s="7" t="str">
        <f>VLOOKUP(C1426,Pib_PS!$B$2:$C$7,2)</f>
        <v>R$ 3.125.025,96</v>
      </c>
      <c r="J1426" s="7" t="str">
        <f>VLOOKUP(F1426,Base_PS!$G$1:$R$751,12,FALSE())</f>
        <v>Baixa temporada</v>
      </c>
    </row>
    <row r="1427">
      <c r="A1427" s="8">
        <v>43430.0</v>
      </c>
      <c r="B1427" s="7">
        <f>SUMIF(Base_PS!F:F,A1427,Base_PS!I:I)</f>
        <v>0</v>
      </c>
      <c r="C1427" s="7">
        <f t="shared" si="1"/>
        <v>2018</v>
      </c>
      <c r="D1427" s="7">
        <f t="shared" si="2"/>
        <v>11</v>
      </c>
      <c r="E1427" s="7">
        <f t="shared" si="3"/>
        <v>11</v>
      </c>
      <c r="F1427" s="7" t="str">
        <f t="shared" si="4"/>
        <v>11-2018</v>
      </c>
      <c r="G1427" s="7">
        <f>VLOOKUP(F1427,Oferta_PS!$B$2:$C$62,2)</f>
        <v>1584</v>
      </c>
      <c r="H1427" s="7">
        <f>VLOOKUP(C1427,Guias_PS!$B$2:$C$7,2)</f>
        <v>232</v>
      </c>
      <c r="I1427" s="7" t="str">
        <f>VLOOKUP(C1427,Pib_PS!$B$2:$C$7,2)</f>
        <v>R$ 3.125.025,96</v>
      </c>
      <c r="J1427" s="7" t="str">
        <f>VLOOKUP(F1427,Base_PS!$G$1:$R$751,12,FALSE())</f>
        <v>Baixa temporada</v>
      </c>
    </row>
    <row r="1428">
      <c r="A1428" s="8">
        <v>43431.0</v>
      </c>
      <c r="B1428" s="7">
        <f>SUMIF(Base_PS!F:F,A1428,Base_PS!I:I)</f>
        <v>0</v>
      </c>
      <c r="C1428" s="7">
        <f t="shared" si="1"/>
        <v>2018</v>
      </c>
      <c r="D1428" s="7">
        <f t="shared" si="2"/>
        <v>11</v>
      </c>
      <c r="E1428" s="7">
        <f t="shared" si="3"/>
        <v>11</v>
      </c>
      <c r="F1428" s="7" t="str">
        <f t="shared" si="4"/>
        <v>11-2018</v>
      </c>
      <c r="G1428" s="7">
        <f>VLOOKUP(F1428,Oferta_PS!$B$2:$C$62,2)</f>
        <v>1584</v>
      </c>
      <c r="H1428" s="7">
        <f>VLOOKUP(C1428,Guias_PS!$B$2:$C$7,2)</f>
        <v>232</v>
      </c>
      <c r="I1428" s="7" t="str">
        <f>VLOOKUP(C1428,Pib_PS!$B$2:$C$7,2)</f>
        <v>R$ 3.125.025,96</v>
      </c>
      <c r="J1428" s="7" t="str">
        <f>VLOOKUP(F1428,Base_PS!$G$1:$R$751,12,FALSE())</f>
        <v>Baixa temporada</v>
      </c>
    </row>
    <row r="1429">
      <c r="A1429" s="8">
        <v>43432.0</v>
      </c>
      <c r="B1429" s="7">
        <f>SUMIF(Base_PS!F:F,A1429,Base_PS!I:I)</f>
        <v>0</v>
      </c>
      <c r="C1429" s="7">
        <f t="shared" si="1"/>
        <v>2018</v>
      </c>
      <c r="D1429" s="7">
        <f t="shared" si="2"/>
        <v>11</v>
      </c>
      <c r="E1429" s="7">
        <f t="shared" si="3"/>
        <v>11</v>
      </c>
      <c r="F1429" s="7" t="str">
        <f t="shared" si="4"/>
        <v>11-2018</v>
      </c>
      <c r="G1429" s="7">
        <f>VLOOKUP(F1429,Oferta_PS!$B$2:$C$62,2)</f>
        <v>1584</v>
      </c>
      <c r="H1429" s="7">
        <f>VLOOKUP(C1429,Guias_PS!$B$2:$C$7,2)</f>
        <v>232</v>
      </c>
      <c r="I1429" s="7" t="str">
        <f>VLOOKUP(C1429,Pib_PS!$B$2:$C$7,2)</f>
        <v>R$ 3.125.025,96</v>
      </c>
      <c r="J1429" s="7" t="str">
        <f>VLOOKUP(F1429,Base_PS!$G$1:$R$751,12,FALSE())</f>
        <v>Baixa temporada</v>
      </c>
    </row>
    <row r="1430">
      <c r="A1430" s="8">
        <v>43433.0</v>
      </c>
      <c r="B1430" s="7">
        <f>SUMIF(Base_PS!F:F,A1430,Base_PS!I:I)</f>
        <v>0</v>
      </c>
      <c r="C1430" s="7">
        <f t="shared" si="1"/>
        <v>2018</v>
      </c>
      <c r="D1430" s="7">
        <f t="shared" si="2"/>
        <v>11</v>
      </c>
      <c r="E1430" s="7">
        <f t="shared" si="3"/>
        <v>11</v>
      </c>
      <c r="F1430" s="7" t="str">
        <f t="shared" si="4"/>
        <v>11-2018</v>
      </c>
      <c r="G1430" s="7">
        <f>VLOOKUP(F1430,Oferta_PS!$B$2:$C$62,2)</f>
        <v>1584</v>
      </c>
      <c r="H1430" s="7">
        <f>VLOOKUP(C1430,Guias_PS!$B$2:$C$7,2)</f>
        <v>232</v>
      </c>
      <c r="I1430" s="7" t="str">
        <f>VLOOKUP(C1430,Pib_PS!$B$2:$C$7,2)</f>
        <v>R$ 3.125.025,96</v>
      </c>
      <c r="J1430" s="7" t="str">
        <f>VLOOKUP(F1430,Base_PS!$G$1:$R$751,12,FALSE())</f>
        <v>Baixa temporada</v>
      </c>
    </row>
    <row r="1431">
      <c r="A1431" s="8">
        <v>43434.0</v>
      </c>
      <c r="B1431" s="7">
        <f>SUMIF(Base_PS!F:F,A1431,Base_PS!I:I)</f>
        <v>0</v>
      </c>
      <c r="C1431" s="7">
        <f t="shared" si="1"/>
        <v>2018</v>
      </c>
      <c r="D1431" s="7">
        <f t="shared" si="2"/>
        <v>11</v>
      </c>
      <c r="E1431" s="7">
        <f t="shared" si="3"/>
        <v>11</v>
      </c>
      <c r="F1431" s="7" t="str">
        <f t="shared" si="4"/>
        <v>11-2018</v>
      </c>
      <c r="G1431" s="7">
        <f>VLOOKUP(F1431,Oferta_PS!$B$2:$C$62,2)</f>
        <v>1584</v>
      </c>
      <c r="H1431" s="7">
        <f>VLOOKUP(C1431,Guias_PS!$B$2:$C$7,2)</f>
        <v>232</v>
      </c>
      <c r="I1431" s="7" t="str">
        <f>VLOOKUP(C1431,Pib_PS!$B$2:$C$7,2)</f>
        <v>R$ 3.125.025,96</v>
      </c>
      <c r="J1431" s="7" t="str">
        <f>VLOOKUP(F1431,Base_PS!$G$1:$R$751,12,FALSE())</f>
        <v>Baixa temporada</v>
      </c>
    </row>
    <row r="1432">
      <c r="A1432" s="6">
        <v>43435.0</v>
      </c>
      <c r="B1432" s="7">
        <f>SUMIF(Base_PS!F:F,A1432,Base_PS!I:I)</f>
        <v>105</v>
      </c>
      <c r="C1432" s="7">
        <f t="shared" si="1"/>
        <v>2018</v>
      </c>
      <c r="D1432" s="7">
        <f t="shared" si="2"/>
        <v>12</v>
      </c>
      <c r="E1432" s="7">
        <f t="shared" si="3"/>
        <v>12</v>
      </c>
      <c r="F1432" s="7" t="str">
        <f t="shared" si="4"/>
        <v>12-2018</v>
      </c>
      <c r="G1432" s="7">
        <f>VLOOKUP(F1432,Oferta_PS!$B$2:$C$62,2)</f>
        <v>1284</v>
      </c>
      <c r="H1432" s="7">
        <f>VLOOKUP(C1432,Guias_PS!$B$2:$C$7,2)</f>
        <v>232</v>
      </c>
      <c r="I1432" s="7" t="str">
        <f>VLOOKUP(C1432,Pib_PS!$B$2:$C$7,2)</f>
        <v>R$ 3.125.025,96</v>
      </c>
      <c r="J1432" s="7" t="str">
        <f>VLOOKUP(F1432,Base_PS!$G$1:$R$751,12,FALSE())</f>
        <v>Alta temporada</v>
      </c>
    </row>
    <row r="1433">
      <c r="A1433" s="6">
        <v>43436.0</v>
      </c>
      <c r="B1433" s="7">
        <f>SUMIF(Base_PS!F:F,A1433,Base_PS!I:I)</f>
        <v>0</v>
      </c>
      <c r="C1433" s="7">
        <f t="shared" si="1"/>
        <v>2018</v>
      </c>
      <c r="D1433" s="7">
        <f t="shared" si="2"/>
        <v>12</v>
      </c>
      <c r="E1433" s="7">
        <f t="shared" si="3"/>
        <v>12</v>
      </c>
      <c r="F1433" s="7" t="str">
        <f t="shared" si="4"/>
        <v>12-2018</v>
      </c>
      <c r="G1433" s="7">
        <f>VLOOKUP(F1433,Oferta_PS!$B$2:$C$62,2)</f>
        <v>1284</v>
      </c>
      <c r="H1433" s="7">
        <f>VLOOKUP(C1433,Guias_PS!$B$2:$C$7,2)</f>
        <v>232</v>
      </c>
      <c r="I1433" s="7" t="str">
        <f>VLOOKUP(C1433,Pib_PS!$B$2:$C$7,2)</f>
        <v>R$ 3.125.025,96</v>
      </c>
      <c r="J1433" s="7" t="str">
        <f>VLOOKUP(F1433,Base_PS!$G$1:$R$751,12,FALSE())</f>
        <v>Alta temporada</v>
      </c>
    </row>
    <row r="1434">
      <c r="A1434" s="6">
        <v>43437.0</v>
      </c>
      <c r="B1434" s="7">
        <f>SUMIF(Base_PS!F:F,A1434,Base_PS!I:I)</f>
        <v>0</v>
      </c>
      <c r="C1434" s="7">
        <f t="shared" si="1"/>
        <v>2018</v>
      </c>
      <c r="D1434" s="7">
        <f t="shared" si="2"/>
        <v>12</v>
      </c>
      <c r="E1434" s="7">
        <f t="shared" si="3"/>
        <v>12</v>
      </c>
      <c r="F1434" s="7" t="str">
        <f t="shared" si="4"/>
        <v>12-2018</v>
      </c>
      <c r="G1434" s="7">
        <f>VLOOKUP(F1434,Oferta_PS!$B$2:$C$62,2)</f>
        <v>1284</v>
      </c>
      <c r="H1434" s="7">
        <f>VLOOKUP(C1434,Guias_PS!$B$2:$C$7,2)</f>
        <v>232</v>
      </c>
      <c r="I1434" s="7" t="str">
        <f>VLOOKUP(C1434,Pib_PS!$B$2:$C$7,2)</f>
        <v>R$ 3.125.025,96</v>
      </c>
      <c r="J1434" s="7" t="str">
        <f>VLOOKUP(F1434,Base_PS!$G$1:$R$751,12,FALSE())</f>
        <v>Alta temporada</v>
      </c>
    </row>
    <row r="1435">
      <c r="A1435" s="6">
        <v>43438.0</v>
      </c>
      <c r="B1435" s="7">
        <f>SUMIF(Base_PS!F:F,A1435,Base_PS!I:I)</f>
        <v>0</v>
      </c>
      <c r="C1435" s="7">
        <f t="shared" si="1"/>
        <v>2018</v>
      </c>
      <c r="D1435" s="7">
        <f t="shared" si="2"/>
        <v>12</v>
      </c>
      <c r="E1435" s="7">
        <f t="shared" si="3"/>
        <v>12</v>
      </c>
      <c r="F1435" s="7" t="str">
        <f t="shared" si="4"/>
        <v>12-2018</v>
      </c>
      <c r="G1435" s="7">
        <f>VLOOKUP(F1435,Oferta_PS!$B$2:$C$62,2)</f>
        <v>1284</v>
      </c>
      <c r="H1435" s="7">
        <f>VLOOKUP(C1435,Guias_PS!$B$2:$C$7,2)</f>
        <v>232</v>
      </c>
      <c r="I1435" s="7" t="str">
        <f>VLOOKUP(C1435,Pib_PS!$B$2:$C$7,2)</f>
        <v>R$ 3.125.025,96</v>
      </c>
      <c r="J1435" s="7" t="str">
        <f>VLOOKUP(F1435,Base_PS!$G$1:$R$751,12,FALSE())</f>
        <v>Alta temporada</v>
      </c>
    </row>
    <row r="1436">
      <c r="A1436" s="6">
        <v>43439.0</v>
      </c>
      <c r="B1436" s="7">
        <f>SUMIF(Base_PS!F:F,A1436,Base_PS!I:I)</f>
        <v>0</v>
      </c>
      <c r="C1436" s="7">
        <f t="shared" si="1"/>
        <v>2018</v>
      </c>
      <c r="D1436" s="7">
        <f t="shared" si="2"/>
        <v>12</v>
      </c>
      <c r="E1436" s="7">
        <f t="shared" si="3"/>
        <v>12</v>
      </c>
      <c r="F1436" s="7" t="str">
        <f t="shared" si="4"/>
        <v>12-2018</v>
      </c>
      <c r="G1436" s="7">
        <f>VLOOKUP(F1436,Oferta_PS!$B$2:$C$62,2)</f>
        <v>1284</v>
      </c>
      <c r="H1436" s="7">
        <f>VLOOKUP(C1436,Guias_PS!$B$2:$C$7,2)</f>
        <v>232</v>
      </c>
      <c r="I1436" s="7" t="str">
        <f>VLOOKUP(C1436,Pib_PS!$B$2:$C$7,2)</f>
        <v>R$ 3.125.025,96</v>
      </c>
      <c r="J1436" s="7" t="str">
        <f>VLOOKUP(F1436,Base_PS!$G$1:$R$751,12,FALSE())</f>
        <v>Alta temporada</v>
      </c>
    </row>
    <row r="1437">
      <c r="A1437" s="6">
        <v>43440.0</v>
      </c>
      <c r="B1437" s="7">
        <f>SUMIF(Base_PS!F:F,A1437,Base_PS!I:I)</f>
        <v>0</v>
      </c>
      <c r="C1437" s="7">
        <f t="shared" si="1"/>
        <v>2018</v>
      </c>
      <c r="D1437" s="7">
        <f t="shared" si="2"/>
        <v>12</v>
      </c>
      <c r="E1437" s="7">
        <f t="shared" si="3"/>
        <v>12</v>
      </c>
      <c r="F1437" s="7" t="str">
        <f t="shared" si="4"/>
        <v>12-2018</v>
      </c>
      <c r="G1437" s="7">
        <f>VLOOKUP(F1437,Oferta_PS!$B$2:$C$62,2)</f>
        <v>1284</v>
      </c>
      <c r="H1437" s="7">
        <f>VLOOKUP(C1437,Guias_PS!$B$2:$C$7,2)</f>
        <v>232</v>
      </c>
      <c r="I1437" s="7" t="str">
        <f>VLOOKUP(C1437,Pib_PS!$B$2:$C$7,2)</f>
        <v>R$ 3.125.025,96</v>
      </c>
      <c r="J1437" s="7" t="str">
        <f>VLOOKUP(F1437,Base_PS!$G$1:$R$751,12,FALSE())</f>
        <v>Alta temporada</v>
      </c>
    </row>
    <row r="1438">
      <c r="A1438" s="6">
        <v>43441.0</v>
      </c>
      <c r="B1438" s="7">
        <f>SUMIF(Base_PS!F:F,A1438,Base_PS!I:I)</f>
        <v>0</v>
      </c>
      <c r="C1438" s="7">
        <f t="shared" si="1"/>
        <v>2018</v>
      </c>
      <c r="D1438" s="7">
        <f t="shared" si="2"/>
        <v>12</v>
      </c>
      <c r="E1438" s="7">
        <f t="shared" si="3"/>
        <v>12</v>
      </c>
      <c r="F1438" s="7" t="str">
        <f t="shared" si="4"/>
        <v>12-2018</v>
      </c>
      <c r="G1438" s="7">
        <f>VLOOKUP(F1438,Oferta_PS!$B$2:$C$62,2)</f>
        <v>1284</v>
      </c>
      <c r="H1438" s="7">
        <f>VLOOKUP(C1438,Guias_PS!$B$2:$C$7,2)</f>
        <v>232</v>
      </c>
      <c r="I1438" s="7" t="str">
        <f>VLOOKUP(C1438,Pib_PS!$B$2:$C$7,2)</f>
        <v>R$ 3.125.025,96</v>
      </c>
      <c r="J1438" s="7" t="str">
        <f>VLOOKUP(F1438,Base_PS!$G$1:$R$751,12,FALSE())</f>
        <v>Alta temporada</v>
      </c>
    </row>
    <row r="1439">
      <c r="A1439" s="6">
        <v>43442.0</v>
      </c>
      <c r="B1439" s="7">
        <f>SUMIF(Base_PS!F:F,A1439,Base_PS!I:I)</f>
        <v>161</v>
      </c>
      <c r="C1439" s="7">
        <f t="shared" si="1"/>
        <v>2018</v>
      </c>
      <c r="D1439" s="7">
        <f t="shared" si="2"/>
        <v>12</v>
      </c>
      <c r="E1439" s="7">
        <f t="shared" si="3"/>
        <v>12</v>
      </c>
      <c r="F1439" s="7" t="str">
        <f t="shared" si="4"/>
        <v>12-2018</v>
      </c>
      <c r="G1439" s="7">
        <f>VLOOKUP(F1439,Oferta_PS!$B$2:$C$62,2)</f>
        <v>1284</v>
      </c>
      <c r="H1439" s="7">
        <f>VLOOKUP(C1439,Guias_PS!$B$2:$C$7,2)</f>
        <v>232</v>
      </c>
      <c r="I1439" s="7" t="str">
        <f>VLOOKUP(C1439,Pib_PS!$B$2:$C$7,2)</f>
        <v>R$ 3.125.025,96</v>
      </c>
      <c r="J1439" s="7" t="str">
        <f>VLOOKUP(F1439,Base_PS!$G$1:$R$751,12,FALSE())</f>
        <v>Alta temporada</v>
      </c>
    </row>
    <row r="1440">
      <c r="A1440" s="6">
        <v>43443.0</v>
      </c>
      <c r="B1440" s="7">
        <f>SUMIF(Base_PS!F:F,A1440,Base_PS!I:I)</f>
        <v>0</v>
      </c>
      <c r="C1440" s="7">
        <f t="shared" si="1"/>
        <v>2018</v>
      </c>
      <c r="D1440" s="7">
        <f t="shared" si="2"/>
        <v>12</v>
      </c>
      <c r="E1440" s="7">
        <f t="shared" si="3"/>
        <v>12</v>
      </c>
      <c r="F1440" s="7" t="str">
        <f t="shared" si="4"/>
        <v>12-2018</v>
      </c>
      <c r="G1440" s="7">
        <f>VLOOKUP(F1440,Oferta_PS!$B$2:$C$62,2)</f>
        <v>1284</v>
      </c>
      <c r="H1440" s="7">
        <f>VLOOKUP(C1440,Guias_PS!$B$2:$C$7,2)</f>
        <v>232</v>
      </c>
      <c r="I1440" s="7" t="str">
        <f>VLOOKUP(C1440,Pib_PS!$B$2:$C$7,2)</f>
        <v>R$ 3.125.025,96</v>
      </c>
      <c r="J1440" s="7" t="str">
        <f>VLOOKUP(F1440,Base_PS!$G$1:$R$751,12,FALSE())</f>
        <v>Alta temporada</v>
      </c>
    </row>
    <row r="1441">
      <c r="A1441" s="8">
        <v>43444.0</v>
      </c>
      <c r="B1441" s="7">
        <f>SUMIF(Base_PS!F:F,A1441,Base_PS!I:I)</f>
        <v>0</v>
      </c>
      <c r="C1441" s="7">
        <f t="shared" si="1"/>
        <v>2018</v>
      </c>
      <c r="D1441" s="7">
        <f t="shared" si="2"/>
        <v>12</v>
      </c>
      <c r="E1441" s="7">
        <f t="shared" si="3"/>
        <v>12</v>
      </c>
      <c r="F1441" s="7" t="str">
        <f t="shared" si="4"/>
        <v>12-2018</v>
      </c>
      <c r="G1441" s="7">
        <f>VLOOKUP(F1441,Oferta_PS!$B$2:$C$62,2)</f>
        <v>1284</v>
      </c>
      <c r="H1441" s="7">
        <f>VLOOKUP(C1441,Guias_PS!$B$2:$C$7,2)</f>
        <v>232</v>
      </c>
      <c r="I1441" s="7" t="str">
        <f>VLOOKUP(C1441,Pib_PS!$B$2:$C$7,2)</f>
        <v>R$ 3.125.025,96</v>
      </c>
      <c r="J1441" s="7" t="str">
        <f>VLOOKUP(F1441,Base_PS!$G$1:$R$751,12,FALSE())</f>
        <v>Alta temporada</v>
      </c>
    </row>
    <row r="1442">
      <c r="A1442" s="8">
        <v>43445.0</v>
      </c>
      <c r="B1442" s="7">
        <f>SUMIF(Base_PS!F:F,A1442,Base_PS!I:I)</f>
        <v>0</v>
      </c>
      <c r="C1442" s="7">
        <f t="shared" si="1"/>
        <v>2018</v>
      </c>
      <c r="D1442" s="7">
        <f t="shared" si="2"/>
        <v>12</v>
      </c>
      <c r="E1442" s="7">
        <f t="shared" si="3"/>
        <v>12</v>
      </c>
      <c r="F1442" s="7" t="str">
        <f t="shared" si="4"/>
        <v>12-2018</v>
      </c>
      <c r="G1442" s="7">
        <f>VLOOKUP(F1442,Oferta_PS!$B$2:$C$62,2)</f>
        <v>1284</v>
      </c>
      <c r="H1442" s="7">
        <f>VLOOKUP(C1442,Guias_PS!$B$2:$C$7,2)</f>
        <v>232</v>
      </c>
      <c r="I1442" s="7" t="str">
        <f>VLOOKUP(C1442,Pib_PS!$B$2:$C$7,2)</f>
        <v>R$ 3.125.025,96</v>
      </c>
      <c r="J1442" s="7" t="str">
        <f>VLOOKUP(F1442,Base_PS!$G$1:$R$751,12,FALSE())</f>
        <v>Alta temporada</v>
      </c>
    </row>
    <row r="1443">
      <c r="A1443" s="8">
        <v>43446.0</v>
      </c>
      <c r="B1443" s="7">
        <f>SUMIF(Base_PS!F:F,A1443,Base_PS!I:I)</f>
        <v>0</v>
      </c>
      <c r="C1443" s="7">
        <f t="shared" si="1"/>
        <v>2018</v>
      </c>
      <c r="D1443" s="7">
        <f t="shared" si="2"/>
        <v>12</v>
      </c>
      <c r="E1443" s="7">
        <f t="shared" si="3"/>
        <v>12</v>
      </c>
      <c r="F1443" s="7" t="str">
        <f t="shared" si="4"/>
        <v>12-2018</v>
      </c>
      <c r="G1443" s="7">
        <f>VLOOKUP(F1443,Oferta_PS!$B$2:$C$62,2)</f>
        <v>1284</v>
      </c>
      <c r="H1443" s="7">
        <f>VLOOKUP(C1443,Guias_PS!$B$2:$C$7,2)</f>
        <v>232</v>
      </c>
      <c r="I1443" s="7" t="str">
        <f>VLOOKUP(C1443,Pib_PS!$B$2:$C$7,2)</f>
        <v>R$ 3.125.025,96</v>
      </c>
      <c r="J1443" s="7" t="str">
        <f>VLOOKUP(F1443,Base_PS!$G$1:$R$751,12,FALSE())</f>
        <v>Alta temporada</v>
      </c>
    </row>
    <row r="1444">
      <c r="A1444" s="8">
        <v>43447.0</v>
      </c>
      <c r="B1444" s="7">
        <f>SUMIF(Base_PS!F:F,A1444,Base_PS!I:I)</f>
        <v>0</v>
      </c>
      <c r="C1444" s="7">
        <f t="shared" si="1"/>
        <v>2018</v>
      </c>
      <c r="D1444" s="7">
        <f t="shared" si="2"/>
        <v>12</v>
      </c>
      <c r="E1444" s="7">
        <f t="shared" si="3"/>
        <v>12</v>
      </c>
      <c r="F1444" s="7" t="str">
        <f t="shared" si="4"/>
        <v>12-2018</v>
      </c>
      <c r="G1444" s="7">
        <f>VLOOKUP(F1444,Oferta_PS!$B$2:$C$62,2)</f>
        <v>1284</v>
      </c>
      <c r="H1444" s="7">
        <f>VLOOKUP(C1444,Guias_PS!$B$2:$C$7,2)</f>
        <v>232</v>
      </c>
      <c r="I1444" s="7" t="str">
        <f>VLOOKUP(C1444,Pib_PS!$B$2:$C$7,2)</f>
        <v>R$ 3.125.025,96</v>
      </c>
      <c r="J1444" s="7" t="str">
        <f>VLOOKUP(F1444,Base_PS!$G$1:$R$751,12,FALSE())</f>
        <v>Alta temporada</v>
      </c>
    </row>
    <row r="1445">
      <c r="A1445" s="8">
        <v>43448.0</v>
      </c>
      <c r="B1445" s="7">
        <f>SUMIF(Base_PS!F:F,A1445,Base_PS!I:I)</f>
        <v>0</v>
      </c>
      <c r="C1445" s="7">
        <f t="shared" si="1"/>
        <v>2018</v>
      </c>
      <c r="D1445" s="7">
        <f t="shared" si="2"/>
        <v>12</v>
      </c>
      <c r="E1445" s="7">
        <f t="shared" si="3"/>
        <v>12</v>
      </c>
      <c r="F1445" s="7" t="str">
        <f t="shared" si="4"/>
        <v>12-2018</v>
      </c>
      <c r="G1445" s="7">
        <f>VLOOKUP(F1445,Oferta_PS!$B$2:$C$62,2)</f>
        <v>1284</v>
      </c>
      <c r="H1445" s="7">
        <f>VLOOKUP(C1445,Guias_PS!$B$2:$C$7,2)</f>
        <v>232</v>
      </c>
      <c r="I1445" s="7" t="str">
        <f>VLOOKUP(C1445,Pib_PS!$B$2:$C$7,2)</f>
        <v>R$ 3.125.025,96</v>
      </c>
      <c r="J1445" s="7" t="str">
        <f>VLOOKUP(F1445,Base_PS!$G$1:$R$751,12,FALSE())</f>
        <v>Alta temporada</v>
      </c>
    </row>
    <row r="1446">
      <c r="A1446" s="8">
        <v>43449.0</v>
      </c>
      <c r="B1446" s="7">
        <f>SUMIF(Base_PS!F:F,A1446,Base_PS!I:I)</f>
        <v>320</v>
      </c>
      <c r="C1446" s="7">
        <f t="shared" si="1"/>
        <v>2018</v>
      </c>
      <c r="D1446" s="7">
        <f t="shared" si="2"/>
        <v>12</v>
      </c>
      <c r="E1446" s="7">
        <f t="shared" si="3"/>
        <v>12</v>
      </c>
      <c r="F1446" s="7" t="str">
        <f t="shared" si="4"/>
        <v>12-2018</v>
      </c>
      <c r="G1446" s="7">
        <f>VLOOKUP(F1446,Oferta_PS!$B$2:$C$62,2)</f>
        <v>1284</v>
      </c>
      <c r="H1446" s="7">
        <f>VLOOKUP(C1446,Guias_PS!$B$2:$C$7,2)</f>
        <v>232</v>
      </c>
      <c r="I1446" s="7" t="str">
        <f>VLOOKUP(C1446,Pib_PS!$B$2:$C$7,2)</f>
        <v>R$ 3.125.025,96</v>
      </c>
      <c r="J1446" s="7" t="str">
        <f>VLOOKUP(F1446,Base_PS!$G$1:$R$751,12,FALSE())</f>
        <v>Alta temporada</v>
      </c>
    </row>
    <row r="1447">
      <c r="A1447" s="8">
        <v>43450.0</v>
      </c>
      <c r="B1447" s="7">
        <f>SUMIF(Base_PS!F:F,A1447,Base_PS!I:I)</f>
        <v>0</v>
      </c>
      <c r="C1447" s="7">
        <f t="shared" si="1"/>
        <v>2018</v>
      </c>
      <c r="D1447" s="7">
        <f t="shared" si="2"/>
        <v>12</v>
      </c>
      <c r="E1447" s="7">
        <f t="shared" si="3"/>
        <v>12</v>
      </c>
      <c r="F1447" s="7" t="str">
        <f t="shared" si="4"/>
        <v>12-2018</v>
      </c>
      <c r="G1447" s="7">
        <f>VLOOKUP(F1447,Oferta_PS!$B$2:$C$62,2)</f>
        <v>1284</v>
      </c>
      <c r="H1447" s="7">
        <f>VLOOKUP(C1447,Guias_PS!$B$2:$C$7,2)</f>
        <v>232</v>
      </c>
      <c r="I1447" s="7" t="str">
        <f>VLOOKUP(C1447,Pib_PS!$B$2:$C$7,2)</f>
        <v>R$ 3.125.025,96</v>
      </c>
      <c r="J1447" s="7" t="str">
        <f>VLOOKUP(F1447,Base_PS!$G$1:$R$751,12,FALSE())</f>
        <v>Alta temporada</v>
      </c>
    </row>
    <row r="1448">
      <c r="A1448" s="8">
        <v>43451.0</v>
      </c>
      <c r="B1448" s="7">
        <f>SUMIF(Base_PS!F:F,A1448,Base_PS!I:I)</f>
        <v>0</v>
      </c>
      <c r="C1448" s="7">
        <f t="shared" si="1"/>
        <v>2018</v>
      </c>
      <c r="D1448" s="7">
        <f t="shared" si="2"/>
        <v>12</v>
      </c>
      <c r="E1448" s="7">
        <f t="shared" si="3"/>
        <v>12</v>
      </c>
      <c r="F1448" s="7" t="str">
        <f t="shared" si="4"/>
        <v>12-2018</v>
      </c>
      <c r="G1448" s="7">
        <f>VLOOKUP(F1448,Oferta_PS!$B$2:$C$62,2)</f>
        <v>1284</v>
      </c>
      <c r="H1448" s="7">
        <f>VLOOKUP(C1448,Guias_PS!$B$2:$C$7,2)</f>
        <v>232</v>
      </c>
      <c r="I1448" s="7" t="str">
        <f>VLOOKUP(C1448,Pib_PS!$B$2:$C$7,2)</f>
        <v>R$ 3.125.025,96</v>
      </c>
      <c r="J1448" s="7" t="str">
        <f>VLOOKUP(F1448,Base_PS!$G$1:$R$751,12,FALSE())</f>
        <v>Alta temporada</v>
      </c>
    </row>
    <row r="1449">
      <c r="A1449" s="8">
        <v>43452.0</v>
      </c>
      <c r="B1449" s="7">
        <f>SUMIF(Base_PS!F:F,A1449,Base_PS!I:I)</f>
        <v>0</v>
      </c>
      <c r="C1449" s="7">
        <f t="shared" si="1"/>
        <v>2018</v>
      </c>
      <c r="D1449" s="7">
        <f t="shared" si="2"/>
        <v>12</v>
      </c>
      <c r="E1449" s="7">
        <f t="shared" si="3"/>
        <v>12</v>
      </c>
      <c r="F1449" s="7" t="str">
        <f t="shared" si="4"/>
        <v>12-2018</v>
      </c>
      <c r="G1449" s="7">
        <f>VLOOKUP(F1449,Oferta_PS!$B$2:$C$62,2)</f>
        <v>1284</v>
      </c>
      <c r="H1449" s="7">
        <f>VLOOKUP(C1449,Guias_PS!$B$2:$C$7,2)</f>
        <v>232</v>
      </c>
      <c r="I1449" s="7" t="str">
        <f>VLOOKUP(C1449,Pib_PS!$B$2:$C$7,2)</f>
        <v>R$ 3.125.025,96</v>
      </c>
      <c r="J1449" s="7" t="str">
        <f>VLOOKUP(F1449,Base_PS!$G$1:$R$751,12,FALSE())</f>
        <v>Alta temporada</v>
      </c>
    </row>
    <row r="1450">
      <c r="A1450" s="8">
        <v>43453.0</v>
      </c>
      <c r="B1450" s="7">
        <f>SUMIF(Base_PS!F:F,A1450,Base_PS!I:I)</f>
        <v>0</v>
      </c>
      <c r="C1450" s="7">
        <f t="shared" si="1"/>
        <v>2018</v>
      </c>
      <c r="D1450" s="7">
        <f t="shared" si="2"/>
        <v>12</v>
      </c>
      <c r="E1450" s="7">
        <f t="shared" si="3"/>
        <v>12</v>
      </c>
      <c r="F1450" s="7" t="str">
        <f t="shared" si="4"/>
        <v>12-2018</v>
      </c>
      <c r="G1450" s="7">
        <f>VLOOKUP(F1450,Oferta_PS!$B$2:$C$62,2)</f>
        <v>1284</v>
      </c>
      <c r="H1450" s="7">
        <f>VLOOKUP(C1450,Guias_PS!$B$2:$C$7,2)</f>
        <v>232</v>
      </c>
      <c r="I1450" s="7" t="str">
        <f>VLOOKUP(C1450,Pib_PS!$B$2:$C$7,2)</f>
        <v>R$ 3.125.025,96</v>
      </c>
      <c r="J1450" s="7" t="str">
        <f>VLOOKUP(F1450,Base_PS!$G$1:$R$751,12,FALSE())</f>
        <v>Alta temporada</v>
      </c>
    </row>
    <row r="1451">
      <c r="A1451" s="8">
        <v>43454.0</v>
      </c>
      <c r="B1451" s="7">
        <f>SUMIF(Base_PS!F:F,A1451,Base_PS!I:I)</f>
        <v>0</v>
      </c>
      <c r="C1451" s="7">
        <f t="shared" si="1"/>
        <v>2018</v>
      </c>
      <c r="D1451" s="7">
        <f t="shared" si="2"/>
        <v>12</v>
      </c>
      <c r="E1451" s="7">
        <f t="shared" si="3"/>
        <v>12</v>
      </c>
      <c r="F1451" s="7" t="str">
        <f t="shared" si="4"/>
        <v>12-2018</v>
      </c>
      <c r="G1451" s="7">
        <f>VLOOKUP(F1451,Oferta_PS!$B$2:$C$62,2)</f>
        <v>1284</v>
      </c>
      <c r="H1451" s="7">
        <f>VLOOKUP(C1451,Guias_PS!$B$2:$C$7,2)</f>
        <v>232</v>
      </c>
      <c r="I1451" s="7" t="str">
        <f>VLOOKUP(C1451,Pib_PS!$B$2:$C$7,2)</f>
        <v>R$ 3.125.025,96</v>
      </c>
      <c r="J1451" s="7" t="str">
        <f>VLOOKUP(F1451,Base_PS!$G$1:$R$751,12,FALSE())</f>
        <v>Alta temporada</v>
      </c>
    </row>
    <row r="1452">
      <c r="A1452" s="8">
        <v>43455.0</v>
      </c>
      <c r="B1452" s="7">
        <f>SUMIF(Base_PS!F:F,A1452,Base_PS!I:I)</f>
        <v>0</v>
      </c>
      <c r="C1452" s="7">
        <f t="shared" si="1"/>
        <v>2018</v>
      </c>
      <c r="D1452" s="7">
        <f t="shared" si="2"/>
        <v>12</v>
      </c>
      <c r="E1452" s="7">
        <f t="shared" si="3"/>
        <v>12</v>
      </c>
      <c r="F1452" s="7" t="str">
        <f t="shared" si="4"/>
        <v>12-2018</v>
      </c>
      <c r="G1452" s="7">
        <f>VLOOKUP(F1452,Oferta_PS!$B$2:$C$62,2)</f>
        <v>1284</v>
      </c>
      <c r="H1452" s="7">
        <f>VLOOKUP(C1452,Guias_PS!$B$2:$C$7,2)</f>
        <v>232</v>
      </c>
      <c r="I1452" s="7" t="str">
        <f>VLOOKUP(C1452,Pib_PS!$B$2:$C$7,2)</f>
        <v>R$ 3.125.025,96</v>
      </c>
      <c r="J1452" s="7" t="str">
        <f>VLOOKUP(F1452,Base_PS!$G$1:$R$751,12,FALSE())</f>
        <v>Alta temporada</v>
      </c>
    </row>
    <row r="1453">
      <c r="A1453" s="8">
        <v>43456.0</v>
      </c>
      <c r="B1453" s="7">
        <f>SUMIF(Base_PS!F:F,A1453,Base_PS!I:I)</f>
        <v>327</v>
      </c>
      <c r="C1453" s="7">
        <f t="shared" si="1"/>
        <v>2018</v>
      </c>
      <c r="D1453" s="7">
        <f t="shared" si="2"/>
        <v>12</v>
      </c>
      <c r="E1453" s="7">
        <f t="shared" si="3"/>
        <v>12</v>
      </c>
      <c r="F1453" s="7" t="str">
        <f t="shared" si="4"/>
        <v>12-2018</v>
      </c>
      <c r="G1453" s="7">
        <f>VLOOKUP(F1453,Oferta_PS!$B$2:$C$62,2)</f>
        <v>1284</v>
      </c>
      <c r="H1453" s="7">
        <f>VLOOKUP(C1453,Guias_PS!$B$2:$C$7,2)</f>
        <v>232</v>
      </c>
      <c r="I1453" s="7" t="str">
        <f>VLOOKUP(C1453,Pib_PS!$B$2:$C$7,2)</f>
        <v>R$ 3.125.025,96</v>
      </c>
      <c r="J1453" s="7" t="str">
        <f>VLOOKUP(F1453,Base_PS!$G$1:$R$751,12,FALSE())</f>
        <v>Alta temporada</v>
      </c>
    </row>
    <row r="1454">
      <c r="A1454" s="8">
        <v>43457.0</v>
      </c>
      <c r="B1454" s="7">
        <f>SUMIF(Base_PS!F:F,A1454,Base_PS!I:I)</f>
        <v>0</v>
      </c>
      <c r="C1454" s="7">
        <f t="shared" si="1"/>
        <v>2018</v>
      </c>
      <c r="D1454" s="7">
        <f t="shared" si="2"/>
        <v>12</v>
      </c>
      <c r="E1454" s="7">
        <f t="shared" si="3"/>
        <v>12</v>
      </c>
      <c r="F1454" s="7" t="str">
        <f t="shared" si="4"/>
        <v>12-2018</v>
      </c>
      <c r="G1454" s="7">
        <f>VLOOKUP(F1454,Oferta_PS!$B$2:$C$62,2)</f>
        <v>1284</v>
      </c>
      <c r="H1454" s="7">
        <f>VLOOKUP(C1454,Guias_PS!$B$2:$C$7,2)</f>
        <v>232</v>
      </c>
      <c r="I1454" s="7" t="str">
        <f>VLOOKUP(C1454,Pib_PS!$B$2:$C$7,2)</f>
        <v>R$ 3.125.025,96</v>
      </c>
      <c r="J1454" s="7" t="str">
        <f>VLOOKUP(F1454,Base_PS!$G$1:$R$751,12,FALSE())</f>
        <v>Alta temporada</v>
      </c>
    </row>
    <row r="1455">
      <c r="A1455" s="8">
        <v>43458.0</v>
      </c>
      <c r="B1455" s="7">
        <f>SUMIF(Base_PS!F:F,A1455,Base_PS!I:I)</f>
        <v>0</v>
      </c>
      <c r="C1455" s="7">
        <f t="shared" si="1"/>
        <v>2018</v>
      </c>
      <c r="D1455" s="7">
        <f t="shared" si="2"/>
        <v>12</v>
      </c>
      <c r="E1455" s="7">
        <f t="shared" si="3"/>
        <v>12</v>
      </c>
      <c r="F1455" s="7" t="str">
        <f t="shared" si="4"/>
        <v>12-2018</v>
      </c>
      <c r="G1455" s="7">
        <f>VLOOKUP(F1455,Oferta_PS!$B$2:$C$62,2)</f>
        <v>1284</v>
      </c>
      <c r="H1455" s="7">
        <f>VLOOKUP(C1455,Guias_PS!$B$2:$C$7,2)</f>
        <v>232</v>
      </c>
      <c r="I1455" s="7" t="str">
        <f>VLOOKUP(C1455,Pib_PS!$B$2:$C$7,2)</f>
        <v>R$ 3.125.025,96</v>
      </c>
      <c r="J1455" s="7" t="str">
        <f>VLOOKUP(F1455,Base_PS!$G$1:$R$751,12,FALSE())</f>
        <v>Alta temporada</v>
      </c>
    </row>
    <row r="1456">
      <c r="A1456" s="8">
        <v>43459.0</v>
      </c>
      <c r="B1456" s="7">
        <f>SUMIF(Base_PS!F:F,A1456,Base_PS!I:I)</f>
        <v>0</v>
      </c>
      <c r="C1456" s="7">
        <f t="shared" si="1"/>
        <v>2018</v>
      </c>
      <c r="D1456" s="7">
        <f t="shared" si="2"/>
        <v>12</v>
      </c>
      <c r="E1456" s="7">
        <f t="shared" si="3"/>
        <v>12</v>
      </c>
      <c r="F1456" s="7" t="str">
        <f t="shared" si="4"/>
        <v>12-2018</v>
      </c>
      <c r="G1456" s="7">
        <f>VLOOKUP(F1456,Oferta_PS!$B$2:$C$62,2)</f>
        <v>1284</v>
      </c>
      <c r="H1456" s="7">
        <f>VLOOKUP(C1456,Guias_PS!$B$2:$C$7,2)</f>
        <v>232</v>
      </c>
      <c r="I1456" s="7" t="str">
        <f>VLOOKUP(C1456,Pib_PS!$B$2:$C$7,2)</f>
        <v>R$ 3.125.025,96</v>
      </c>
      <c r="J1456" s="7" t="str">
        <f>VLOOKUP(F1456,Base_PS!$G$1:$R$751,12,FALSE())</f>
        <v>Alta temporada</v>
      </c>
    </row>
    <row r="1457">
      <c r="A1457" s="8">
        <v>43460.0</v>
      </c>
      <c r="B1457" s="7">
        <f>SUMIF(Base_PS!F:F,A1457,Base_PS!I:I)</f>
        <v>0</v>
      </c>
      <c r="C1457" s="7">
        <f t="shared" si="1"/>
        <v>2018</v>
      </c>
      <c r="D1457" s="7">
        <f t="shared" si="2"/>
        <v>12</v>
      </c>
      <c r="E1457" s="7">
        <f t="shared" si="3"/>
        <v>12</v>
      </c>
      <c r="F1457" s="7" t="str">
        <f t="shared" si="4"/>
        <v>12-2018</v>
      </c>
      <c r="G1457" s="7">
        <f>VLOOKUP(F1457,Oferta_PS!$B$2:$C$62,2)</f>
        <v>1284</v>
      </c>
      <c r="H1457" s="7">
        <f>VLOOKUP(C1457,Guias_PS!$B$2:$C$7,2)</f>
        <v>232</v>
      </c>
      <c r="I1457" s="7" t="str">
        <f>VLOOKUP(C1457,Pib_PS!$B$2:$C$7,2)</f>
        <v>R$ 3.125.025,96</v>
      </c>
      <c r="J1457" s="7" t="str">
        <f>VLOOKUP(F1457,Base_PS!$G$1:$R$751,12,FALSE())</f>
        <v>Alta temporada</v>
      </c>
    </row>
    <row r="1458">
      <c r="A1458" s="8">
        <v>43461.0</v>
      </c>
      <c r="B1458" s="7">
        <f>SUMIF(Base_PS!F:F,A1458,Base_PS!I:I)</f>
        <v>0</v>
      </c>
      <c r="C1458" s="7">
        <f t="shared" si="1"/>
        <v>2018</v>
      </c>
      <c r="D1458" s="7">
        <f t="shared" si="2"/>
        <v>12</v>
      </c>
      <c r="E1458" s="7">
        <f t="shared" si="3"/>
        <v>12</v>
      </c>
      <c r="F1458" s="7" t="str">
        <f t="shared" si="4"/>
        <v>12-2018</v>
      </c>
      <c r="G1458" s="7">
        <f>VLOOKUP(F1458,Oferta_PS!$B$2:$C$62,2)</f>
        <v>1284</v>
      </c>
      <c r="H1458" s="7">
        <f>VLOOKUP(C1458,Guias_PS!$B$2:$C$7,2)</f>
        <v>232</v>
      </c>
      <c r="I1458" s="7" t="str">
        <f>VLOOKUP(C1458,Pib_PS!$B$2:$C$7,2)</f>
        <v>R$ 3.125.025,96</v>
      </c>
      <c r="J1458" s="7" t="str">
        <f>VLOOKUP(F1458,Base_PS!$G$1:$R$751,12,FALSE())</f>
        <v>Alta temporada</v>
      </c>
    </row>
    <row r="1459">
      <c r="A1459" s="8">
        <v>43462.0</v>
      </c>
      <c r="B1459" s="7">
        <f>SUMIF(Base_PS!F:F,A1459,Base_PS!I:I)</f>
        <v>0</v>
      </c>
      <c r="C1459" s="7">
        <f t="shared" si="1"/>
        <v>2018</v>
      </c>
      <c r="D1459" s="7">
        <f t="shared" si="2"/>
        <v>12</v>
      </c>
      <c r="E1459" s="7">
        <f t="shared" si="3"/>
        <v>12</v>
      </c>
      <c r="F1459" s="7" t="str">
        <f t="shared" si="4"/>
        <v>12-2018</v>
      </c>
      <c r="G1459" s="7">
        <f>VLOOKUP(F1459,Oferta_PS!$B$2:$C$62,2)</f>
        <v>1284</v>
      </c>
      <c r="H1459" s="7">
        <f>VLOOKUP(C1459,Guias_PS!$B$2:$C$7,2)</f>
        <v>232</v>
      </c>
      <c r="I1459" s="7" t="str">
        <f>VLOOKUP(C1459,Pib_PS!$B$2:$C$7,2)</f>
        <v>R$ 3.125.025,96</v>
      </c>
      <c r="J1459" s="7" t="str">
        <f>VLOOKUP(F1459,Base_PS!$G$1:$R$751,12,FALSE())</f>
        <v>Alta temporada</v>
      </c>
    </row>
    <row r="1460">
      <c r="A1460" s="8">
        <v>43463.0</v>
      </c>
      <c r="B1460" s="7">
        <f>SUMIF(Base_PS!F:F,A1460,Base_PS!I:I)</f>
        <v>330</v>
      </c>
      <c r="C1460" s="7">
        <f t="shared" si="1"/>
        <v>2018</v>
      </c>
      <c r="D1460" s="7">
        <f t="shared" si="2"/>
        <v>12</v>
      </c>
      <c r="E1460" s="7">
        <f t="shared" si="3"/>
        <v>12</v>
      </c>
      <c r="F1460" s="7" t="str">
        <f t="shared" si="4"/>
        <v>12-2018</v>
      </c>
      <c r="G1460" s="7">
        <f>VLOOKUP(F1460,Oferta_PS!$B$2:$C$62,2)</f>
        <v>1284</v>
      </c>
      <c r="H1460" s="7">
        <f>VLOOKUP(C1460,Guias_PS!$B$2:$C$7,2)</f>
        <v>232</v>
      </c>
      <c r="I1460" s="7" t="str">
        <f>VLOOKUP(C1460,Pib_PS!$B$2:$C$7,2)</f>
        <v>R$ 3.125.025,96</v>
      </c>
      <c r="J1460" s="7" t="str">
        <f>VLOOKUP(F1460,Base_PS!$G$1:$R$751,12,FALSE())</f>
        <v>Alta temporada</v>
      </c>
    </row>
    <row r="1461">
      <c r="A1461" s="8">
        <v>43464.0</v>
      </c>
      <c r="B1461" s="7">
        <f>SUMIF(Base_PS!F:F,A1461,Base_PS!I:I)</f>
        <v>0</v>
      </c>
      <c r="C1461" s="7">
        <f t="shared" si="1"/>
        <v>2018</v>
      </c>
      <c r="D1461" s="7">
        <f t="shared" si="2"/>
        <v>12</v>
      </c>
      <c r="E1461" s="7">
        <f t="shared" si="3"/>
        <v>12</v>
      </c>
      <c r="F1461" s="7" t="str">
        <f t="shared" si="4"/>
        <v>12-2018</v>
      </c>
      <c r="G1461" s="7">
        <f>VLOOKUP(F1461,Oferta_PS!$B$2:$C$62,2)</f>
        <v>1284</v>
      </c>
      <c r="H1461" s="7">
        <f>VLOOKUP(C1461,Guias_PS!$B$2:$C$7,2)</f>
        <v>232</v>
      </c>
      <c r="I1461" s="7" t="str">
        <f>VLOOKUP(C1461,Pib_PS!$B$2:$C$7,2)</f>
        <v>R$ 3.125.025,96</v>
      </c>
      <c r="J1461" s="7" t="str">
        <f>VLOOKUP(F1461,Base_PS!$G$1:$R$751,12,FALSE())</f>
        <v>Alta temporada</v>
      </c>
    </row>
    <row r="1462">
      <c r="A1462" s="8">
        <v>43465.0</v>
      </c>
      <c r="B1462" s="7">
        <f>SUMIF(Base_PS!F:F,A1462,Base_PS!I:I)</f>
        <v>0</v>
      </c>
      <c r="C1462" s="7">
        <f t="shared" si="1"/>
        <v>2018</v>
      </c>
      <c r="D1462" s="7">
        <f t="shared" si="2"/>
        <v>12</v>
      </c>
      <c r="E1462" s="7">
        <f t="shared" si="3"/>
        <v>12</v>
      </c>
      <c r="F1462" s="7" t="str">
        <f t="shared" si="4"/>
        <v>12-2018</v>
      </c>
      <c r="G1462" s="7">
        <f>VLOOKUP(F1462,Oferta_PS!$B$2:$C$62,2)</f>
        <v>1284</v>
      </c>
      <c r="H1462" s="7">
        <f>VLOOKUP(C1462,Guias_PS!$B$2:$C$7,2)</f>
        <v>232</v>
      </c>
      <c r="I1462" s="7" t="str">
        <f>VLOOKUP(C1462,Pib_PS!$B$2:$C$7,2)</f>
        <v>R$ 3.125.025,96</v>
      </c>
      <c r="J1462" s="7" t="str">
        <f>VLOOKUP(F1462,Base_PS!$G$1:$R$751,12,FALSE())</f>
        <v>Alta temporada</v>
      </c>
    </row>
    <row r="1463">
      <c r="A1463" s="6">
        <v>43466.0</v>
      </c>
      <c r="B1463" s="7">
        <f>SUMIF(Base_PS!F:F,A1463,Base_PS!I:I)</f>
        <v>0</v>
      </c>
      <c r="C1463" s="7">
        <f t="shared" si="1"/>
        <v>2019</v>
      </c>
      <c r="D1463" s="7">
        <f t="shared" si="2"/>
        <v>1</v>
      </c>
      <c r="E1463" s="7" t="str">
        <f t="shared" si="3"/>
        <v>01</v>
      </c>
      <c r="F1463" s="7" t="str">
        <f t="shared" si="4"/>
        <v>01-2019</v>
      </c>
      <c r="G1463" s="7">
        <f>VLOOKUP(F1463,Oferta_PS!$B$2:$C$62,2)</f>
        <v>1755</v>
      </c>
      <c r="H1463" s="7">
        <f>VLOOKUP(C1463,Guias_PS!$B$2:$C$7,2)</f>
        <v>200</v>
      </c>
      <c r="I1463" s="7" t="str">
        <f>VLOOKUP(C1463,Pib_PS!$B$2:$C$7,2)</f>
        <v>R$ 3.367.361,07</v>
      </c>
      <c r="J1463" s="7" t="str">
        <f>VLOOKUP(F1463,Base_PS!$G$1:$R$751,12,FALSE())</f>
        <v>Alta temporada</v>
      </c>
    </row>
    <row r="1464">
      <c r="A1464" s="6">
        <v>43467.0</v>
      </c>
      <c r="B1464" s="7">
        <f>SUMIF(Base_PS!F:F,A1464,Base_PS!I:I)</f>
        <v>0</v>
      </c>
      <c r="C1464" s="7">
        <f t="shared" si="1"/>
        <v>2019</v>
      </c>
      <c r="D1464" s="7">
        <f t="shared" si="2"/>
        <v>1</v>
      </c>
      <c r="E1464" s="7" t="str">
        <f t="shared" si="3"/>
        <v>01</v>
      </c>
      <c r="F1464" s="7" t="str">
        <f t="shared" si="4"/>
        <v>01-2019</v>
      </c>
      <c r="G1464" s="7">
        <f>VLOOKUP(F1464,Oferta_PS!$B$2:$C$62,2)</f>
        <v>1755</v>
      </c>
      <c r="H1464" s="7">
        <f>VLOOKUP(C1464,Guias_PS!$B$2:$C$7,2)</f>
        <v>200</v>
      </c>
      <c r="I1464" s="7" t="str">
        <f>VLOOKUP(C1464,Pib_PS!$B$2:$C$7,2)</f>
        <v>R$ 3.367.361,07</v>
      </c>
      <c r="J1464" s="7" t="str">
        <f>VLOOKUP(F1464,Base_PS!$G$1:$R$751,12,FALSE())</f>
        <v>Alta temporada</v>
      </c>
    </row>
    <row r="1465">
      <c r="A1465" s="6">
        <v>43468.0</v>
      </c>
      <c r="B1465" s="7">
        <f>SUMIF(Base_PS!F:F,A1465,Base_PS!I:I)</f>
        <v>0</v>
      </c>
      <c r="C1465" s="7">
        <f t="shared" si="1"/>
        <v>2019</v>
      </c>
      <c r="D1465" s="7">
        <f t="shared" si="2"/>
        <v>1</v>
      </c>
      <c r="E1465" s="7" t="str">
        <f t="shared" si="3"/>
        <v>01</v>
      </c>
      <c r="F1465" s="7" t="str">
        <f t="shared" si="4"/>
        <v>01-2019</v>
      </c>
      <c r="G1465" s="7">
        <f>VLOOKUP(F1465,Oferta_PS!$B$2:$C$62,2)</f>
        <v>1755</v>
      </c>
      <c r="H1465" s="7">
        <f>VLOOKUP(C1465,Guias_PS!$B$2:$C$7,2)</f>
        <v>200</v>
      </c>
      <c r="I1465" s="7" t="str">
        <f>VLOOKUP(C1465,Pib_PS!$B$2:$C$7,2)</f>
        <v>R$ 3.367.361,07</v>
      </c>
      <c r="J1465" s="7" t="str">
        <f>VLOOKUP(F1465,Base_PS!$G$1:$R$751,12,FALSE())</f>
        <v>Alta temporada</v>
      </c>
    </row>
    <row r="1466">
      <c r="A1466" s="6">
        <v>43469.0</v>
      </c>
      <c r="B1466" s="7">
        <f>SUMIF(Base_PS!F:F,A1466,Base_PS!I:I)</f>
        <v>0</v>
      </c>
      <c r="C1466" s="7">
        <f t="shared" si="1"/>
        <v>2019</v>
      </c>
      <c r="D1466" s="7">
        <f t="shared" si="2"/>
        <v>1</v>
      </c>
      <c r="E1466" s="7" t="str">
        <f t="shared" si="3"/>
        <v>01</v>
      </c>
      <c r="F1466" s="7" t="str">
        <f t="shared" si="4"/>
        <v>01-2019</v>
      </c>
      <c r="G1466" s="7">
        <f>VLOOKUP(F1466,Oferta_PS!$B$2:$C$62,2)</f>
        <v>1755</v>
      </c>
      <c r="H1466" s="7">
        <f>VLOOKUP(C1466,Guias_PS!$B$2:$C$7,2)</f>
        <v>200</v>
      </c>
      <c r="I1466" s="7" t="str">
        <f>VLOOKUP(C1466,Pib_PS!$B$2:$C$7,2)</f>
        <v>R$ 3.367.361,07</v>
      </c>
      <c r="J1466" s="7" t="str">
        <f>VLOOKUP(F1466,Base_PS!$G$1:$R$751,12,FALSE())</f>
        <v>Alta temporada</v>
      </c>
    </row>
    <row r="1467">
      <c r="A1467" s="6">
        <v>43470.0</v>
      </c>
      <c r="B1467" s="7">
        <f>SUMIF(Base_PS!F:F,A1467,Base_PS!I:I)</f>
        <v>327</v>
      </c>
      <c r="C1467" s="7">
        <f t="shared" si="1"/>
        <v>2019</v>
      </c>
      <c r="D1467" s="7">
        <f t="shared" si="2"/>
        <v>1</v>
      </c>
      <c r="E1467" s="7" t="str">
        <f t="shared" si="3"/>
        <v>01</v>
      </c>
      <c r="F1467" s="7" t="str">
        <f t="shared" si="4"/>
        <v>01-2019</v>
      </c>
      <c r="G1467" s="7">
        <f>VLOOKUP(F1467,Oferta_PS!$B$2:$C$62,2)</f>
        <v>1755</v>
      </c>
      <c r="H1467" s="7">
        <f>VLOOKUP(C1467,Guias_PS!$B$2:$C$7,2)</f>
        <v>200</v>
      </c>
      <c r="I1467" s="7" t="str">
        <f>VLOOKUP(C1467,Pib_PS!$B$2:$C$7,2)</f>
        <v>R$ 3.367.361,07</v>
      </c>
      <c r="J1467" s="7" t="str">
        <f>VLOOKUP(F1467,Base_PS!$G$1:$R$751,12,FALSE())</f>
        <v>Alta temporada</v>
      </c>
    </row>
    <row r="1468">
      <c r="A1468" s="6">
        <v>43471.0</v>
      </c>
      <c r="B1468" s="7">
        <f>SUMIF(Base_PS!F:F,A1468,Base_PS!I:I)</f>
        <v>0</v>
      </c>
      <c r="C1468" s="7">
        <f t="shared" si="1"/>
        <v>2019</v>
      </c>
      <c r="D1468" s="7">
        <f t="shared" si="2"/>
        <v>1</v>
      </c>
      <c r="E1468" s="7" t="str">
        <f t="shared" si="3"/>
        <v>01</v>
      </c>
      <c r="F1468" s="7" t="str">
        <f t="shared" si="4"/>
        <v>01-2019</v>
      </c>
      <c r="G1468" s="7">
        <f>VLOOKUP(F1468,Oferta_PS!$B$2:$C$62,2)</f>
        <v>1755</v>
      </c>
      <c r="H1468" s="7">
        <f>VLOOKUP(C1468,Guias_PS!$B$2:$C$7,2)</f>
        <v>200</v>
      </c>
      <c r="I1468" s="7" t="str">
        <f>VLOOKUP(C1468,Pib_PS!$B$2:$C$7,2)</f>
        <v>R$ 3.367.361,07</v>
      </c>
      <c r="J1468" s="7" t="str">
        <f>VLOOKUP(F1468,Base_PS!$G$1:$R$751,12,FALSE())</f>
        <v>Alta temporada</v>
      </c>
    </row>
    <row r="1469">
      <c r="A1469" s="6">
        <v>43472.0</v>
      </c>
      <c r="B1469" s="7">
        <f>SUMIF(Base_PS!F:F,A1469,Base_PS!I:I)</f>
        <v>0</v>
      </c>
      <c r="C1469" s="7">
        <f t="shared" si="1"/>
        <v>2019</v>
      </c>
      <c r="D1469" s="7">
        <f t="shared" si="2"/>
        <v>1</v>
      </c>
      <c r="E1469" s="7" t="str">
        <f t="shared" si="3"/>
        <v>01</v>
      </c>
      <c r="F1469" s="7" t="str">
        <f t="shared" si="4"/>
        <v>01-2019</v>
      </c>
      <c r="G1469" s="7">
        <f>VLOOKUP(F1469,Oferta_PS!$B$2:$C$62,2)</f>
        <v>1755</v>
      </c>
      <c r="H1469" s="7">
        <f>VLOOKUP(C1469,Guias_PS!$B$2:$C$7,2)</f>
        <v>200</v>
      </c>
      <c r="I1469" s="7" t="str">
        <f>VLOOKUP(C1469,Pib_PS!$B$2:$C$7,2)</f>
        <v>R$ 3.367.361,07</v>
      </c>
      <c r="J1469" s="7" t="str">
        <f>VLOOKUP(F1469,Base_PS!$G$1:$R$751,12,FALSE())</f>
        <v>Alta temporada</v>
      </c>
    </row>
    <row r="1470">
      <c r="A1470" s="6">
        <v>43473.0</v>
      </c>
      <c r="B1470" s="7">
        <f>SUMIF(Base_PS!F:F,A1470,Base_PS!I:I)</f>
        <v>0</v>
      </c>
      <c r="C1470" s="7">
        <f t="shared" si="1"/>
        <v>2019</v>
      </c>
      <c r="D1470" s="7">
        <f t="shared" si="2"/>
        <v>1</v>
      </c>
      <c r="E1470" s="7" t="str">
        <f t="shared" si="3"/>
        <v>01</v>
      </c>
      <c r="F1470" s="7" t="str">
        <f t="shared" si="4"/>
        <v>01-2019</v>
      </c>
      <c r="G1470" s="7">
        <f>VLOOKUP(F1470,Oferta_PS!$B$2:$C$62,2)</f>
        <v>1755</v>
      </c>
      <c r="H1470" s="7">
        <f>VLOOKUP(C1470,Guias_PS!$B$2:$C$7,2)</f>
        <v>200</v>
      </c>
      <c r="I1470" s="7" t="str">
        <f>VLOOKUP(C1470,Pib_PS!$B$2:$C$7,2)</f>
        <v>R$ 3.367.361,07</v>
      </c>
      <c r="J1470" s="7" t="str">
        <f>VLOOKUP(F1470,Base_PS!$G$1:$R$751,12,FALSE())</f>
        <v>Alta temporada</v>
      </c>
    </row>
    <row r="1471">
      <c r="A1471" s="6">
        <v>43474.0</v>
      </c>
      <c r="B1471" s="7">
        <f>SUMIF(Base_PS!F:F,A1471,Base_PS!I:I)</f>
        <v>0</v>
      </c>
      <c r="C1471" s="7">
        <f t="shared" si="1"/>
        <v>2019</v>
      </c>
      <c r="D1471" s="7">
        <f t="shared" si="2"/>
        <v>1</v>
      </c>
      <c r="E1471" s="7" t="str">
        <f t="shared" si="3"/>
        <v>01</v>
      </c>
      <c r="F1471" s="7" t="str">
        <f t="shared" si="4"/>
        <v>01-2019</v>
      </c>
      <c r="G1471" s="7">
        <f>VLOOKUP(F1471,Oferta_PS!$B$2:$C$62,2)</f>
        <v>1755</v>
      </c>
      <c r="H1471" s="7">
        <f>VLOOKUP(C1471,Guias_PS!$B$2:$C$7,2)</f>
        <v>200</v>
      </c>
      <c r="I1471" s="7" t="str">
        <f>VLOOKUP(C1471,Pib_PS!$B$2:$C$7,2)</f>
        <v>R$ 3.367.361,07</v>
      </c>
      <c r="J1471" s="7" t="str">
        <f>VLOOKUP(F1471,Base_PS!$G$1:$R$751,12,FALSE())</f>
        <v>Alta temporada</v>
      </c>
    </row>
    <row r="1472">
      <c r="A1472" s="6">
        <v>43475.0</v>
      </c>
      <c r="B1472" s="7">
        <f>SUMIF(Base_PS!F:F,A1472,Base_PS!I:I)</f>
        <v>0</v>
      </c>
      <c r="C1472" s="7">
        <f t="shared" si="1"/>
        <v>2019</v>
      </c>
      <c r="D1472" s="7">
        <f t="shared" si="2"/>
        <v>1</v>
      </c>
      <c r="E1472" s="7" t="str">
        <f t="shared" si="3"/>
        <v>01</v>
      </c>
      <c r="F1472" s="7" t="str">
        <f t="shared" si="4"/>
        <v>01-2019</v>
      </c>
      <c r="G1472" s="7">
        <f>VLOOKUP(F1472,Oferta_PS!$B$2:$C$62,2)</f>
        <v>1755</v>
      </c>
      <c r="H1472" s="7">
        <f>VLOOKUP(C1472,Guias_PS!$B$2:$C$7,2)</f>
        <v>200</v>
      </c>
      <c r="I1472" s="7" t="str">
        <f>VLOOKUP(C1472,Pib_PS!$B$2:$C$7,2)</f>
        <v>R$ 3.367.361,07</v>
      </c>
      <c r="J1472" s="7" t="str">
        <f>VLOOKUP(F1472,Base_PS!$G$1:$R$751,12,FALSE())</f>
        <v>Alta temporada</v>
      </c>
    </row>
    <row r="1473">
      <c r="A1473" s="6">
        <v>43476.0</v>
      </c>
      <c r="B1473" s="7">
        <f>SUMIF(Base_PS!F:F,A1473,Base_PS!I:I)</f>
        <v>0</v>
      </c>
      <c r="C1473" s="7">
        <f t="shared" si="1"/>
        <v>2019</v>
      </c>
      <c r="D1473" s="7">
        <f t="shared" si="2"/>
        <v>1</v>
      </c>
      <c r="E1473" s="7" t="str">
        <f t="shared" si="3"/>
        <v>01</v>
      </c>
      <c r="F1473" s="7" t="str">
        <f t="shared" si="4"/>
        <v>01-2019</v>
      </c>
      <c r="G1473" s="7">
        <f>VLOOKUP(F1473,Oferta_PS!$B$2:$C$62,2)</f>
        <v>1755</v>
      </c>
      <c r="H1473" s="7">
        <f>VLOOKUP(C1473,Guias_PS!$B$2:$C$7,2)</f>
        <v>200</v>
      </c>
      <c r="I1473" s="7" t="str">
        <f>VLOOKUP(C1473,Pib_PS!$B$2:$C$7,2)</f>
        <v>R$ 3.367.361,07</v>
      </c>
      <c r="J1473" s="7" t="str">
        <f>VLOOKUP(F1473,Base_PS!$G$1:$R$751,12,FALSE())</f>
        <v>Alta temporada</v>
      </c>
    </row>
    <row r="1474">
      <c r="A1474" s="6">
        <v>43477.0</v>
      </c>
      <c r="B1474" s="7">
        <f>SUMIF(Base_PS!F:F,A1474,Base_PS!I:I)</f>
        <v>323</v>
      </c>
      <c r="C1474" s="7">
        <f t="shared" si="1"/>
        <v>2019</v>
      </c>
      <c r="D1474" s="7">
        <f t="shared" si="2"/>
        <v>1</v>
      </c>
      <c r="E1474" s="7" t="str">
        <f t="shared" si="3"/>
        <v>01</v>
      </c>
      <c r="F1474" s="7" t="str">
        <f t="shared" si="4"/>
        <v>01-2019</v>
      </c>
      <c r="G1474" s="7">
        <f>VLOOKUP(F1474,Oferta_PS!$B$2:$C$62,2)</f>
        <v>1755</v>
      </c>
      <c r="H1474" s="7">
        <f>VLOOKUP(C1474,Guias_PS!$B$2:$C$7,2)</f>
        <v>200</v>
      </c>
      <c r="I1474" s="7" t="str">
        <f>VLOOKUP(C1474,Pib_PS!$B$2:$C$7,2)</f>
        <v>R$ 3.367.361,07</v>
      </c>
      <c r="J1474" s="7" t="str">
        <f>VLOOKUP(F1474,Base_PS!$G$1:$R$751,12,FALSE())</f>
        <v>Alta temporada</v>
      </c>
    </row>
    <row r="1475">
      <c r="A1475" s="6">
        <v>43478.0</v>
      </c>
      <c r="B1475" s="7">
        <f>SUMIF(Base_PS!F:F,A1475,Base_PS!I:I)</f>
        <v>0</v>
      </c>
      <c r="C1475" s="7">
        <f t="shared" si="1"/>
        <v>2019</v>
      </c>
      <c r="D1475" s="7">
        <f t="shared" si="2"/>
        <v>1</v>
      </c>
      <c r="E1475" s="7" t="str">
        <f t="shared" si="3"/>
        <v>01</v>
      </c>
      <c r="F1475" s="7" t="str">
        <f t="shared" si="4"/>
        <v>01-2019</v>
      </c>
      <c r="G1475" s="7">
        <f>VLOOKUP(F1475,Oferta_PS!$B$2:$C$62,2)</f>
        <v>1755</v>
      </c>
      <c r="H1475" s="7">
        <f>VLOOKUP(C1475,Guias_PS!$B$2:$C$7,2)</f>
        <v>200</v>
      </c>
      <c r="I1475" s="7" t="str">
        <f>VLOOKUP(C1475,Pib_PS!$B$2:$C$7,2)</f>
        <v>R$ 3.367.361,07</v>
      </c>
      <c r="J1475" s="7" t="str">
        <f>VLOOKUP(F1475,Base_PS!$G$1:$R$751,12,FALSE())</f>
        <v>Alta temporada</v>
      </c>
    </row>
    <row r="1476">
      <c r="A1476" s="6">
        <v>43479.0</v>
      </c>
      <c r="B1476" s="7">
        <f>SUMIF(Base_PS!F:F,A1476,Base_PS!I:I)</f>
        <v>0</v>
      </c>
      <c r="C1476" s="7">
        <f t="shared" si="1"/>
        <v>2019</v>
      </c>
      <c r="D1476" s="7">
        <f t="shared" si="2"/>
        <v>1</v>
      </c>
      <c r="E1476" s="7" t="str">
        <f t="shared" si="3"/>
        <v>01</v>
      </c>
      <c r="F1476" s="7" t="str">
        <f t="shared" si="4"/>
        <v>01-2019</v>
      </c>
      <c r="G1476" s="7">
        <f>VLOOKUP(F1476,Oferta_PS!$B$2:$C$62,2)</f>
        <v>1755</v>
      </c>
      <c r="H1476" s="7">
        <f>VLOOKUP(C1476,Guias_PS!$B$2:$C$7,2)</f>
        <v>200</v>
      </c>
      <c r="I1476" s="7" t="str">
        <f>VLOOKUP(C1476,Pib_PS!$B$2:$C$7,2)</f>
        <v>R$ 3.367.361,07</v>
      </c>
      <c r="J1476" s="7" t="str">
        <f>VLOOKUP(F1476,Base_PS!$G$1:$R$751,12,FALSE())</f>
        <v>Alta temporada</v>
      </c>
    </row>
    <row r="1477">
      <c r="A1477" s="6">
        <v>43480.0</v>
      </c>
      <c r="B1477" s="7">
        <f>SUMIF(Base_PS!F:F,A1477,Base_PS!I:I)</f>
        <v>0</v>
      </c>
      <c r="C1477" s="7">
        <f t="shared" si="1"/>
        <v>2019</v>
      </c>
      <c r="D1477" s="7">
        <f t="shared" si="2"/>
        <v>1</v>
      </c>
      <c r="E1477" s="7" t="str">
        <f t="shared" si="3"/>
        <v>01</v>
      </c>
      <c r="F1477" s="7" t="str">
        <f t="shared" si="4"/>
        <v>01-2019</v>
      </c>
      <c r="G1477" s="7">
        <f>VLOOKUP(F1477,Oferta_PS!$B$2:$C$62,2)</f>
        <v>1755</v>
      </c>
      <c r="H1477" s="7">
        <f>VLOOKUP(C1477,Guias_PS!$B$2:$C$7,2)</f>
        <v>200</v>
      </c>
      <c r="I1477" s="7" t="str">
        <f>VLOOKUP(C1477,Pib_PS!$B$2:$C$7,2)</f>
        <v>R$ 3.367.361,07</v>
      </c>
      <c r="J1477" s="7" t="str">
        <f>VLOOKUP(F1477,Base_PS!$G$1:$R$751,12,FALSE())</f>
        <v>Alta temporada</v>
      </c>
    </row>
    <row r="1478">
      <c r="A1478" s="6">
        <v>43481.0</v>
      </c>
      <c r="B1478" s="7">
        <f>SUMIF(Base_PS!F:F,A1478,Base_PS!I:I)</f>
        <v>0</v>
      </c>
      <c r="C1478" s="7">
        <f t="shared" si="1"/>
        <v>2019</v>
      </c>
      <c r="D1478" s="7">
        <f t="shared" si="2"/>
        <v>1</v>
      </c>
      <c r="E1478" s="7" t="str">
        <f t="shared" si="3"/>
        <v>01</v>
      </c>
      <c r="F1478" s="7" t="str">
        <f t="shared" si="4"/>
        <v>01-2019</v>
      </c>
      <c r="G1478" s="7">
        <f>VLOOKUP(F1478,Oferta_PS!$B$2:$C$62,2)</f>
        <v>1755</v>
      </c>
      <c r="H1478" s="7">
        <f>VLOOKUP(C1478,Guias_PS!$B$2:$C$7,2)</f>
        <v>200</v>
      </c>
      <c r="I1478" s="7" t="str">
        <f>VLOOKUP(C1478,Pib_PS!$B$2:$C$7,2)</f>
        <v>R$ 3.367.361,07</v>
      </c>
      <c r="J1478" s="7" t="str">
        <f>VLOOKUP(F1478,Base_PS!$G$1:$R$751,12,FALSE())</f>
        <v>Alta temporada</v>
      </c>
    </row>
    <row r="1479">
      <c r="A1479" s="6">
        <v>43482.0</v>
      </c>
      <c r="B1479" s="7">
        <f>SUMIF(Base_PS!F:F,A1479,Base_PS!I:I)</f>
        <v>0</v>
      </c>
      <c r="C1479" s="7">
        <f t="shared" si="1"/>
        <v>2019</v>
      </c>
      <c r="D1479" s="7">
        <f t="shared" si="2"/>
        <v>1</v>
      </c>
      <c r="E1479" s="7" t="str">
        <f t="shared" si="3"/>
        <v>01</v>
      </c>
      <c r="F1479" s="7" t="str">
        <f t="shared" si="4"/>
        <v>01-2019</v>
      </c>
      <c r="G1479" s="7">
        <f>VLOOKUP(F1479,Oferta_PS!$B$2:$C$62,2)</f>
        <v>1755</v>
      </c>
      <c r="H1479" s="7">
        <f>VLOOKUP(C1479,Guias_PS!$B$2:$C$7,2)</f>
        <v>200</v>
      </c>
      <c r="I1479" s="7" t="str">
        <f>VLOOKUP(C1479,Pib_PS!$B$2:$C$7,2)</f>
        <v>R$ 3.367.361,07</v>
      </c>
      <c r="J1479" s="7" t="str">
        <f>VLOOKUP(F1479,Base_PS!$G$1:$R$751,12,FALSE())</f>
        <v>Alta temporada</v>
      </c>
    </row>
    <row r="1480">
      <c r="A1480" s="6">
        <v>43483.0</v>
      </c>
      <c r="B1480" s="7">
        <f>SUMIF(Base_PS!F:F,A1480,Base_PS!I:I)</f>
        <v>0</v>
      </c>
      <c r="C1480" s="7">
        <f t="shared" si="1"/>
        <v>2019</v>
      </c>
      <c r="D1480" s="7">
        <f t="shared" si="2"/>
        <v>1</v>
      </c>
      <c r="E1480" s="7" t="str">
        <f t="shared" si="3"/>
        <v>01</v>
      </c>
      <c r="F1480" s="7" t="str">
        <f t="shared" si="4"/>
        <v>01-2019</v>
      </c>
      <c r="G1480" s="7">
        <f>VLOOKUP(F1480,Oferta_PS!$B$2:$C$62,2)</f>
        <v>1755</v>
      </c>
      <c r="H1480" s="7">
        <f>VLOOKUP(C1480,Guias_PS!$B$2:$C$7,2)</f>
        <v>200</v>
      </c>
      <c r="I1480" s="7" t="str">
        <f>VLOOKUP(C1480,Pib_PS!$B$2:$C$7,2)</f>
        <v>R$ 3.367.361,07</v>
      </c>
      <c r="J1480" s="7" t="str">
        <f>VLOOKUP(F1480,Base_PS!$G$1:$R$751,12,FALSE())</f>
        <v>Alta temporada</v>
      </c>
    </row>
    <row r="1481">
      <c r="A1481" s="6">
        <v>43484.0</v>
      </c>
      <c r="B1481" s="7">
        <f>SUMIF(Base_PS!F:F,A1481,Base_PS!I:I)</f>
        <v>346</v>
      </c>
      <c r="C1481" s="7">
        <f t="shared" si="1"/>
        <v>2019</v>
      </c>
      <c r="D1481" s="7">
        <f t="shared" si="2"/>
        <v>1</v>
      </c>
      <c r="E1481" s="7" t="str">
        <f t="shared" si="3"/>
        <v>01</v>
      </c>
      <c r="F1481" s="7" t="str">
        <f t="shared" si="4"/>
        <v>01-2019</v>
      </c>
      <c r="G1481" s="7">
        <f>VLOOKUP(F1481,Oferta_PS!$B$2:$C$62,2)</f>
        <v>1755</v>
      </c>
      <c r="H1481" s="7">
        <f>VLOOKUP(C1481,Guias_PS!$B$2:$C$7,2)</f>
        <v>200</v>
      </c>
      <c r="I1481" s="7" t="str">
        <f>VLOOKUP(C1481,Pib_PS!$B$2:$C$7,2)</f>
        <v>R$ 3.367.361,07</v>
      </c>
      <c r="J1481" s="7" t="str">
        <f>VLOOKUP(F1481,Base_PS!$G$1:$R$751,12,FALSE())</f>
        <v>Alta temporada</v>
      </c>
    </row>
    <row r="1482">
      <c r="A1482" s="6">
        <v>43485.0</v>
      </c>
      <c r="B1482" s="7">
        <f>SUMIF(Base_PS!F:F,A1482,Base_PS!I:I)</f>
        <v>0</v>
      </c>
      <c r="C1482" s="7">
        <f t="shared" si="1"/>
        <v>2019</v>
      </c>
      <c r="D1482" s="7">
        <f t="shared" si="2"/>
        <v>1</v>
      </c>
      <c r="E1482" s="7" t="str">
        <f t="shared" si="3"/>
        <v>01</v>
      </c>
      <c r="F1482" s="7" t="str">
        <f t="shared" si="4"/>
        <v>01-2019</v>
      </c>
      <c r="G1482" s="7">
        <f>VLOOKUP(F1482,Oferta_PS!$B$2:$C$62,2)</f>
        <v>1755</v>
      </c>
      <c r="H1482" s="7">
        <f>VLOOKUP(C1482,Guias_PS!$B$2:$C$7,2)</f>
        <v>200</v>
      </c>
      <c r="I1482" s="7" t="str">
        <f>VLOOKUP(C1482,Pib_PS!$B$2:$C$7,2)</f>
        <v>R$ 3.367.361,07</v>
      </c>
      <c r="J1482" s="7" t="str">
        <f>VLOOKUP(F1482,Base_PS!$G$1:$R$751,12,FALSE())</f>
        <v>Alta temporada</v>
      </c>
    </row>
    <row r="1483">
      <c r="A1483" s="6">
        <v>43486.0</v>
      </c>
      <c r="B1483" s="7">
        <f>SUMIF(Base_PS!F:F,A1483,Base_PS!I:I)</f>
        <v>0</v>
      </c>
      <c r="C1483" s="7">
        <f t="shared" si="1"/>
        <v>2019</v>
      </c>
      <c r="D1483" s="7">
        <f t="shared" si="2"/>
        <v>1</v>
      </c>
      <c r="E1483" s="7" t="str">
        <f t="shared" si="3"/>
        <v>01</v>
      </c>
      <c r="F1483" s="7" t="str">
        <f t="shared" si="4"/>
        <v>01-2019</v>
      </c>
      <c r="G1483" s="7">
        <f>VLOOKUP(F1483,Oferta_PS!$B$2:$C$62,2)</f>
        <v>1755</v>
      </c>
      <c r="H1483" s="7">
        <f>VLOOKUP(C1483,Guias_PS!$B$2:$C$7,2)</f>
        <v>200</v>
      </c>
      <c r="I1483" s="7" t="str">
        <f>VLOOKUP(C1483,Pib_PS!$B$2:$C$7,2)</f>
        <v>R$ 3.367.361,07</v>
      </c>
      <c r="J1483" s="7" t="str">
        <f>VLOOKUP(F1483,Base_PS!$G$1:$R$751,12,FALSE())</f>
        <v>Alta temporada</v>
      </c>
    </row>
    <row r="1484">
      <c r="A1484" s="6">
        <v>43487.0</v>
      </c>
      <c r="B1484" s="7">
        <f>SUMIF(Base_PS!F:F,A1484,Base_PS!I:I)</f>
        <v>0</v>
      </c>
      <c r="C1484" s="7">
        <f t="shared" si="1"/>
        <v>2019</v>
      </c>
      <c r="D1484" s="7">
        <f t="shared" si="2"/>
        <v>1</v>
      </c>
      <c r="E1484" s="7" t="str">
        <f t="shared" si="3"/>
        <v>01</v>
      </c>
      <c r="F1484" s="7" t="str">
        <f t="shared" si="4"/>
        <v>01-2019</v>
      </c>
      <c r="G1484" s="7">
        <f>VLOOKUP(F1484,Oferta_PS!$B$2:$C$62,2)</f>
        <v>1755</v>
      </c>
      <c r="H1484" s="7">
        <f>VLOOKUP(C1484,Guias_PS!$B$2:$C$7,2)</f>
        <v>200</v>
      </c>
      <c r="I1484" s="7" t="str">
        <f>VLOOKUP(C1484,Pib_PS!$B$2:$C$7,2)</f>
        <v>R$ 3.367.361,07</v>
      </c>
      <c r="J1484" s="7" t="str">
        <f>VLOOKUP(F1484,Base_PS!$G$1:$R$751,12,FALSE())</f>
        <v>Alta temporada</v>
      </c>
    </row>
    <row r="1485">
      <c r="A1485" s="6">
        <v>43488.0</v>
      </c>
      <c r="B1485" s="7">
        <f>SUMIF(Base_PS!F:F,A1485,Base_PS!I:I)</f>
        <v>0</v>
      </c>
      <c r="C1485" s="7">
        <f t="shared" si="1"/>
        <v>2019</v>
      </c>
      <c r="D1485" s="7">
        <f t="shared" si="2"/>
        <v>1</v>
      </c>
      <c r="E1485" s="7" t="str">
        <f t="shared" si="3"/>
        <v>01</v>
      </c>
      <c r="F1485" s="7" t="str">
        <f t="shared" si="4"/>
        <v>01-2019</v>
      </c>
      <c r="G1485" s="7">
        <f>VLOOKUP(F1485,Oferta_PS!$B$2:$C$62,2)</f>
        <v>1755</v>
      </c>
      <c r="H1485" s="7">
        <f>VLOOKUP(C1485,Guias_PS!$B$2:$C$7,2)</f>
        <v>200</v>
      </c>
      <c r="I1485" s="7" t="str">
        <f>VLOOKUP(C1485,Pib_PS!$B$2:$C$7,2)</f>
        <v>R$ 3.367.361,07</v>
      </c>
      <c r="J1485" s="7" t="str">
        <f>VLOOKUP(F1485,Base_PS!$G$1:$R$751,12,FALSE())</f>
        <v>Alta temporada</v>
      </c>
    </row>
    <row r="1486">
      <c r="A1486" s="6">
        <v>43489.0</v>
      </c>
      <c r="B1486" s="7">
        <f>SUMIF(Base_PS!F:F,A1486,Base_PS!I:I)</f>
        <v>0</v>
      </c>
      <c r="C1486" s="7">
        <f t="shared" si="1"/>
        <v>2019</v>
      </c>
      <c r="D1486" s="7">
        <f t="shared" si="2"/>
        <v>1</v>
      </c>
      <c r="E1486" s="7" t="str">
        <f t="shared" si="3"/>
        <v>01</v>
      </c>
      <c r="F1486" s="7" t="str">
        <f t="shared" si="4"/>
        <v>01-2019</v>
      </c>
      <c r="G1486" s="7">
        <f>VLOOKUP(F1486,Oferta_PS!$B$2:$C$62,2)</f>
        <v>1755</v>
      </c>
      <c r="H1486" s="7">
        <f>VLOOKUP(C1486,Guias_PS!$B$2:$C$7,2)</f>
        <v>200</v>
      </c>
      <c r="I1486" s="7" t="str">
        <f>VLOOKUP(C1486,Pib_PS!$B$2:$C$7,2)</f>
        <v>R$ 3.367.361,07</v>
      </c>
      <c r="J1486" s="7" t="str">
        <f>VLOOKUP(F1486,Base_PS!$G$1:$R$751,12,FALSE())</f>
        <v>Alta temporada</v>
      </c>
    </row>
    <row r="1487">
      <c r="A1487" s="6">
        <v>43490.0</v>
      </c>
      <c r="B1487" s="7">
        <f>SUMIF(Base_PS!F:F,A1487,Base_PS!I:I)</f>
        <v>0</v>
      </c>
      <c r="C1487" s="7">
        <f t="shared" si="1"/>
        <v>2019</v>
      </c>
      <c r="D1487" s="7">
        <f t="shared" si="2"/>
        <v>1</v>
      </c>
      <c r="E1487" s="7" t="str">
        <f t="shared" si="3"/>
        <v>01</v>
      </c>
      <c r="F1487" s="7" t="str">
        <f t="shared" si="4"/>
        <v>01-2019</v>
      </c>
      <c r="G1487" s="7">
        <f>VLOOKUP(F1487,Oferta_PS!$B$2:$C$62,2)</f>
        <v>1755</v>
      </c>
      <c r="H1487" s="7">
        <f>VLOOKUP(C1487,Guias_PS!$B$2:$C$7,2)</f>
        <v>200</v>
      </c>
      <c r="I1487" s="7" t="str">
        <f>VLOOKUP(C1487,Pib_PS!$B$2:$C$7,2)</f>
        <v>R$ 3.367.361,07</v>
      </c>
      <c r="J1487" s="7" t="str">
        <f>VLOOKUP(F1487,Base_PS!$G$1:$R$751,12,FALSE())</f>
        <v>Alta temporada</v>
      </c>
    </row>
    <row r="1488">
      <c r="A1488" s="6">
        <v>43491.0</v>
      </c>
      <c r="B1488" s="7">
        <f>SUMIF(Base_PS!F:F,A1488,Base_PS!I:I)</f>
        <v>342</v>
      </c>
      <c r="C1488" s="7">
        <f t="shared" si="1"/>
        <v>2019</v>
      </c>
      <c r="D1488" s="7">
        <f t="shared" si="2"/>
        <v>1</v>
      </c>
      <c r="E1488" s="7" t="str">
        <f t="shared" si="3"/>
        <v>01</v>
      </c>
      <c r="F1488" s="7" t="str">
        <f t="shared" si="4"/>
        <v>01-2019</v>
      </c>
      <c r="G1488" s="7">
        <f>VLOOKUP(F1488,Oferta_PS!$B$2:$C$62,2)</f>
        <v>1755</v>
      </c>
      <c r="H1488" s="7">
        <f>VLOOKUP(C1488,Guias_PS!$B$2:$C$7,2)</f>
        <v>200</v>
      </c>
      <c r="I1488" s="7" t="str">
        <f>VLOOKUP(C1488,Pib_PS!$B$2:$C$7,2)</f>
        <v>R$ 3.367.361,07</v>
      </c>
      <c r="J1488" s="7" t="str">
        <f>VLOOKUP(F1488,Base_PS!$G$1:$R$751,12,FALSE())</f>
        <v>Alta temporada</v>
      </c>
    </row>
    <row r="1489">
      <c r="A1489" s="6">
        <v>43492.0</v>
      </c>
      <c r="B1489" s="7">
        <f>SUMIF(Base_PS!F:F,A1489,Base_PS!I:I)</f>
        <v>0</v>
      </c>
      <c r="C1489" s="7">
        <f t="shared" si="1"/>
        <v>2019</v>
      </c>
      <c r="D1489" s="7">
        <f t="shared" si="2"/>
        <v>1</v>
      </c>
      <c r="E1489" s="7" t="str">
        <f t="shared" si="3"/>
        <v>01</v>
      </c>
      <c r="F1489" s="7" t="str">
        <f t="shared" si="4"/>
        <v>01-2019</v>
      </c>
      <c r="G1489" s="7">
        <f>VLOOKUP(F1489,Oferta_PS!$B$2:$C$62,2)</f>
        <v>1755</v>
      </c>
      <c r="H1489" s="7">
        <f>VLOOKUP(C1489,Guias_PS!$B$2:$C$7,2)</f>
        <v>200</v>
      </c>
      <c r="I1489" s="7" t="str">
        <f>VLOOKUP(C1489,Pib_PS!$B$2:$C$7,2)</f>
        <v>R$ 3.367.361,07</v>
      </c>
      <c r="J1489" s="7" t="str">
        <f>VLOOKUP(F1489,Base_PS!$G$1:$R$751,12,FALSE())</f>
        <v>Alta temporada</v>
      </c>
    </row>
    <row r="1490">
      <c r="A1490" s="6">
        <v>43493.0</v>
      </c>
      <c r="B1490" s="7">
        <f>SUMIF(Base_PS!F:F,A1490,Base_PS!I:I)</f>
        <v>0</v>
      </c>
      <c r="C1490" s="7">
        <f t="shared" si="1"/>
        <v>2019</v>
      </c>
      <c r="D1490" s="7">
        <f t="shared" si="2"/>
        <v>1</v>
      </c>
      <c r="E1490" s="7" t="str">
        <f t="shared" si="3"/>
        <v>01</v>
      </c>
      <c r="F1490" s="7" t="str">
        <f t="shared" si="4"/>
        <v>01-2019</v>
      </c>
      <c r="G1490" s="7">
        <f>VLOOKUP(F1490,Oferta_PS!$B$2:$C$62,2)</f>
        <v>1755</v>
      </c>
      <c r="H1490" s="7">
        <f>VLOOKUP(C1490,Guias_PS!$B$2:$C$7,2)</f>
        <v>200</v>
      </c>
      <c r="I1490" s="7" t="str">
        <f>VLOOKUP(C1490,Pib_PS!$B$2:$C$7,2)</f>
        <v>R$ 3.367.361,07</v>
      </c>
      <c r="J1490" s="7" t="str">
        <f>VLOOKUP(F1490,Base_PS!$G$1:$R$751,12,FALSE())</f>
        <v>Alta temporada</v>
      </c>
    </row>
    <row r="1491">
      <c r="A1491" s="6">
        <v>43494.0</v>
      </c>
      <c r="B1491" s="7">
        <f>SUMIF(Base_PS!F:F,A1491,Base_PS!I:I)</f>
        <v>0</v>
      </c>
      <c r="C1491" s="7">
        <f t="shared" si="1"/>
        <v>2019</v>
      </c>
      <c r="D1491" s="7">
        <f t="shared" si="2"/>
        <v>1</v>
      </c>
      <c r="E1491" s="7" t="str">
        <f t="shared" si="3"/>
        <v>01</v>
      </c>
      <c r="F1491" s="7" t="str">
        <f t="shared" si="4"/>
        <v>01-2019</v>
      </c>
      <c r="G1491" s="7">
        <f>VLOOKUP(F1491,Oferta_PS!$B$2:$C$62,2)</f>
        <v>1755</v>
      </c>
      <c r="H1491" s="7">
        <f>VLOOKUP(C1491,Guias_PS!$B$2:$C$7,2)</f>
        <v>200</v>
      </c>
      <c r="I1491" s="7" t="str">
        <f>VLOOKUP(C1491,Pib_PS!$B$2:$C$7,2)</f>
        <v>R$ 3.367.361,07</v>
      </c>
      <c r="J1491" s="7" t="str">
        <f>VLOOKUP(F1491,Base_PS!$G$1:$R$751,12,FALSE())</f>
        <v>Alta temporada</v>
      </c>
    </row>
    <row r="1492">
      <c r="A1492" s="6">
        <v>43495.0</v>
      </c>
      <c r="B1492" s="7">
        <f>SUMIF(Base_PS!F:F,A1492,Base_PS!I:I)</f>
        <v>0</v>
      </c>
      <c r="C1492" s="7">
        <f t="shared" si="1"/>
        <v>2019</v>
      </c>
      <c r="D1492" s="7">
        <f t="shared" si="2"/>
        <v>1</v>
      </c>
      <c r="E1492" s="7" t="str">
        <f t="shared" si="3"/>
        <v>01</v>
      </c>
      <c r="F1492" s="7" t="str">
        <f t="shared" si="4"/>
        <v>01-2019</v>
      </c>
      <c r="G1492" s="7">
        <f>VLOOKUP(F1492,Oferta_PS!$B$2:$C$62,2)</f>
        <v>1755</v>
      </c>
      <c r="H1492" s="7">
        <f>VLOOKUP(C1492,Guias_PS!$B$2:$C$7,2)</f>
        <v>200</v>
      </c>
      <c r="I1492" s="7" t="str">
        <f>VLOOKUP(C1492,Pib_PS!$B$2:$C$7,2)</f>
        <v>R$ 3.367.361,07</v>
      </c>
      <c r="J1492" s="7" t="str">
        <f>VLOOKUP(F1492,Base_PS!$G$1:$R$751,12,FALSE())</f>
        <v>Alta temporada</v>
      </c>
    </row>
    <row r="1493">
      <c r="A1493" s="6">
        <v>43496.0</v>
      </c>
      <c r="B1493" s="7">
        <f>SUMIF(Base_PS!F:F,A1493,Base_PS!I:I)</f>
        <v>0</v>
      </c>
      <c r="C1493" s="7">
        <f t="shared" si="1"/>
        <v>2019</v>
      </c>
      <c r="D1493" s="7">
        <f t="shared" si="2"/>
        <v>1</v>
      </c>
      <c r="E1493" s="7" t="str">
        <f t="shared" si="3"/>
        <v>01</v>
      </c>
      <c r="F1493" s="7" t="str">
        <f t="shared" si="4"/>
        <v>01-2019</v>
      </c>
      <c r="G1493" s="7">
        <f>VLOOKUP(F1493,Oferta_PS!$B$2:$C$62,2)</f>
        <v>1755</v>
      </c>
      <c r="H1493" s="7">
        <f>VLOOKUP(C1493,Guias_PS!$B$2:$C$7,2)</f>
        <v>200</v>
      </c>
      <c r="I1493" s="7" t="str">
        <f>VLOOKUP(C1493,Pib_PS!$B$2:$C$7,2)</f>
        <v>R$ 3.367.361,07</v>
      </c>
      <c r="J1493" s="7" t="str">
        <f>VLOOKUP(F1493,Base_PS!$G$1:$R$751,12,FALSE())</f>
        <v>Alta temporada</v>
      </c>
    </row>
    <row r="1494">
      <c r="A1494" s="6">
        <v>43497.0</v>
      </c>
      <c r="B1494" s="7">
        <f>SUMIF(Base_PS!F:F,A1494,Base_PS!I:I)</f>
        <v>0</v>
      </c>
      <c r="C1494" s="7">
        <f t="shared" si="1"/>
        <v>2019</v>
      </c>
      <c r="D1494" s="7">
        <f t="shared" si="2"/>
        <v>2</v>
      </c>
      <c r="E1494" s="7" t="str">
        <f t="shared" si="3"/>
        <v>02</v>
      </c>
      <c r="F1494" s="7" t="str">
        <f t="shared" si="4"/>
        <v>02-2019</v>
      </c>
      <c r="G1494" s="7">
        <f>VLOOKUP(F1494,Oferta_PS!$B$2:$C$62,2)</f>
        <v>876</v>
      </c>
      <c r="H1494" s="7">
        <f>VLOOKUP(C1494,Guias_PS!$B$2:$C$7,2)</f>
        <v>200</v>
      </c>
      <c r="I1494" s="7" t="str">
        <f>VLOOKUP(C1494,Pib_PS!$B$2:$C$7,2)</f>
        <v>R$ 3.367.361,07</v>
      </c>
      <c r="J1494" s="7" t="str">
        <f>VLOOKUP(F1494,Base_PS!$G$1:$R$751,12,FALSE())</f>
        <v>Alta temporada</v>
      </c>
    </row>
    <row r="1495">
      <c r="A1495" s="6">
        <v>43498.0</v>
      </c>
      <c r="B1495" s="7">
        <f>SUMIF(Base_PS!F:F,A1495,Base_PS!I:I)</f>
        <v>359</v>
      </c>
      <c r="C1495" s="7">
        <f t="shared" si="1"/>
        <v>2019</v>
      </c>
      <c r="D1495" s="7">
        <f t="shared" si="2"/>
        <v>2</v>
      </c>
      <c r="E1495" s="7" t="str">
        <f t="shared" si="3"/>
        <v>02</v>
      </c>
      <c r="F1495" s="7" t="str">
        <f t="shared" si="4"/>
        <v>02-2019</v>
      </c>
      <c r="G1495" s="7">
        <f>VLOOKUP(F1495,Oferta_PS!$B$2:$C$62,2)</f>
        <v>876</v>
      </c>
      <c r="H1495" s="7">
        <f>VLOOKUP(C1495,Guias_PS!$B$2:$C$7,2)</f>
        <v>200</v>
      </c>
      <c r="I1495" s="7" t="str">
        <f>VLOOKUP(C1495,Pib_PS!$B$2:$C$7,2)</f>
        <v>R$ 3.367.361,07</v>
      </c>
      <c r="J1495" s="7" t="str">
        <f>VLOOKUP(F1495,Base_PS!$G$1:$R$751,12,FALSE())</f>
        <v>Alta temporada</v>
      </c>
    </row>
    <row r="1496">
      <c r="A1496" s="6">
        <v>43499.0</v>
      </c>
      <c r="B1496" s="7">
        <f>SUMIF(Base_PS!F:F,A1496,Base_PS!I:I)</f>
        <v>0</v>
      </c>
      <c r="C1496" s="7">
        <f t="shared" si="1"/>
        <v>2019</v>
      </c>
      <c r="D1496" s="7">
        <f t="shared" si="2"/>
        <v>2</v>
      </c>
      <c r="E1496" s="7" t="str">
        <f t="shared" si="3"/>
        <v>02</v>
      </c>
      <c r="F1496" s="7" t="str">
        <f t="shared" si="4"/>
        <v>02-2019</v>
      </c>
      <c r="G1496" s="7">
        <f>VLOOKUP(F1496,Oferta_PS!$B$2:$C$62,2)</f>
        <v>876</v>
      </c>
      <c r="H1496" s="7">
        <f>VLOOKUP(C1496,Guias_PS!$B$2:$C$7,2)</f>
        <v>200</v>
      </c>
      <c r="I1496" s="7" t="str">
        <f>VLOOKUP(C1496,Pib_PS!$B$2:$C$7,2)</f>
        <v>R$ 3.367.361,07</v>
      </c>
      <c r="J1496" s="7" t="str">
        <f>VLOOKUP(F1496,Base_PS!$G$1:$R$751,12,FALSE())</f>
        <v>Alta temporada</v>
      </c>
    </row>
    <row r="1497">
      <c r="A1497" s="6">
        <v>43500.0</v>
      </c>
      <c r="B1497" s="7">
        <f>SUMIF(Base_PS!F:F,A1497,Base_PS!I:I)</f>
        <v>0</v>
      </c>
      <c r="C1497" s="7">
        <f t="shared" si="1"/>
        <v>2019</v>
      </c>
      <c r="D1497" s="7">
        <f t="shared" si="2"/>
        <v>2</v>
      </c>
      <c r="E1497" s="7" t="str">
        <f t="shared" si="3"/>
        <v>02</v>
      </c>
      <c r="F1497" s="7" t="str">
        <f t="shared" si="4"/>
        <v>02-2019</v>
      </c>
      <c r="G1497" s="7">
        <f>VLOOKUP(F1497,Oferta_PS!$B$2:$C$62,2)</f>
        <v>876</v>
      </c>
      <c r="H1497" s="7">
        <f>VLOOKUP(C1497,Guias_PS!$B$2:$C$7,2)</f>
        <v>200</v>
      </c>
      <c r="I1497" s="7" t="str">
        <f>VLOOKUP(C1497,Pib_PS!$B$2:$C$7,2)</f>
        <v>R$ 3.367.361,07</v>
      </c>
      <c r="J1497" s="7" t="str">
        <f>VLOOKUP(F1497,Base_PS!$G$1:$R$751,12,FALSE())</f>
        <v>Alta temporada</v>
      </c>
    </row>
    <row r="1498">
      <c r="A1498" s="6">
        <v>43501.0</v>
      </c>
      <c r="B1498" s="7">
        <f>SUMIF(Base_PS!F:F,A1498,Base_PS!I:I)</f>
        <v>0</v>
      </c>
      <c r="C1498" s="7">
        <f t="shared" si="1"/>
        <v>2019</v>
      </c>
      <c r="D1498" s="7">
        <f t="shared" si="2"/>
        <v>2</v>
      </c>
      <c r="E1498" s="7" t="str">
        <f t="shared" si="3"/>
        <v>02</v>
      </c>
      <c r="F1498" s="7" t="str">
        <f t="shared" si="4"/>
        <v>02-2019</v>
      </c>
      <c r="G1498" s="7">
        <f>VLOOKUP(F1498,Oferta_PS!$B$2:$C$62,2)</f>
        <v>876</v>
      </c>
      <c r="H1498" s="7">
        <f>VLOOKUP(C1498,Guias_PS!$B$2:$C$7,2)</f>
        <v>200</v>
      </c>
      <c r="I1498" s="7" t="str">
        <f>VLOOKUP(C1498,Pib_PS!$B$2:$C$7,2)</f>
        <v>R$ 3.367.361,07</v>
      </c>
      <c r="J1498" s="7" t="str">
        <f>VLOOKUP(F1498,Base_PS!$G$1:$R$751,12,FALSE())</f>
        <v>Alta temporada</v>
      </c>
    </row>
    <row r="1499">
      <c r="A1499" s="6">
        <v>43502.0</v>
      </c>
      <c r="B1499" s="7">
        <f>SUMIF(Base_PS!F:F,A1499,Base_PS!I:I)</f>
        <v>0</v>
      </c>
      <c r="C1499" s="7">
        <f t="shared" si="1"/>
        <v>2019</v>
      </c>
      <c r="D1499" s="7">
        <f t="shared" si="2"/>
        <v>2</v>
      </c>
      <c r="E1499" s="7" t="str">
        <f t="shared" si="3"/>
        <v>02</v>
      </c>
      <c r="F1499" s="7" t="str">
        <f t="shared" si="4"/>
        <v>02-2019</v>
      </c>
      <c r="G1499" s="7">
        <f>VLOOKUP(F1499,Oferta_PS!$B$2:$C$62,2)</f>
        <v>876</v>
      </c>
      <c r="H1499" s="7">
        <f>VLOOKUP(C1499,Guias_PS!$B$2:$C$7,2)</f>
        <v>200</v>
      </c>
      <c r="I1499" s="7" t="str">
        <f>VLOOKUP(C1499,Pib_PS!$B$2:$C$7,2)</f>
        <v>R$ 3.367.361,07</v>
      </c>
      <c r="J1499" s="7" t="str">
        <f>VLOOKUP(F1499,Base_PS!$G$1:$R$751,12,FALSE())</f>
        <v>Alta temporada</v>
      </c>
    </row>
    <row r="1500">
      <c r="A1500" s="6">
        <v>43503.0</v>
      </c>
      <c r="B1500" s="7">
        <f>SUMIF(Base_PS!F:F,A1500,Base_PS!I:I)</f>
        <v>0</v>
      </c>
      <c r="C1500" s="7">
        <f t="shared" si="1"/>
        <v>2019</v>
      </c>
      <c r="D1500" s="7">
        <f t="shared" si="2"/>
        <v>2</v>
      </c>
      <c r="E1500" s="7" t="str">
        <f t="shared" si="3"/>
        <v>02</v>
      </c>
      <c r="F1500" s="7" t="str">
        <f t="shared" si="4"/>
        <v>02-2019</v>
      </c>
      <c r="G1500" s="7">
        <f>VLOOKUP(F1500,Oferta_PS!$B$2:$C$62,2)</f>
        <v>876</v>
      </c>
      <c r="H1500" s="7">
        <f>VLOOKUP(C1500,Guias_PS!$B$2:$C$7,2)</f>
        <v>200</v>
      </c>
      <c r="I1500" s="7" t="str">
        <f>VLOOKUP(C1500,Pib_PS!$B$2:$C$7,2)</f>
        <v>R$ 3.367.361,07</v>
      </c>
      <c r="J1500" s="7" t="str">
        <f>VLOOKUP(F1500,Base_PS!$G$1:$R$751,12,FALSE())</f>
        <v>Alta temporada</v>
      </c>
    </row>
    <row r="1501">
      <c r="A1501" s="6">
        <v>43504.0</v>
      </c>
      <c r="B1501" s="7">
        <f>SUMIF(Base_PS!F:F,A1501,Base_PS!I:I)</f>
        <v>0</v>
      </c>
      <c r="C1501" s="7">
        <f t="shared" si="1"/>
        <v>2019</v>
      </c>
      <c r="D1501" s="7">
        <f t="shared" si="2"/>
        <v>2</v>
      </c>
      <c r="E1501" s="7" t="str">
        <f t="shared" si="3"/>
        <v>02</v>
      </c>
      <c r="F1501" s="7" t="str">
        <f t="shared" si="4"/>
        <v>02-2019</v>
      </c>
      <c r="G1501" s="7">
        <f>VLOOKUP(F1501,Oferta_PS!$B$2:$C$62,2)</f>
        <v>876</v>
      </c>
      <c r="H1501" s="7">
        <f>VLOOKUP(C1501,Guias_PS!$B$2:$C$7,2)</f>
        <v>200</v>
      </c>
      <c r="I1501" s="7" t="str">
        <f>VLOOKUP(C1501,Pib_PS!$B$2:$C$7,2)</f>
        <v>R$ 3.367.361,07</v>
      </c>
      <c r="J1501" s="7" t="str">
        <f>VLOOKUP(F1501,Base_PS!$G$1:$R$751,12,FALSE())</f>
        <v>Alta temporada</v>
      </c>
    </row>
    <row r="1502">
      <c r="A1502" s="6">
        <v>43505.0</v>
      </c>
      <c r="B1502" s="7">
        <f>SUMIF(Base_PS!F:F,A1502,Base_PS!I:I)</f>
        <v>346</v>
      </c>
      <c r="C1502" s="7">
        <f t="shared" si="1"/>
        <v>2019</v>
      </c>
      <c r="D1502" s="7">
        <f t="shared" si="2"/>
        <v>2</v>
      </c>
      <c r="E1502" s="7" t="str">
        <f t="shared" si="3"/>
        <v>02</v>
      </c>
      <c r="F1502" s="7" t="str">
        <f t="shared" si="4"/>
        <v>02-2019</v>
      </c>
      <c r="G1502" s="7">
        <f>VLOOKUP(F1502,Oferta_PS!$B$2:$C$62,2)</f>
        <v>876</v>
      </c>
      <c r="H1502" s="7">
        <f>VLOOKUP(C1502,Guias_PS!$B$2:$C$7,2)</f>
        <v>200</v>
      </c>
      <c r="I1502" s="7" t="str">
        <f>VLOOKUP(C1502,Pib_PS!$B$2:$C$7,2)</f>
        <v>R$ 3.367.361,07</v>
      </c>
      <c r="J1502" s="7" t="str">
        <f>VLOOKUP(F1502,Base_PS!$G$1:$R$751,12,FALSE())</f>
        <v>Alta temporada</v>
      </c>
    </row>
    <row r="1503">
      <c r="A1503" s="6">
        <v>43506.0</v>
      </c>
      <c r="B1503" s="7">
        <f>SUMIF(Base_PS!F:F,A1503,Base_PS!I:I)</f>
        <v>0</v>
      </c>
      <c r="C1503" s="7">
        <f t="shared" si="1"/>
        <v>2019</v>
      </c>
      <c r="D1503" s="7">
        <f t="shared" si="2"/>
        <v>2</v>
      </c>
      <c r="E1503" s="7" t="str">
        <f t="shared" si="3"/>
        <v>02</v>
      </c>
      <c r="F1503" s="7" t="str">
        <f t="shared" si="4"/>
        <v>02-2019</v>
      </c>
      <c r="G1503" s="7">
        <f>VLOOKUP(F1503,Oferta_PS!$B$2:$C$62,2)</f>
        <v>876</v>
      </c>
      <c r="H1503" s="7">
        <f>VLOOKUP(C1503,Guias_PS!$B$2:$C$7,2)</f>
        <v>200</v>
      </c>
      <c r="I1503" s="7" t="str">
        <f>VLOOKUP(C1503,Pib_PS!$B$2:$C$7,2)</f>
        <v>R$ 3.367.361,07</v>
      </c>
      <c r="J1503" s="7" t="str">
        <f>VLOOKUP(F1503,Base_PS!$G$1:$R$751,12,FALSE())</f>
        <v>Alta temporada</v>
      </c>
    </row>
    <row r="1504">
      <c r="A1504" s="6">
        <v>43507.0</v>
      </c>
      <c r="B1504" s="7">
        <f>SUMIF(Base_PS!F:F,A1504,Base_PS!I:I)</f>
        <v>0</v>
      </c>
      <c r="C1504" s="7">
        <f t="shared" si="1"/>
        <v>2019</v>
      </c>
      <c r="D1504" s="7">
        <f t="shared" si="2"/>
        <v>2</v>
      </c>
      <c r="E1504" s="7" t="str">
        <f t="shared" si="3"/>
        <v>02</v>
      </c>
      <c r="F1504" s="7" t="str">
        <f t="shared" si="4"/>
        <v>02-2019</v>
      </c>
      <c r="G1504" s="7">
        <f>VLOOKUP(F1504,Oferta_PS!$B$2:$C$62,2)</f>
        <v>876</v>
      </c>
      <c r="H1504" s="7">
        <f>VLOOKUP(C1504,Guias_PS!$B$2:$C$7,2)</f>
        <v>200</v>
      </c>
      <c r="I1504" s="7" t="str">
        <f>VLOOKUP(C1504,Pib_PS!$B$2:$C$7,2)</f>
        <v>R$ 3.367.361,07</v>
      </c>
      <c r="J1504" s="7" t="str">
        <f>VLOOKUP(F1504,Base_PS!$G$1:$R$751,12,FALSE())</f>
        <v>Alta temporada</v>
      </c>
    </row>
    <row r="1505">
      <c r="A1505" s="6">
        <v>43508.0</v>
      </c>
      <c r="B1505" s="7">
        <f>SUMIF(Base_PS!F:F,A1505,Base_PS!I:I)</f>
        <v>0</v>
      </c>
      <c r="C1505" s="7">
        <f t="shared" si="1"/>
        <v>2019</v>
      </c>
      <c r="D1505" s="7">
        <f t="shared" si="2"/>
        <v>2</v>
      </c>
      <c r="E1505" s="7" t="str">
        <f t="shared" si="3"/>
        <v>02</v>
      </c>
      <c r="F1505" s="7" t="str">
        <f t="shared" si="4"/>
        <v>02-2019</v>
      </c>
      <c r="G1505" s="7">
        <f>VLOOKUP(F1505,Oferta_PS!$B$2:$C$62,2)</f>
        <v>876</v>
      </c>
      <c r="H1505" s="7">
        <f>VLOOKUP(C1505,Guias_PS!$B$2:$C$7,2)</f>
        <v>200</v>
      </c>
      <c r="I1505" s="7" t="str">
        <f>VLOOKUP(C1505,Pib_PS!$B$2:$C$7,2)</f>
        <v>R$ 3.367.361,07</v>
      </c>
      <c r="J1505" s="7" t="str">
        <f>VLOOKUP(F1505,Base_PS!$G$1:$R$751,12,FALSE())</f>
        <v>Alta temporada</v>
      </c>
    </row>
    <row r="1506">
      <c r="A1506" s="6">
        <v>43509.0</v>
      </c>
      <c r="B1506" s="7">
        <f>SUMIF(Base_PS!F:F,A1506,Base_PS!I:I)</f>
        <v>0</v>
      </c>
      <c r="C1506" s="7">
        <f t="shared" si="1"/>
        <v>2019</v>
      </c>
      <c r="D1506" s="7">
        <f t="shared" si="2"/>
        <v>2</v>
      </c>
      <c r="E1506" s="7" t="str">
        <f t="shared" si="3"/>
        <v>02</v>
      </c>
      <c r="F1506" s="7" t="str">
        <f t="shared" si="4"/>
        <v>02-2019</v>
      </c>
      <c r="G1506" s="7">
        <f>VLOOKUP(F1506,Oferta_PS!$B$2:$C$62,2)</f>
        <v>876</v>
      </c>
      <c r="H1506" s="7">
        <f>VLOOKUP(C1506,Guias_PS!$B$2:$C$7,2)</f>
        <v>200</v>
      </c>
      <c r="I1506" s="7" t="str">
        <f>VLOOKUP(C1506,Pib_PS!$B$2:$C$7,2)</f>
        <v>R$ 3.367.361,07</v>
      </c>
      <c r="J1506" s="7" t="str">
        <f>VLOOKUP(F1506,Base_PS!$G$1:$R$751,12,FALSE())</f>
        <v>Alta temporada</v>
      </c>
    </row>
    <row r="1507">
      <c r="A1507" s="6">
        <v>43510.0</v>
      </c>
      <c r="B1507" s="7">
        <f>SUMIF(Base_PS!F:F,A1507,Base_PS!I:I)</f>
        <v>0</v>
      </c>
      <c r="C1507" s="7">
        <f t="shared" si="1"/>
        <v>2019</v>
      </c>
      <c r="D1507" s="7">
        <f t="shared" si="2"/>
        <v>2</v>
      </c>
      <c r="E1507" s="7" t="str">
        <f t="shared" si="3"/>
        <v>02</v>
      </c>
      <c r="F1507" s="7" t="str">
        <f t="shared" si="4"/>
        <v>02-2019</v>
      </c>
      <c r="G1507" s="7">
        <f>VLOOKUP(F1507,Oferta_PS!$B$2:$C$62,2)</f>
        <v>876</v>
      </c>
      <c r="H1507" s="7">
        <f>VLOOKUP(C1507,Guias_PS!$B$2:$C$7,2)</f>
        <v>200</v>
      </c>
      <c r="I1507" s="7" t="str">
        <f>VLOOKUP(C1507,Pib_PS!$B$2:$C$7,2)</f>
        <v>R$ 3.367.361,07</v>
      </c>
      <c r="J1507" s="7" t="str">
        <f>VLOOKUP(F1507,Base_PS!$G$1:$R$751,12,FALSE())</f>
        <v>Alta temporada</v>
      </c>
    </row>
    <row r="1508">
      <c r="A1508" s="6">
        <v>43511.0</v>
      </c>
      <c r="B1508" s="7">
        <f>SUMIF(Base_PS!F:F,A1508,Base_PS!I:I)</f>
        <v>0</v>
      </c>
      <c r="C1508" s="7">
        <f t="shared" si="1"/>
        <v>2019</v>
      </c>
      <c r="D1508" s="7">
        <f t="shared" si="2"/>
        <v>2</v>
      </c>
      <c r="E1508" s="7" t="str">
        <f t="shared" si="3"/>
        <v>02</v>
      </c>
      <c r="F1508" s="7" t="str">
        <f t="shared" si="4"/>
        <v>02-2019</v>
      </c>
      <c r="G1508" s="7">
        <f>VLOOKUP(F1508,Oferta_PS!$B$2:$C$62,2)</f>
        <v>876</v>
      </c>
      <c r="H1508" s="7">
        <f>VLOOKUP(C1508,Guias_PS!$B$2:$C$7,2)</f>
        <v>200</v>
      </c>
      <c r="I1508" s="7" t="str">
        <f>VLOOKUP(C1508,Pib_PS!$B$2:$C$7,2)</f>
        <v>R$ 3.367.361,07</v>
      </c>
      <c r="J1508" s="7" t="str">
        <f>VLOOKUP(F1508,Base_PS!$G$1:$R$751,12,FALSE())</f>
        <v>Alta temporada</v>
      </c>
    </row>
    <row r="1509">
      <c r="A1509" s="6">
        <v>43512.0</v>
      </c>
      <c r="B1509" s="7">
        <f>SUMIF(Base_PS!F:F,A1509,Base_PS!I:I)</f>
        <v>181</v>
      </c>
      <c r="C1509" s="7">
        <f t="shared" si="1"/>
        <v>2019</v>
      </c>
      <c r="D1509" s="7">
        <f t="shared" si="2"/>
        <v>2</v>
      </c>
      <c r="E1509" s="7" t="str">
        <f t="shared" si="3"/>
        <v>02</v>
      </c>
      <c r="F1509" s="7" t="str">
        <f t="shared" si="4"/>
        <v>02-2019</v>
      </c>
      <c r="G1509" s="7">
        <f>VLOOKUP(F1509,Oferta_PS!$B$2:$C$62,2)</f>
        <v>876</v>
      </c>
      <c r="H1509" s="7">
        <f>VLOOKUP(C1509,Guias_PS!$B$2:$C$7,2)</f>
        <v>200</v>
      </c>
      <c r="I1509" s="7" t="str">
        <f>VLOOKUP(C1509,Pib_PS!$B$2:$C$7,2)</f>
        <v>R$ 3.367.361,07</v>
      </c>
      <c r="J1509" s="7" t="str">
        <f>VLOOKUP(F1509,Base_PS!$G$1:$R$751,12,FALSE())</f>
        <v>Alta temporada</v>
      </c>
    </row>
    <row r="1510">
      <c r="A1510" s="6">
        <v>43513.0</v>
      </c>
      <c r="B1510" s="7">
        <f>SUMIF(Base_PS!F:F,A1510,Base_PS!I:I)</f>
        <v>0</v>
      </c>
      <c r="C1510" s="7">
        <f t="shared" si="1"/>
        <v>2019</v>
      </c>
      <c r="D1510" s="7">
        <f t="shared" si="2"/>
        <v>2</v>
      </c>
      <c r="E1510" s="7" t="str">
        <f t="shared" si="3"/>
        <v>02</v>
      </c>
      <c r="F1510" s="7" t="str">
        <f t="shared" si="4"/>
        <v>02-2019</v>
      </c>
      <c r="G1510" s="7">
        <f>VLOOKUP(F1510,Oferta_PS!$B$2:$C$62,2)</f>
        <v>876</v>
      </c>
      <c r="H1510" s="7">
        <f>VLOOKUP(C1510,Guias_PS!$B$2:$C$7,2)</f>
        <v>200</v>
      </c>
      <c r="I1510" s="7" t="str">
        <f>VLOOKUP(C1510,Pib_PS!$B$2:$C$7,2)</f>
        <v>R$ 3.367.361,07</v>
      </c>
      <c r="J1510" s="7" t="str">
        <f>VLOOKUP(F1510,Base_PS!$G$1:$R$751,12,FALSE())</f>
        <v>Alta temporada</v>
      </c>
    </row>
    <row r="1511">
      <c r="A1511" s="6">
        <v>43514.0</v>
      </c>
      <c r="B1511" s="7">
        <f>SUMIF(Base_PS!F:F,A1511,Base_PS!I:I)</f>
        <v>0</v>
      </c>
      <c r="C1511" s="7">
        <f t="shared" si="1"/>
        <v>2019</v>
      </c>
      <c r="D1511" s="7">
        <f t="shared" si="2"/>
        <v>2</v>
      </c>
      <c r="E1511" s="7" t="str">
        <f t="shared" si="3"/>
        <v>02</v>
      </c>
      <c r="F1511" s="7" t="str">
        <f t="shared" si="4"/>
        <v>02-2019</v>
      </c>
      <c r="G1511" s="7">
        <f>VLOOKUP(F1511,Oferta_PS!$B$2:$C$62,2)</f>
        <v>876</v>
      </c>
      <c r="H1511" s="7">
        <f>VLOOKUP(C1511,Guias_PS!$B$2:$C$7,2)</f>
        <v>200</v>
      </c>
      <c r="I1511" s="7" t="str">
        <f>VLOOKUP(C1511,Pib_PS!$B$2:$C$7,2)</f>
        <v>R$ 3.367.361,07</v>
      </c>
      <c r="J1511" s="7" t="str">
        <f>VLOOKUP(F1511,Base_PS!$G$1:$R$751,12,FALSE())</f>
        <v>Alta temporada</v>
      </c>
    </row>
    <row r="1512">
      <c r="A1512" s="6">
        <v>43515.0</v>
      </c>
      <c r="B1512" s="7">
        <f>SUMIF(Base_PS!F:F,A1512,Base_PS!I:I)</f>
        <v>0</v>
      </c>
      <c r="C1512" s="7">
        <f t="shared" si="1"/>
        <v>2019</v>
      </c>
      <c r="D1512" s="7">
        <f t="shared" si="2"/>
        <v>2</v>
      </c>
      <c r="E1512" s="7" t="str">
        <f t="shared" si="3"/>
        <v>02</v>
      </c>
      <c r="F1512" s="7" t="str">
        <f t="shared" si="4"/>
        <v>02-2019</v>
      </c>
      <c r="G1512" s="7">
        <f>VLOOKUP(F1512,Oferta_PS!$B$2:$C$62,2)</f>
        <v>876</v>
      </c>
      <c r="H1512" s="7">
        <f>VLOOKUP(C1512,Guias_PS!$B$2:$C$7,2)</f>
        <v>200</v>
      </c>
      <c r="I1512" s="7" t="str">
        <f>VLOOKUP(C1512,Pib_PS!$B$2:$C$7,2)</f>
        <v>R$ 3.367.361,07</v>
      </c>
      <c r="J1512" s="7" t="str">
        <f>VLOOKUP(F1512,Base_PS!$G$1:$R$751,12,FALSE())</f>
        <v>Alta temporada</v>
      </c>
    </row>
    <row r="1513">
      <c r="A1513" s="6">
        <v>43516.0</v>
      </c>
      <c r="B1513" s="7">
        <f>SUMIF(Base_PS!F:F,A1513,Base_PS!I:I)</f>
        <v>0</v>
      </c>
      <c r="C1513" s="7">
        <f t="shared" si="1"/>
        <v>2019</v>
      </c>
      <c r="D1513" s="7">
        <f t="shared" si="2"/>
        <v>2</v>
      </c>
      <c r="E1513" s="7" t="str">
        <f t="shared" si="3"/>
        <v>02</v>
      </c>
      <c r="F1513" s="7" t="str">
        <f t="shared" si="4"/>
        <v>02-2019</v>
      </c>
      <c r="G1513" s="7">
        <f>VLOOKUP(F1513,Oferta_PS!$B$2:$C$62,2)</f>
        <v>876</v>
      </c>
      <c r="H1513" s="7">
        <f>VLOOKUP(C1513,Guias_PS!$B$2:$C$7,2)</f>
        <v>200</v>
      </c>
      <c r="I1513" s="7" t="str">
        <f>VLOOKUP(C1513,Pib_PS!$B$2:$C$7,2)</f>
        <v>R$ 3.367.361,07</v>
      </c>
      <c r="J1513" s="7" t="str">
        <f>VLOOKUP(F1513,Base_PS!$G$1:$R$751,12,FALSE())</f>
        <v>Alta temporada</v>
      </c>
    </row>
    <row r="1514">
      <c r="A1514" s="6">
        <v>43517.0</v>
      </c>
      <c r="B1514" s="7">
        <f>SUMIF(Base_PS!F:F,A1514,Base_PS!I:I)</f>
        <v>0</v>
      </c>
      <c r="C1514" s="7">
        <f t="shared" si="1"/>
        <v>2019</v>
      </c>
      <c r="D1514" s="7">
        <f t="shared" si="2"/>
        <v>2</v>
      </c>
      <c r="E1514" s="7" t="str">
        <f t="shared" si="3"/>
        <v>02</v>
      </c>
      <c r="F1514" s="7" t="str">
        <f t="shared" si="4"/>
        <v>02-2019</v>
      </c>
      <c r="G1514" s="7">
        <f>VLOOKUP(F1514,Oferta_PS!$B$2:$C$62,2)</f>
        <v>876</v>
      </c>
      <c r="H1514" s="7">
        <f>VLOOKUP(C1514,Guias_PS!$B$2:$C$7,2)</f>
        <v>200</v>
      </c>
      <c r="I1514" s="7" t="str">
        <f>VLOOKUP(C1514,Pib_PS!$B$2:$C$7,2)</f>
        <v>R$ 3.367.361,07</v>
      </c>
      <c r="J1514" s="7" t="str">
        <f>VLOOKUP(F1514,Base_PS!$G$1:$R$751,12,FALSE())</f>
        <v>Alta temporada</v>
      </c>
    </row>
    <row r="1515">
      <c r="A1515" s="6">
        <v>43518.0</v>
      </c>
      <c r="B1515" s="7">
        <f>SUMIF(Base_PS!F:F,A1515,Base_PS!I:I)</f>
        <v>0</v>
      </c>
      <c r="C1515" s="7">
        <f t="shared" si="1"/>
        <v>2019</v>
      </c>
      <c r="D1515" s="7">
        <f t="shared" si="2"/>
        <v>2</v>
      </c>
      <c r="E1515" s="7" t="str">
        <f t="shared" si="3"/>
        <v>02</v>
      </c>
      <c r="F1515" s="7" t="str">
        <f t="shared" si="4"/>
        <v>02-2019</v>
      </c>
      <c r="G1515" s="7">
        <f>VLOOKUP(F1515,Oferta_PS!$B$2:$C$62,2)</f>
        <v>876</v>
      </c>
      <c r="H1515" s="7">
        <f>VLOOKUP(C1515,Guias_PS!$B$2:$C$7,2)</f>
        <v>200</v>
      </c>
      <c r="I1515" s="7" t="str">
        <f>VLOOKUP(C1515,Pib_PS!$B$2:$C$7,2)</f>
        <v>R$ 3.367.361,07</v>
      </c>
      <c r="J1515" s="7" t="str">
        <f>VLOOKUP(F1515,Base_PS!$G$1:$R$751,12,FALSE())</f>
        <v>Alta temporada</v>
      </c>
    </row>
    <row r="1516">
      <c r="A1516" s="6">
        <v>43519.0</v>
      </c>
      <c r="B1516" s="7">
        <f>SUMIF(Base_PS!F:F,A1516,Base_PS!I:I)</f>
        <v>175</v>
      </c>
      <c r="C1516" s="7">
        <f t="shared" si="1"/>
        <v>2019</v>
      </c>
      <c r="D1516" s="7">
        <f t="shared" si="2"/>
        <v>2</v>
      </c>
      <c r="E1516" s="7" t="str">
        <f t="shared" si="3"/>
        <v>02</v>
      </c>
      <c r="F1516" s="7" t="str">
        <f t="shared" si="4"/>
        <v>02-2019</v>
      </c>
      <c r="G1516" s="7">
        <f>VLOOKUP(F1516,Oferta_PS!$B$2:$C$62,2)</f>
        <v>876</v>
      </c>
      <c r="H1516" s="7">
        <f>VLOOKUP(C1516,Guias_PS!$B$2:$C$7,2)</f>
        <v>200</v>
      </c>
      <c r="I1516" s="7" t="str">
        <f>VLOOKUP(C1516,Pib_PS!$B$2:$C$7,2)</f>
        <v>R$ 3.367.361,07</v>
      </c>
      <c r="J1516" s="7" t="str">
        <f>VLOOKUP(F1516,Base_PS!$G$1:$R$751,12,FALSE())</f>
        <v>Alta temporada</v>
      </c>
    </row>
    <row r="1517">
      <c r="A1517" s="6">
        <v>43520.0</v>
      </c>
      <c r="B1517" s="7">
        <f>SUMIF(Base_PS!F:F,A1517,Base_PS!I:I)</f>
        <v>0</v>
      </c>
      <c r="C1517" s="7">
        <f t="shared" si="1"/>
        <v>2019</v>
      </c>
      <c r="D1517" s="7">
        <f t="shared" si="2"/>
        <v>2</v>
      </c>
      <c r="E1517" s="7" t="str">
        <f t="shared" si="3"/>
        <v>02</v>
      </c>
      <c r="F1517" s="7" t="str">
        <f t="shared" si="4"/>
        <v>02-2019</v>
      </c>
      <c r="G1517" s="7">
        <f>VLOOKUP(F1517,Oferta_PS!$B$2:$C$62,2)</f>
        <v>876</v>
      </c>
      <c r="H1517" s="7">
        <f>VLOOKUP(C1517,Guias_PS!$B$2:$C$7,2)</f>
        <v>200</v>
      </c>
      <c r="I1517" s="7" t="str">
        <f>VLOOKUP(C1517,Pib_PS!$B$2:$C$7,2)</f>
        <v>R$ 3.367.361,07</v>
      </c>
      <c r="J1517" s="7" t="str">
        <f>VLOOKUP(F1517,Base_PS!$G$1:$R$751,12,FALSE())</f>
        <v>Alta temporada</v>
      </c>
    </row>
    <row r="1518">
      <c r="A1518" s="6">
        <v>43521.0</v>
      </c>
      <c r="B1518" s="7">
        <f>SUMIF(Base_PS!F:F,A1518,Base_PS!I:I)</f>
        <v>0</v>
      </c>
      <c r="C1518" s="7">
        <f t="shared" si="1"/>
        <v>2019</v>
      </c>
      <c r="D1518" s="7">
        <f t="shared" si="2"/>
        <v>2</v>
      </c>
      <c r="E1518" s="7" t="str">
        <f t="shared" si="3"/>
        <v>02</v>
      </c>
      <c r="F1518" s="7" t="str">
        <f t="shared" si="4"/>
        <v>02-2019</v>
      </c>
      <c r="G1518" s="7">
        <f>VLOOKUP(F1518,Oferta_PS!$B$2:$C$62,2)</f>
        <v>876</v>
      </c>
      <c r="H1518" s="7">
        <f>VLOOKUP(C1518,Guias_PS!$B$2:$C$7,2)</f>
        <v>200</v>
      </c>
      <c r="I1518" s="7" t="str">
        <f>VLOOKUP(C1518,Pib_PS!$B$2:$C$7,2)</f>
        <v>R$ 3.367.361,07</v>
      </c>
      <c r="J1518" s="7" t="str">
        <f>VLOOKUP(F1518,Base_PS!$G$1:$R$751,12,FALSE())</f>
        <v>Alta temporada</v>
      </c>
    </row>
    <row r="1519">
      <c r="A1519" s="6">
        <v>43522.0</v>
      </c>
      <c r="B1519" s="7">
        <f>SUMIF(Base_PS!F:F,A1519,Base_PS!I:I)</f>
        <v>0</v>
      </c>
      <c r="C1519" s="7">
        <f t="shared" si="1"/>
        <v>2019</v>
      </c>
      <c r="D1519" s="7">
        <f t="shared" si="2"/>
        <v>2</v>
      </c>
      <c r="E1519" s="7" t="str">
        <f t="shared" si="3"/>
        <v>02</v>
      </c>
      <c r="F1519" s="7" t="str">
        <f t="shared" si="4"/>
        <v>02-2019</v>
      </c>
      <c r="G1519" s="7">
        <f>VLOOKUP(F1519,Oferta_PS!$B$2:$C$62,2)</f>
        <v>876</v>
      </c>
      <c r="H1519" s="7">
        <f>VLOOKUP(C1519,Guias_PS!$B$2:$C$7,2)</f>
        <v>200</v>
      </c>
      <c r="I1519" s="7" t="str">
        <f>VLOOKUP(C1519,Pib_PS!$B$2:$C$7,2)</f>
        <v>R$ 3.367.361,07</v>
      </c>
      <c r="J1519" s="7" t="str">
        <f>VLOOKUP(F1519,Base_PS!$G$1:$R$751,12,FALSE())</f>
        <v>Alta temporada</v>
      </c>
    </row>
    <row r="1520">
      <c r="A1520" s="6">
        <v>43523.0</v>
      </c>
      <c r="B1520" s="7">
        <f>SUMIF(Base_PS!F:F,A1520,Base_PS!I:I)</f>
        <v>0</v>
      </c>
      <c r="C1520" s="7">
        <f t="shared" si="1"/>
        <v>2019</v>
      </c>
      <c r="D1520" s="7">
        <f t="shared" si="2"/>
        <v>2</v>
      </c>
      <c r="E1520" s="7" t="str">
        <f t="shared" si="3"/>
        <v>02</v>
      </c>
      <c r="F1520" s="7" t="str">
        <f t="shared" si="4"/>
        <v>02-2019</v>
      </c>
      <c r="G1520" s="7">
        <f>VLOOKUP(F1520,Oferta_PS!$B$2:$C$62,2)</f>
        <v>876</v>
      </c>
      <c r="H1520" s="7">
        <f>VLOOKUP(C1520,Guias_PS!$B$2:$C$7,2)</f>
        <v>200</v>
      </c>
      <c r="I1520" s="7" t="str">
        <f>VLOOKUP(C1520,Pib_PS!$B$2:$C$7,2)</f>
        <v>R$ 3.367.361,07</v>
      </c>
      <c r="J1520" s="7" t="str">
        <f>VLOOKUP(F1520,Base_PS!$G$1:$R$751,12,FALSE())</f>
        <v>Alta temporada</v>
      </c>
    </row>
    <row r="1521">
      <c r="A1521" s="6">
        <v>43524.0</v>
      </c>
      <c r="B1521" s="7">
        <f>SUMIF(Base_PS!F:F,A1521,Base_PS!I:I)</f>
        <v>0</v>
      </c>
      <c r="C1521" s="7">
        <f t="shared" si="1"/>
        <v>2019</v>
      </c>
      <c r="D1521" s="7">
        <f t="shared" si="2"/>
        <v>2</v>
      </c>
      <c r="E1521" s="7" t="str">
        <f t="shared" si="3"/>
        <v>02</v>
      </c>
      <c r="F1521" s="7" t="str">
        <f t="shared" si="4"/>
        <v>02-2019</v>
      </c>
      <c r="G1521" s="7">
        <f>VLOOKUP(F1521,Oferta_PS!$B$2:$C$62,2)</f>
        <v>876</v>
      </c>
      <c r="H1521" s="7">
        <f>VLOOKUP(C1521,Guias_PS!$B$2:$C$7,2)</f>
        <v>200</v>
      </c>
      <c r="I1521" s="7" t="str">
        <f>VLOOKUP(C1521,Pib_PS!$B$2:$C$7,2)</f>
        <v>R$ 3.367.361,07</v>
      </c>
      <c r="J1521" s="7" t="str">
        <f>VLOOKUP(F1521,Base_PS!$G$1:$R$751,12,FALSE())</f>
        <v>Alta temporada</v>
      </c>
    </row>
    <row r="1522">
      <c r="A1522" s="6">
        <v>43525.0</v>
      </c>
      <c r="B1522" s="7">
        <f>SUMIF(Base_PS!F:F,A1522,Base_PS!I:I)</f>
        <v>0</v>
      </c>
      <c r="C1522" s="7">
        <f t="shared" si="1"/>
        <v>2019</v>
      </c>
      <c r="D1522" s="7">
        <f t="shared" si="2"/>
        <v>3</v>
      </c>
      <c r="E1522" s="7" t="str">
        <f t="shared" si="3"/>
        <v>03</v>
      </c>
      <c r="F1522" s="7" t="str">
        <f t="shared" si="4"/>
        <v>03-2019</v>
      </c>
      <c r="G1522" s="7">
        <f>VLOOKUP(F1522,Oferta_PS!$B$2:$C$62,2)</f>
        <v>2112</v>
      </c>
      <c r="H1522" s="7">
        <f>VLOOKUP(C1522,Guias_PS!$B$2:$C$7,2)</f>
        <v>200</v>
      </c>
      <c r="I1522" s="7" t="str">
        <f>VLOOKUP(C1522,Pib_PS!$B$2:$C$7,2)</f>
        <v>R$ 3.367.361,07</v>
      </c>
      <c r="J1522" s="7" t="str">
        <f>VLOOKUP(F1522,Base_PS!$G$1:$R$751,12,FALSE())</f>
        <v>Baixa temporada</v>
      </c>
    </row>
    <row r="1523">
      <c r="A1523" s="6">
        <v>43526.0</v>
      </c>
      <c r="B1523" s="7">
        <f>SUMIF(Base_PS!F:F,A1523,Base_PS!I:I)</f>
        <v>167</v>
      </c>
      <c r="C1523" s="7">
        <f t="shared" si="1"/>
        <v>2019</v>
      </c>
      <c r="D1523" s="7">
        <f t="shared" si="2"/>
        <v>3</v>
      </c>
      <c r="E1523" s="7" t="str">
        <f t="shared" si="3"/>
        <v>03</v>
      </c>
      <c r="F1523" s="7" t="str">
        <f t="shared" si="4"/>
        <v>03-2019</v>
      </c>
      <c r="G1523" s="7">
        <f>VLOOKUP(F1523,Oferta_PS!$B$2:$C$62,2)</f>
        <v>2112</v>
      </c>
      <c r="H1523" s="7">
        <f>VLOOKUP(C1523,Guias_PS!$B$2:$C$7,2)</f>
        <v>200</v>
      </c>
      <c r="I1523" s="7" t="str">
        <f>VLOOKUP(C1523,Pib_PS!$B$2:$C$7,2)</f>
        <v>R$ 3.367.361,07</v>
      </c>
      <c r="J1523" s="7" t="str">
        <f>VLOOKUP(F1523,Base_PS!$G$1:$R$751,12,FALSE())</f>
        <v>Baixa temporada</v>
      </c>
    </row>
    <row r="1524">
      <c r="A1524" s="6">
        <v>43527.0</v>
      </c>
      <c r="B1524" s="7">
        <f>SUMIF(Base_PS!F:F,A1524,Base_PS!I:I)</f>
        <v>0</v>
      </c>
      <c r="C1524" s="7">
        <f t="shared" si="1"/>
        <v>2019</v>
      </c>
      <c r="D1524" s="7">
        <f t="shared" si="2"/>
        <v>3</v>
      </c>
      <c r="E1524" s="7" t="str">
        <f t="shared" si="3"/>
        <v>03</v>
      </c>
      <c r="F1524" s="7" t="str">
        <f t="shared" si="4"/>
        <v>03-2019</v>
      </c>
      <c r="G1524" s="7">
        <f>VLOOKUP(F1524,Oferta_PS!$B$2:$C$62,2)</f>
        <v>2112</v>
      </c>
      <c r="H1524" s="7">
        <f>VLOOKUP(C1524,Guias_PS!$B$2:$C$7,2)</f>
        <v>200</v>
      </c>
      <c r="I1524" s="7" t="str">
        <f>VLOOKUP(C1524,Pib_PS!$B$2:$C$7,2)</f>
        <v>R$ 3.367.361,07</v>
      </c>
      <c r="J1524" s="7" t="str">
        <f>VLOOKUP(F1524,Base_PS!$G$1:$R$751,12,FALSE())</f>
        <v>Baixa temporada</v>
      </c>
    </row>
    <row r="1525">
      <c r="A1525" s="6">
        <v>43528.0</v>
      </c>
      <c r="B1525" s="7">
        <f>SUMIF(Base_PS!F:F,A1525,Base_PS!I:I)</f>
        <v>0</v>
      </c>
      <c r="C1525" s="7">
        <f t="shared" si="1"/>
        <v>2019</v>
      </c>
      <c r="D1525" s="7">
        <f t="shared" si="2"/>
        <v>3</v>
      </c>
      <c r="E1525" s="7" t="str">
        <f t="shared" si="3"/>
        <v>03</v>
      </c>
      <c r="F1525" s="7" t="str">
        <f t="shared" si="4"/>
        <v>03-2019</v>
      </c>
      <c r="G1525" s="7">
        <f>VLOOKUP(F1525,Oferta_PS!$B$2:$C$62,2)</f>
        <v>2112</v>
      </c>
      <c r="H1525" s="7">
        <f>VLOOKUP(C1525,Guias_PS!$B$2:$C$7,2)</f>
        <v>200</v>
      </c>
      <c r="I1525" s="7" t="str">
        <f>VLOOKUP(C1525,Pib_PS!$B$2:$C$7,2)</f>
        <v>R$ 3.367.361,07</v>
      </c>
      <c r="J1525" s="7" t="str">
        <f>VLOOKUP(F1525,Base_PS!$G$1:$R$751,12,FALSE())</f>
        <v>Baixa temporada</v>
      </c>
    </row>
    <row r="1526">
      <c r="A1526" s="6">
        <v>43529.0</v>
      </c>
      <c r="B1526" s="7">
        <f>SUMIF(Base_PS!F:F,A1526,Base_PS!I:I)</f>
        <v>0</v>
      </c>
      <c r="C1526" s="7">
        <f t="shared" si="1"/>
        <v>2019</v>
      </c>
      <c r="D1526" s="7">
        <f t="shared" si="2"/>
        <v>3</v>
      </c>
      <c r="E1526" s="7" t="str">
        <f t="shared" si="3"/>
        <v>03</v>
      </c>
      <c r="F1526" s="7" t="str">
        <f t="shared" si="4"/>
        <v>03-2019</v>
      </c>
      <c r="G1526" s="7">
        <f>VLOOKUP(F1526,Oferta_PS!$B$2:$C$62,2)</f>
        <v>2112</v>
      </c>
      <c r="H1526" s="7">
        <f>VLOOKUP(C1526,Guias_PS!$B$2:$C$7,2)</f>
        <v>200</v>
      </c>
      <c r="I1526" s="7" t="str">
        <f>VLOOKUP(C1526,Pib_PS!$B$2:$C$7,2)</f>
        <v>R$ 3.367.361,07</v>
      </c>
      <c r="J1526" s="7" t="str">
        <f>VLOOKUP(F1526,Base_PS!$G$1:$R$751,12,FALSE())</f>
        <v>Baixa temporada</v>
      </c>
    </row>
    <row r="1527">
      <c r="A1527" s="6">
        <v>43530.0</v>
      </c>
      <c r="B1527" s="7">
        <f>SUMIF(Base_PS!F:F,A1527,Base_PS!I:I)</f>
        <v>0</v>
      </c>
      <c r="C1527" s="7">
        <f t="shared" si="1"/>
        <v>2019</v>
      </c>
      <c r="D1527" s="7">
        <f t="shared" si="2"/>
        <v>3</v>
      </c>
      <c r="E1527" s="7" t="str">
        <f t="shared" si="3"/>
        <v>03</v>
      </c>
      <c r="F1527" s="7" t="str">
        <f t="shared" si="4"/>
        <v>03-2019</v>
      </c>
      <c r="G1527" s="7">
        <f>VLOOKUP(F1527,Oferta_PS!$B$2:$C$62,2)</f>
        <v>2112</v>
      </c>
      <c r="H1527" s="7">
        <f>VLOOKUP(C1527,Guias_PS!$B$2:$C$7,2)</f>
        <v>200</v>
      </c>
      <c r="I1527" s="7" t="str">
        <f>VLOOKUP(C1527,Pib_PS!$B$2:$C$7,2)</f>
        <v>R$ 3.367.361,07</v>
      </c>
      <c r="J1527" s="7" t="str">
        <f>VLOOKUP(F1527,Base_PS!$G$1:$R$751,12,FALSE())</f>
        <v>Baixa temporada</v>
      </c>
    </row>
    <row r="1528">
      <c r="A1528" s="6">
        <v>43531.0</v>
      </c>
      <c r="B1528" s="7">
        <f>SUMIF(Base_PS!F:F,A1528,Base_PS!I:I)</f>
        <v>0</v>
      </c>
      <c r="C1528" s="7">
        <f t="shared" si="1"/>
        <v>2019</v>
      </c>
      <c r="D1528" s="7">
        <f t="shared" si="2"/>
        <v>3</v>
      </c>
      <c r="E1528" s="7" t="str">
        <f t="shared" si="3"/>
        <v>03</v>
      </c>
      <c r="F1528" s="7" t="str">
        <f t="shared" si="4"/>
        <v>03-2019</v>
      </c>
      <c r="G1528" s="7">
        <f>VLOOKUP(F1528,Oferta_PS!$B$2:$C$62,2)</f>
        <v>2112</v>
      </c>
      <c r="H1528" s="7">
        <f>VLOOKUP(C1528,Guias_PS!$B$2:$C$7,2)</f>
        <v>200</v>
      </c>
      <c r="I1528" s="7" t="str">
        <f>VLOOKUP(C1528,Pib_PS!$B$2:$C$7,2)</f>
        <v>R$ 3.367.361,07</v>
      </c>
      <c r="J1528" s="7" t="str">
        <f>VLOOKUP(F1528,Base_PS!$G$1:$R$751,12,FALSE())</f>
        <v>Baixa temporada</v>
      </c>
    </row>
    <row r="1529">
      <c r="A1529" s="6">
        <v>43532.0</v>
      </c>
      <c r="B1529" s="7">
        <f>SUMIF(Base_PS!F:F,A1529,Base_PS!I:I)</f>
        <v>0</v>
      </c>
      <c r="C1529" s="7">
        <f t="shared" si="1"/>
        <v>2019</v>
      </c>
      <c r="D1529" s="7">
        <f t="shared" si="2"/>
        <v>3</v>
      </c>
      <c r="E1529" s="7" t="str">
        <f t="shared" si="3"/>
        <v>03</v>
      </c>
      <c r="F1529" s="7" t="str">
        <f t="shared" si="4"/>
        <v>03-2019</v>
      </c>
      <c r="G1529" s="7">
        <f>VLOOKUP(F1529,Oferta_PS!$B$2:$C$62,2)</f>
        <v>2112</v>
      </c>
      <c r="H1529" s="7">
        <f>VLOOKUP(C1529,Guias_PS!$B$2:$C$7,2)</f>
        <v>200</v>
      </c>
      <c r="I1529" s="7" t="str">
        <f>VLOOKUP(C1529,Pib_PS!$B$2:$C$7,2)</f>
        <v>R$ 3.367.361,07</v>
      </c>
      <c r="J1529" s="7" t="str">
        <f>VLOOKUP(F1529,Base_PS!$G$1:$R$751,12,FALSE())</f>
        <v>Baixa temporada</v>
      </c>
    </row>
    <row r="1530">
      <c r="A1530" s="6">
        <v>43533.0</v>
      </c>
      <c r="B1530" s="7">
        <f>SUMIF(Base_PS!F:F,A1530,Base_PS!I:I)</f>
        <v>173</v>
      </c>
      <c r="C1530" s="7">
        <f t="shared" si="1"/>
        <v>2019</v>
      </c>
      <c r="D1530" s="7">
        <f t="shared" si="2"/>
        <v>3</v>
      </c>
      <c r="E1530" s="7" t="str">
        <f t="shared" si="3"/>
        <v>03</v>
      </c>
      <c r="F1530" s="7" t="str">
        <f t="shared" si="4"/>
        <v>03-2019</v>
      </c>
      <c r="G1530" s="7">
        <f>VLOOKUP(F1530,Oferta_PS!$B$2:$C$62,2)</f>
        <v>2112</v>
      </c>
      <c r="H1530" s="7">
        <f>VLOOKUP(C1530,Guias_PS!$B$2:$C$7,2)</f>
        <v>200</v>
      </c>
      <c r="I1530" s="7" t="str">
        <f>VLOOKUP(C1530,Pib_PS!$B$2:$C$7,2)</f>
        <v>R$ 3.367.361,07</v>
      </c>
      <c r="J1530" s="7" t="str">
        <f>VLOOKUP(F1530,Base_PS!$G$1:$R$751,12,FALSE())</f>
        <v>Baixa temporada</v>
      </c>
    </row>
    <row r="1531">
      <c r="A1531" s="6">
        <v>43534.0</v>
      </c>
      <c r="B1531" s="7">
        <f>SUMIF(Base_PS!F:F,A1531,Base_PS!I:I)</f>
        <v>0</v>
      </c>
      <c r="C1531" s="7">
        <f t="shared" si="1"/>
        <v>2019</v>
      </c>
      <c r="D1531" s="7">
        <f t="shared" si="2"/>
        <v>3</v>
      </c>
      <c r="E1531" s="7" t="str">
        <f t="shared" si="3"/>
        <v>03</v>
      </c>
      <c r="F1531" s="7" t="str">
        <f t="shared" si="4"/>
        <v>03-2019</v>
      </c>
      <c r="G1531" s="7">
        <f>VLOOKUP(F1531,Oferta_PS!$B$2:$C$62,2)</f>
        <v>2112</v>
      </c>
      <c r="H1531" s="7">
        <f>VLOOKUP(C1531,Guias_PS!$B$2:$C$7,2)</f>
        <v>200</v>
      </c>
      <c r="I1531" s="7" t="str">
        <f>VLOOKUP(C1531,Pib_PS!$B$2:$C$7,2)</f>
        <v>R$ 3.367.361,07</v>
      </c>
      <c r="J1531" s="7" t="str">
        <f>VLOOKUP(F1531,Base_PS!$G$1:$R$751,12,FALSE())</f>
        <v>Baixa temporada</v>
      </c>
    </row>
    <row r="1532">
      <c r="A1532" s="6">
        <v>43535.0</v>
      </c>
      <c r="B1532" s="7">
        <f>SUMIF(Base_PS!F:F,A1532,Base_PS!I:I)</f>
        <v>0</v>
      </c>
      <c r="C1532" s="7">
        <f t="shared" si="1"/>
        <v>2019</v>
      </c>
      <c r="D1532" s="7">
        <f t="shared" si="2"/>
        <v>3</v>
      </c>
      <c r="E1532" s="7" t="str">
        <f t="shared" si="3"/>
        <v>03</v>
      </c>
      <c r="F1532" s="7" t="str">
        <f t="shared" si="4"/>
        <v>03-2019</v>
      </c>
      <c r="G1532" s="7">
        <f>VLOOKUP(F1532,Oferta_PS!$B$2:$C$62,2)</f>
        <v>2112</v>
      </c>
      <c r="H1532" s="7">
        <f>VLOOKUP(C1532,Guias_PS!$B$2:$C$7,2)</f>
        <v>200</v>
      </c>
      <c r="I1532" s="7" t="str">
        <f>VLOOKUP(C1532,Pib_PS!$B$2:$C$7,2)</f>
        <v>R$ 3.367.361,07</v>
      </c>
      <c r="J1532" s="7" t="str">
        <f>VLOOKUP(F1532,Base_PS!$G$1:$R$751,12,FALSE())</f>
        <v>Baixa temporada</v>
      </c>
    </row>
    <row r="1533">
      <c r="A1533" s="6">
        <v>43536.0</v>
      </c>
      <c r="B1533" s="7">
        <f>SUMIF(Base_PS!F:F,A1533,Base_PS!I:I)</f>
        <v>0</v>
      </c>
      <c r="C1533" s="7">
        <f t="shared" si="1"/>
        <v>2019</v>
      </c>
      <c r="D1533" s="7">
        <f t="shared" si="2"/>
        <v>3</v>
      </c>
      <c r="E1533" s="7" t="str">
        <f t="shared" si="3"/>
        <v>03</v>
      </c>
      <c r="F1533" s="7" t="str">
        <f t="shared" si="4"/>
        <v>03-2019</v>
      </c>
      <c r="G1533" s="7">
        <f>VLOOKUP(F1533,Oferta_PS!$B$2:$C$62,2)</f>
        <v>2112</v>
      </c>
      <c r="H1533" s="7">
        <f>VLOOKUP(C1533,Guias_PS!$B$2:$C$7,2)</f>
        <v>200</v>
      </c>
      <c r="I1533" s="7" t="str">
        <f>VLOOKUP(C1533,Pib_PS!$B$2:$C$7,2)</f>
        <v>R$ 3.367.361,07</v>
      </c>
      <c r="J1533" s="7" t="str">
        <f>VLOOKUP(F1533,Base_PS!$G$1:$R$751,12,FALSE())</f>
        <v>Baixa temporada</v>
      </c>
    </row>
    <row r="1534">
      <c r="A1534" s="6">
        <v>43537.0</v>
      </c>
      <c r="B1534" s="7">
        <f>SUMIF(Base_PS!F:F,A1534,Base_PS!I:I)</f>
        <v>0</v>
      </c>
      <c r="C1534" s="7">
        <f t="shared" si="1"/>
        <v>2019</v>
      </c>
      <c r="D1534" s="7">
        <f t="shared" si="2"/>
        <v>3</v>
      </c>
      <c r="E1534" s="7" t="str">
        <f t="shared" si="3"/>
        <v>03</v>
      </c>
      <c r="F1534" s="7" t="str">
        <f t="shared" si="4"/>
        <v>03-2019</v>
      </c>
      <c r="G1534" s="7">
        <f>VLOOKUP(F1534,Oferta_PS!$B$2:$C$62,2)</f>
        <v>2112</v>
      </c>
      <c r="H1534" s="7">
        <f>VLOOKUP(C1534,Guias_PS!$B$2:$C$7,2)</f>
        <v>200</v>
      </c>
      <c r="I1534" s="7" t="str">
        <f>VLOOKUP(C1534,Pib_PS!$B$2:$C$7,2)</f>
        <v>R$ 3.367.361,07</v>
      </c>
      <c r="J1534" s="7" t="str">
        <f>VLOOKUP(F1534,Base_PS!$G$1:$R$751,12,FALSE())</f>
        <v>Baixa temporada</v>
      </c>
    </row>
    <row r="1535">
      <c r="A1535" s="6">
        <v>43538.0</v>
      </c>
      <c r="B1535" s="7">
        <f>SUMIF(Base_PS!F:F,A1535,Base_PS!I:I)</f>
        <v>0</v>
      </c>
      <c r="C1535" s="7">
        <f t="shared" si="1"/>
        <v>2019</v>
      </c>
      <c r="D1535" s="7">
        <f t="shared" si="2"/>
        <v>3</v>
      </c>
      <c r="E1535" s="7" t="str">
        <f t="shared" si="3"/>
        <v>03</v>
      </c>
      <c r="F1535" s="7" t="str">
        <f t="shared" si="4"/>
        <v>03-2019</v>
      </c>
      <c r="G1535" s="7">
        <f>VLOOKUP(F1535,Oferta_PS!$B$2:$C$62,2)</f>
        <v>2112</v>
      </c>
      <c r="H1535" s="7">
        <f>VLOOKUP(C1535,Guias_PS!$B$2:$C$7,2)</f>
        <v>200</v>
      </c>
      <c r="I1535" s="7" t="str">
        <f>VLOOKUP(C1535,Pib_PS!$B$2:$C$7,2)</f>
        <v>R$ 3.367.361,07</v>
      </c>
      <c r="J1535" s="7" t="str">
        <f>VLOOKUP(F1535,Base_PS!$G$1:$R$751,12,FALSE())</f>
        <v>Baixa temporada</v>
      </c>
    </row>
    <row r="1536">
      <c r="A1536" s="6">
        <v>43539.0</v>
      </c>
      <c r="B1536" s="7">
        <f>SUMIF(Base_PS!F:F,A1536,Base_PS!I:I)</f>
        <v>0</v>
      </c>
      <c r="C1536" s="7">
        <f t="shared" si="1"/>
        <v>2019</v>
      </c>
      <c r="D1536" s="7">
        <f t="shared" si="2"/>
        <v>3</v>
      </c>
      <c r="E1536" s="7" t="str">
        <f t="shared" si="3"/>
        <v>03</v>
      </c>
      <c r="F1536" s="7" t="str">
        <f t="shared" si="4"/>
        <v>03-2019</v>
      </c>
      <c r="G1536" s="7">
        <f>VLOOKUP(F1536,Oferta_PS!$B$2:$C$62,2)</f>
        <v>2112</v>
      </c>
      <c r="H1536" s="7">
        <f>VLOOKUP(C1536,Guias_PS!$B$2:$C$7,2)</f>
        <v>200</v>
      </c>
      <c r="I1536" s="7" t="str">
        <f>VLOOKUP(C1536,Pib_PS!$B$2:$C$7,2)</f>
        <v>R$ 3.367.361,07</v>
      </c>
      <c r="J1536" s="7" t="str">
        <f>VLOOKUP(F1536,Base_PS!$G$1:$R$751,12,FALSE())</f>
        <v>Baixa temporada</v>
      </c>
    </row>
    <row r="1537">
      <c r="A1537" s="6">
        <v>43540.0</v>
      </c>
      <c r="B1537" s="7">
        <f>SUMIF(Base_PS!F:F,A1537,Base_PS!I:I)</f>
        <v>157</v>
      </c>
      <c r="C1537" s="7">
        <f t="shared" si="1"/>
        <v>2019</v>
      </c>
      <c r="D1537" s="7">
        <f t="shared" si="2"/>
        <v>3</v>
      </c>
      <c r="E1537" s="7" t="str">
        <f t="shared" si="3"/>
        <v>03</v>
      </c>
      <c r="F1537" s="7" t="str">
        <f t="shared" si="4"/>
        <v>03-2019</v>
      </c>
      <c r="G1537" s="7">
        <f>VLOOKUP(F1537,Oferta_PS!$B$2:$C$62,2)</f>
        <v>2112</v>
      </c>
      <c r="H1537" s="7">
        <f>VLOOKUP(C1537,Guias_PS!$B$2:$C$7,2)</f>
        <v>200</v>
      </c>
      <c r="I1537" s="7" t="str">
        <f>VLOOKUP(C1537,Pib_PS!$B$2:$C$7,2)</f>
        <v>R$ 3.367.361,07</v>
      </c>
      <c r="J1537" s="7" t="str">
        <f>VLOOKUP(F1537,Base_PS!$G$1:$R$751,12,FALSE())</f>
        <v>Baixa temporada</v>
      </c>
    </row>
    <row r="1538">
      <c r="A1538" s="6">
        <v>43541.0</v>
      </c>
      <c r="B1538" s="7">
        <f>SUMIF(Base_PS!F:F,A1538,Base_PS!I:I)</f>
        <v>0</v>
      </c>
      <c r="C1538" s="7">
        <f t="shared" si="1"/>
        <v>2019</v>
      </c>
      <c r="D1538" s="7">
        <f t="shared" si="2"/>
        <v>3</v>
      </c>
      <c r="E1538" s="7" t="str">
        <f t="shared" si="3"/>
        <v>03</v>
      </c>
      <c r="F1538" s="7" t="str">
        <f t="shared" si="4"/>
        <v>03-2019</v>
      </c>
      <c r="G1538" s="7">
        <f>VLOOKUP(F1538,Oferta_PS!$B$2:$C$62,2)</f>
        <v>2112</v>
      </c>
      <c r="H1538" s="7">
        <f>VLOOKUP(C1538,Guias_PS!$B$2:$C$7,2)</f>
        <v>200</v>
      </c>
      <c r="I1538" s="7" t="str">
        <f>VLOOKUP(C1538,Pib_PS!$B$2:$C$7,2)</f>
        <v>R$ 3.367.361,07</v>
      </c>
      <c r="J1538" s="7" t="str">
        <f>VLOOKUP(F1538,Base_PS!$G$1:$R$751,12,FALSE())</f>
        <v>Baixa temporada</v>
      </c>
    </row>
    <row r="1539">
      <c r="A1539" s="6">
        <v>43542.0</v>
      </c>
      <c r="B1539" s="7">
        <f>SUMIF(Base_PS!F:F,A1539,Base_PS!I:I)</f>
        <v>0</v>
      </c>
      <c r="C1539" s="7">
        <f t="shared" si="1"/>
        <v>2019</v>
      </c>
      <c r="D1539" s="7">
        <f t="shared" si="2"/>
        <v>3</v>
      </c>
      <c r="E1539" s="7" t="str">
        <f t="shared" si="3"/>
        <v>03</v>
      </c>
      <c r="F1539" s="7" t="str">
        <f t="shared" si="4"/>
        <v>03-2019</v>
      </c>
      <c r="G1539" s="7">
        <f>VLOOKUP(F1539,Oferta_PS!$B$2:$C$62,2)</f>
        <v>2112</v>
      </c>
      <c r="H1539" s="7">
        <f>VLOOKUP(C1539,Guias_PS!$B$2:$C$7,2)</f>
        <v>200</v>
      </c>
      <c r="I1539" s="7" t="str">
        <f>VLOOKUP(C1539,Pib_PS!$B$2:$C$7,2)</f>
        <v>R$ 3.367.361,07</v>
      </c>
      <c r="J1539" s="7" t="str">
        <f>VLOOKUP(F1539,Base_PS!$G$1:$R$751,12,FALSE())</f>
        <v>Baixa temporada</v>
      </c>
    </row>
    <row r="1540">
      <c r="A1540" s="6">
        <v>43543.0</v>
      </c>
      <c r="B1540" s="7">
        <f>SUMIF(Base_PS!F:F,A1540,Base_PS!I:I)</f>
        <v>0</v>
      </c>
      <c r="C1540" s="7">
        <f t="shared" si="1"/>
        <v>2019</v>
      </c>
      <c r="D1540" s="7">
        <f t="shared" si="2"/>
        <v>3</v>
      </c>
      <c r="E1540" s="7" t="str">
        <f t="shared" si="3"/>
        <v>03</v>
      </c>
      <c r="F1540" s="7" t="str">
        <f t="shared" si="4"/>
        <v>03-2019</v>
      </c>
      <c r="G1540" s="7">
        <f>VLOOKUP(F1540,Oferta_PS!$B$2:$C$62,2)</f>
        <v>2112</v>
      </c>
      <c r="H1540" s="7">
        <f>VLOOKUP(C1540,Guias_PS!$B$2:$C$7,2)</f>
        <v>200</v>
      </c>
      <c r="I1540" s="7" t="str">
        <f>VLOOKUP(C1540,Pib_PS!$B$2:$C$7,2)</f>
        <v>R$ 3.367.361,07</v>
      </c>
      <c r="J1540" s="7" t="str">
        <f>VLOOKUP(F1540,Base_PS!$G$1:$R$751,12,FALSE())</f>
        <v>Baixa temporada</v>
      </c>
    </row>
    <row r="1541">
      <c r="A1541" s="6">
        <v>43544.0</v>
      </c>
      <c r="B1541" s="7">
        <f>SUMIF(Base_PS!F:F,A1541,Base_PS!I:I)</f>
        <v>0</v>
      </c>
      <c r="C1541" s="7">
        <f t="shared" si="1"/>
        <v>2019</v>
      </c>
      <c r="D1541" s="7">
        <f t="shared" si="2"/>
        <v>3</v>
      </c>
      <c r="E1541" s="7" t="str">
        <f t="shared" si="3"/>
        <v>03</v>
      </c>
      <c r="F1541" s="7" t="str">
        <f t="shared" si="4"/>
        <v>03-2019</v>
      </c>
      <c r="G1541" s="7">
        <f>VLOOKUP(F1541,Oferta_PS!$B$2:$C$62,2)</f>
        <v>2112</v>
      </c>
      <c r="H1541" s="7">
        <f>VLOOKUP(C1541,Guias_PS!$B$2:$C$7,2)</f>
        <v>200</v>
      </c>
      <c r="I1541" s="7" t="str">
        <f>VLOOKUP(C1541,Pib_PS!$B$2:$C$7,2)</f>
        <v>R$ 3.367.361,07</v>
      </c>
      <c r="J1541" s="7" t="str">
        <f>VLOOKUP(F1541,Base_PS!$G$1:$R$751,12,FALSE())</f>
        <v>Baixa temporada</v>
      </c>
    </row>
    <row r="1542">
      <c r="A1542" s="6">
        <v>43545.0</v>
      </c>
      <c r="B1542" s="7">
        <f>SUMIF(Base_PS!F:F,A1542,Base_PS!I:I)</f>
        <v>0</v>
      </c>
      <c r="C1542" s="7">
        <f t="shared" si="1"/>
        <v>2019</v>
      </c>
      <c r="D1542" s="7">
        <f t="shared" si="2"/>
        <v>3</v>
      </c>
      <c r="E1542" s="7" t="str">
        <f t="shared" si="3"/>
        <v>03</v>
      </c>
      <c r="F1542" s="7" t="str">
        <f t="shared" si="4"/>
        <v>03-2019</v>
      </c>
      <c r="G1542" s="7">
        <f>VLOOKUP(F1542,Oferta_PS!$B$2:$C$62,2)</f>
        <v>2112</v>
      </c>
      <c r="H1542" s="7">
        <f>VLOOKUP(C1542,Guias_PS!$B$2:$C$7,2)</f>
        <v>200</v>
      </c>
      <c r="I1542" s="7" t="str">
        <f>VLOOKUP(C1542,Pib_PS!$B$2:$C$7,2)</f>
        <v>R$ 3.367.361,07</v>
      </c>
      <c r="J1542" s="7" t="str">
        <f>VLOOKUP(F1542,Base_PS!$G$1:$R$751,12,FALSE())</f>
        <v>Baixa temporada</v>
      </c>
    </row>
    <row r="1543">
      <c r="A1543" s="6">
        <v>43546.0</v>
      </c>
      <c r="B1543" s="7">
        <f>SUMIF(Base_PS!F:F,A1543,Base_PS!I:I)</f>
        <v>0</v>
      </c>
      <c r="C1543" s="7">
        <f t="shared" si="1"/>
        <v>2019</v>
      </c>
      <c r="D1543" s="7">
        <f t="shared" si="2"/>
        <v>3</v>
      </c>
      <c r="E1543" s="7" t="str">
        <f t="shared" si="3"/>
        <v>03</v>
      </c>
      <c r="F1543" s="7" t="str">
        <f t="shared" si="4"/>
        <v>03-2019</v>
      </c>
      <c r="G1543" s="7">
        <f>VLOOKUP(F1543,Oferta_PS!$B$2:$C$62,2)</f>
        <v>2112</v>
      </c>
      <c r="H1543" s="7">
        <f>VLOOKUP(C1543,Guias_PS!$B$2:$C$7,2)</f>
        <v>200</v>
      </c>
      <c r="I1543" s="7" t="str">
        <f>VLOOKUP(C1543,Pib_PS!$B$2:$C$7,2)</f>
        <v>R$ 3.367.361,07</v>
      </c>
      <c r="J1543" s="7" t="str">
        <f>VLOOKUP(F1543,Base_PS!$G$1:$R$751,12,FALSE())</f>
        <v>Baixa temporada</v>
      </c>
    </row>
    <row r="1544">
      <c r="A1544" s="6">
        <v>43547.0</v>
      </c>
      <c r="B1544" s="7">
        <f>SUMIF(Base_PS!F:F,A1544,Base_PS!I:I)</f>
        <v>151</v>
      </c>
      <c r="C1544" s="7">
        <f t="shared" si="1"/>
        <v>2019</v>
      </c>
      <c r="D1544" s="7">
        <f t="shared" si="2"/>
        <v>3</v>
      </c>
      <c r="E1544" s="7" t="str">
        <f t="shared" si="3"/>
        <v>03</v>
      </c>
      <c r="F1544" s="7" t="str">
        <f t="shared" si="4"/>
        <v>03-2019</v>
      </c>
      <c r="G1544" s="7">
        <f>VLOOKUP(F1544,Oferta_PS!$B$2:$C$62,2)</f>
        <v>2112</v>
      </c>
      <c r="H1544" s="7">
        <f>VLOOKUP(C1544,Guias_PS!$B$2:$C$7,2)</f>
        <v>200</v>
      </c>
      <c r="I1544" s="7" t="str">
        <f>VLOOKUP(C1544,Pib_PS!$B$2:$C$7,2)</f>
        <v>R$ 3.367.361,07</v>
      </c>
      <c r="J1544" s="7" t="str">
        <f>VLOOKUP(F1544,Base_PS!$G$1:$R$751,12,FALSE())</f>
        <v>Baixa temporada</v>
      </c>
    </row>
    <row r="1545">
      <c r="A1545" s="6">
        <v>43548.0</v>
      </c>
      <c r="B1545" s="7">
        <f>SUMIF(Base_PS!F:F,A1545,Base_PS!I:I)</f>
        <v>0</v>
      </c>
      <c r="C1545" s="7">
        <f t="shared" si="1"/>
        <v>2019</v>
      </c>
      <c r="D1545" s="7">
        <f t="shared" si="2"/>
        <v>3</v>
      </c>
      <c r="E1545" s="7" t="str">
        <f t="shared" si="3"/>
        <v>03</v>
      </c>
      <c r="F1545" s="7" t="str">
        <f t="shared" si="4"/>
        <v>03-2019</v>
      </c>
      <c r="G1545" s="7">
        <f>VLOOKUP(F1545,Oferta_PS!$B$2:$C$62,2)</f>
        <v>2112</v>
      </c>
      <c r="H1545" s="7">
        <f>VLOOKUP(C1545,Guias_PS!$B$2:$C$7,2)</f>
        <v>200</v>
      </c>
      <c r="I1545" s="7" t="str">
        <f>VLOOKUP(C1545,Pib_PS!$B$2:$C$7,2)</f>
        <v>R$ 3.367.361,07</v>
      </c>
      <c r="J1545" s="7" t="str">
        <f>VLOOKUP(F1545,Base_PS!$G$1:$R$751,12,FALSE())</f>
        <v>Baixa temporada</v>
      </c>
    </row>
    <row r="1546">
      <c r="A1546" s="6">
        <v>43549.0</v>
      </c>
      <c r="B1546" s="7">
        <f>SUMIF(Base_PS!F:F,A1546,Base_PS!I:I)</f>
        <v>0</v>
      </c>
      <c r="C1546" s="7">
        <f t="shared" si="1"/>
        <v>2019</v>
      </c>
      <c r="D1546" s="7">
        <f t="shared" si="2"/>
        <v>3</v>
      </c>
      <c r="E1546" s="7" t="str">
        <f t="shared" si="3"/>
        <v>03</v>
      </c>
      <c r="F1546" s="7" t="str">
        <f t="shared" si="4"/>
        <v>03-2019</v>
      </c>
      <c r="G1546" s="7">
        <f>VLOOKUP(F1546,Oferta_PS!$B$2:$C$62,2)</f>
        <v>2112</v>
      </c>
      <c r="H1546" s="7">
        <f>VLOOKUP(C1546,Guias_PS!$B$2:$C$7,2)</f>
        <v>200</v>
      </c>
      <c r="I1546" s="7" t="str">
        <f>VLOOKUP(C1546,Pib_PS!$B$2:$C$7,2)</f>
        <v>R$ 3.367.361,07</v>
      </c>
      <c r="J1546" s="7" t="str">
        <f>VLOOKUP(F1546,Base_PS!$G$1:$R$751,12,FALSE())</f>
        <v>Baixa temporada</v>
      </c>
    </row>
    <row r="1547">
      <c r="A1547" s="6">
        <v>43550.0</v>
      </c>
      <c r="B1547" s="7">
        <f>SUMIF(Base_PS!F:F,A1547,Base_PS!I:I)</f>
        <v>0</v>
      </c>
      <c r="C1547" s="7">
        <f t="shared" si="1"/>
        <v>2019</v>
      </c>
      <c r="D1547" s="7">
        <f t="shared" si="2"/>
        <v>3</v>
      </c>
      <c r="E1547" s="7" t="str">
        <f t="shared" si="3"/>
        <v>03</v>
      </c>
      <c r="F1547" s="7" t="str">
        <f t="shared" si="4"/>
        <v>03-2019</v>
      </c>
      <c r="G1547" s="7">
        <f>VLOOKUP(F1547,Oferta_PS!$B$2:$C$62,2)</f>
        <v>2112</v>
      </c>
      <c r="H1547" s="7">
        <f>VLOOKUP(C1547,Guias_PS!$B$2:$C$7,2)</f>
        <v>200</v>
      </c>
      <c r="I1547" s="7" t="str">
        <f>VLOOKUP(C1547,Pib_PS!$B$2:$C$7,2)</f>
        <v>R$ 3.367.361,07</v>
      </c>
      <c r="J1547" s="7" t="str">
        <f>VLOOKUP(F1547,Base_PS!$G$1:$R$751,12,FALSE())</f>
        <v>Baixa temporada</v>
      </c>
    </row>
    <row r="1548">
      <c r="A1548" s="6">
        <v>43551.0</v>
      </c>
      <c r="B1548" s="7">
        <f>SUMIF(Base_PS!F:F,A1548,Base_PS!I:I)</f>
        <v>0</v>
      </c>
      <c r="C1548" s="7">
        <f t="shared" si="1"/>
        <v>2019</v>
      </c>
      <c r="D1548" s="7">
        <f t="shared" si="2"/>
        <v>3</v>
      </c>
      <c r="E1548" s="7" t="str">
        <f t="shared" si="3"/>
        <v>03</v>
      </c>
      <c r="F1548" s="7" t="str">
        <f t="shared" si="4"/>
        <v>03-2019</v>
      </c>
      <c r="G1548" s="7">
        <f>VLOOKUP(F1548,Oferta_PS!$B$2:$C$62,2)</f>
        <v>2112</v>
      </c>
      <c r="H1548" s="7">
        <f>VLOOKUP(C1548,Guias_PS!$B$2:$C$7,2)</f>
        <v>200</v>
      </c>
      <c r="I1548" s="7" t="str">
        <f>VLOOKUP(C1548,Pib_PS!$B$2:$C$7,2)</f>
        <v>R$ 3.367.361,07</v>
      </c>
      <c r="J1548" s="7" t="str">
        <f>VLOOKUP(F1548,Base_PS!$G$1:$R$751,12,FALSE())</f>
        <v>Baixa temporada</v>
      </c>
    </row>
    <row r="1549">
      <c r="A1549" s="6">
        <v>43552.0</v>
      </c>
      <c r="B1549" s="7">
        <f>SUMIF(Base_PS!F:F,A1549,Base_PS!I:I)</f>
        <v>0</v>
      </c>
      <c r="C1549" s="7">
        <f t="shared" si="1"/>
        <v>2019</v>
      </c>
      <c r="D1549" s="7">
        <f t="shared" si="2"/>
        <v>3</v>
      </c>
      <c r="E1549" s="7" t="str">
        <f t="shared" si="3"/>
        <v>03</v>
      </c>
      <c r="F1549" s="7" t="str">
        <f t="shared" si="4"/>
        <v>03-2019</v>
      </c>
      <c r="G1549" s="7">
        <f>VLOOKUP(F1549,Oferta_PS!$B$2:$C$62,2)</f>
        <v>2112</v>
      </c>
      <c r="H1549" s="7">
        <f>VLOOKUP(C1549,Guias_PS!$B$2:$C$7,2)</f>
        <v>200</v>
      </c>
      <c r="I1549" s="7" t="str">
        <f>VLOOKUP(C1549,Pib_PS!$B$2:$C$7,2)</f>
        <v>R$ 3.367.361,07</v>
      </c>
      <c r="J1549" s="7" t="str">
        <f>VLOOKUP(F1549,Base_PS!$G$1:$R$751,12,FALSE())</f>
        <v>Baixa temporada</v>
      </c>
    </row>
    <row r="1550">
      <c r="A1550" s="6">
        <v>43553.0</v>
      </c>
      <c r="B1550" s="7">
        <f>SUMIF(Base_PS!F:F,A1550,Base_PS!I:I)</f>
        <v>0</v>
      </c>
      <c r="C1550" s="7">
        <f t="shared" si="1"/>
        <v>2019</v>
      </c>
      <c r="D1550" s="7">
        <f t="shared" si="2"/>
        <v>3</v>
      </c>
      <c r="E1550" s="7" t="str">
        <f t="shared" si="3"/>
        <v>03</v>
      </c>
      <c r="F1550" s="7" t="str">
        <f t="shared" si="4"/>
        <v>03-2019</v>
      </c>
      <c r="G1550" s="7">
        <f>VLOOKUP(F1550,Oferta_PS!$B$2:$C$62,2)</f>
        <v>2112</v>
      </c>
      <c r="H1550" s="7">
        <f>VLOOKUP(C1550,Guias_PS!$B$2:$C$7,2)</f>
        <v>200</v>
      </c>
      <c r="I1550" s="7" t="str">
        <f>VLOOKUP(C1550,Pib_PS!$B$2:$C$7,2)</f>
        <v>R$ 3.367.361,07</v>
      </c>
      <c r="J1550" s="7" t="str">
        <f>VLOOKUP(F1550,Base_PS!$G$1:$R$751,12,FALSE())</f>
        <v>Baixa temporada</v>
      </c>
    </row>
    <row r="1551">
      <c r="A1551" s="6">
        <v>43554.0</v>
      </c>
      <c r="B1551" s="7">
        <f>SUMIF(Base_PS!F:F,A1551,Base_PS!I:I)</f>
        <v>167</v>
      </c>
      <c r="C1551" s="7">
        <f t="shared" si="1"/>
        <v>2019</v>
      </c>
      <c r="D1551" s="7">
        <f t="shared" si="2"/>
        <v>3</v>
      </c>
      <c r="E1551" s="7" t="str">
        <f t="shared" si="3"/>
        <v>03</v>
      </c>
      <c r="F1551" s="7" t="str">
        <f t="shared" si="4"/>
        <v>03-2019</v>
      </c>
      <c r="G1551" s="7">
        <f>VLOOKUP(F1551,Oferta_PS!$B$2:$C$62,2)</f>
        <v>2112</v>
      </c>
      <c r="H1551" s="7">
        <f>VLOOKUP(C1551,Guias_PS!$B$2:$C$7,2)</f>
        <v>200</v>
      </c>
      <c r="I1551" s="7" t="str">
        <f>VLOOKUP(C1551,Pib_PS!$B$2:$C$7,2)</f>
        <v>R$ 3.367.361,07</v>
      </c>
      <c r="J1551" s="7" t="str">
        <f>VLOOKUP(F1551,Base_PS!$G$1:$R$751,12,FALSE())</f>
        <v>Baixa temporada</v>
      </c>
    </row>
    <row r="1552">
      <c r="A1552" s="6">
        <v>43555.0</v>
      </c>
      <c r="B1552" s="7">
        <f>SUMIF(Base_PS!F:F,A1552,Base_PS!I:I)</f>
        <v>0</v>
      </c>
      <c r="C1552" s="7">
        <f t="shared" si="1"/>
        <v>2019</v>
      </c>
      <c r="D1552" s="7">
        <f t="shared" si="2"/>
        <v>3</v>
      </c>
      <c r="E1552" s="7" t="str">
        <f t="shared" si="3"/>
        <v>03</v>
      </c>
      <c r="F1552" s="7" t="str">
        <f t="shared" si="4"/>
        <v>03-2019</v>
      </c>
      <c r="G1552" s="7">
        <f>VLOOKUP(F1552,Oferta_PS!$B$2:$C$62,2)</f>
        <v>2112</v>
      </c>
      <c r="H1552" s="7">
        <f>VLOOKUP(C1552,Guias_PS!$B$2:$C$7,2)</f>
        <v>200</v>
      </c>
      <c r="I1552" s="7" t="str">
        <f>VLOOKUP(C1552,Pib_PS!$B$2:$C$7,2)</f>
        <v>R$ 3.367.361,07</v>
      </c>
      <c r="J1552" s="7" t="str">
        <f>VLOOKUP(F1552,Base_PS!$G$1:$R$751,12,FALSE())</f>
        <v>Baixa temporada</v>
      </c>
    </row>
    <row r="1553">
      <c r="A1553" s="6">
        <v>43556.0</v>
      </c>
      <c r="B1553" s="7">
        <f>SUMIF(Base_PS!F:F,A1553,Base_PS!I:I)</f>
        <v>0</v>
      </c>
      <c r="C1553" s="7">
        <f t="shared" si="1"/>
        <v>2019</v>
      </c>
      <c r="D1553" s="7">
        <f t="shared" si="2"/>
        <v>4</v>
      </c>
      <c r="E1553" s="7" t="str">
        <f t="shared" si="3"/>
        <v>04</v>
      </c>
      <c r="F1553" s="7" t="str">
        <f t="shared" si="4"/>
        <v>04-2019</v>
      </c>
      <c r="G1553" s="7">
        <f>VLOOKUP(F1553,Oferta_PS!$B$2:$C$62,2)</f>
        <v>2466</v>
      </c>
      <c r="H1553" s="7">
        <f>VLOOKUP(C1553,Guias_PS!$B$2:$C$7,2)</f>
        <v>200</v>
      </c>
      <c r="I1553" s="7" t="str">
        <f>VLOOKUP(C1553,Pib_PS!$B$2:$C$7,2)</f>
        <v>R$ 3.367.361,07</v>
      </c>
      <c r="J1553" s="7" t="str">
        <f>VLOOKUP(F1553,Base_PS!$G$1:$R$751,12,FALSE())</f>
        <v>Baixa temporada</v>
      </c>
    </row>
    <row r="1554">
      <c r="A1554" s="6">
        <v>43557.0</v>
      </c>
      <c r="B1554" s="7">
        <f>SUMIF(Base_PS!F:F,A1554,Base_PS!I:I)</f>
        <v>0</v>
      </c>
      <c r="C1554" s="7">
        <f t="shared" si="1"/>
        <v>2019</v>
      </c>
      <c r="D1554" s="7">
        <f t="shared" si="2"/>
        <v>4</v>
      </c>
      <c r="E1554" s="7" t="str">
        <f t="shared" si="3"/>
        <v>04</v>
      </c>
      <c r="F1554" s="7" t="str">
        <f t="shared" si="4"/>
        <v>04-2019</v>
      </c>
      <c r="G1554" s="7">
        <f>VLOOKUP(F1554,Oferta_PS!$B$2:$C$62,2)</f>
        <v>2466</v>
      </c>
      <c r="H1554" s="7">
        <f>VLOOKUP(C1554,Guias_PS!$B$2:$C$7,2)</f>
        <v>200</v>
      </c>
      <c r="I1554" s="7" t="str">
        <f>VLOOKUP(C1554,Pib_PS!$B$2:$C$7,2)</f>
        <v>R$ 3.367.361,07</v>
      </c>
      <c r="J1554" s="7" t="str">
        <f>VLOOKUP(F1554,Base_PS!$G$1:$R$751,12,FALSE())</f>
        <v>Baixa temporada</v>
      </c>
    </row>
    <row r="1555">
      <c r="A1555" s="6">
        <v>43558.0</v>
      </c>
      <c r="B1555" s="7">
        <f>SUMIF(Base_PS!F:F,A1555,Base_PS!I:I)</f>
        <v>0</v>
      </c>
      <c r="C1555" s="7">
        <f t="shared" si="1"/>
        <v>2019</v>
      </c>
      <c r="D1555" s="7">
        <f t="shared" si="2"/>
        <v>4</v>
      </c>
      <c r="E1555" s="7" t="str">
        <f t="shared" si="3"/>
        <v>04</v>
      </c>
      <c r="F1555" s="7" t="str">
        <f t="shared" si="4"/>
        <v>04-2019</v>
      </c>
      <c r="G1555" s="7">
        <f>VLOOKUP(F1555,Oferta_PS!$B$2:$C$62,2)</f>
        <v>2466</v>
      </c>
      <c r="H1555" s="7">
        <f>VLOOKUP(C1555,Guias_PS!$B$2:$C$7,2)</f>
        <v>200</v>
      </c>
      <c r="I1555" s="7" t="str">
        <f>VLOOKUP(C1555,Pib_PS!$B$2:$C$7,2)</f>
        <v>R$ 3.367.361,07</v>
      </c>
      <c r="J1555" s="7" t="str">
        <f>VLOOKUP(F1555,Base_PS!$G$1:$R$751,12,FALSE())</f>
        <v>Baixa temporada</v>
      </c>
    </row>
    <row r="1556">
      <c r="A1556" s="6">
        <v>43559.0</v>
      </c>
      <c r="B1556" s="7">
        <f>SUMIF(Base_PS!F:F,A1556,Base_PS!I:I)</f>
        <v>0</v>
      </c>
      <c r="C1556" s="7">
        <f t="shared" si="1"/>
        <v>2019</v>
      </c>
      <c r="D1556" s="7">
        <f t="shared" si="2"/>
        <v>4</v>
      </c>
      <c r="E1556" s="7" t="str">
        <f t="shared" si="3"/>
        <v>04</v>
      </c>
      <c r="F1556" s="7" t="str">
        <f t="shared" si="4"/>
        <v>04-2019</v>
      </c>
      <c r="G1556" s="7">
        <f>VLOOKUP(F1556,Oferta_PS!$B$2:$C$62,2)</f>
        <v>2466</v>
      </c>
      <c r="H1556" s="7">
        <f>VLOOKUP(C1556,Guias_PS!$B$2:$C$7,2)</f>
        <v>200</v>
      </c>
      <c r="I1556" s="7" t="str">
        <f>VLOOKUP(C1556,Pib_PS!$B$2:$C$7,2)</f>
        <v>R$ 3.367.361,07</v>
      </c>
      <c r="J1556" s="7" t="str">
        <f>VLOOKUP(F1556,Base_PS!$G$1:$R$751,12,FALSE())</f>
        <v>Baixa temporada</v>
      </c>
    </row>
    <row r="1557">
      <c r="A1557" s="6">
        <v>43560.0</v>
      </c>
      <c r="B1557" s="7">
        <f>SUMIF(Base_PS!F:F,A1557,Base_PS!I:I)</f>
        <v>0</v>
      </c>
      <c r="C1557" s="7">
        <f t="shared" si="1"/>
        <v>2019</v>
      </c>
      <c r="D1557" s="7">
        <f t="shared" si="2"/>
        <v>4</v>
      </c>
      <c r="E1557" s="7" t="str">
        <f t="shared" si="3"/>
        <v>04</v>
      </c>
      <c r="F1557" s="7" t="str">
        <f t="shared" si="4"/>
        <v>04-2019</v>
      </c>
      <c r="G1557" s="7">
        <f>VLOOKUP(F1557,Oferta_PS!$B$2:$C$62,2)</f>
        <v>2466</v>
      </c>
      <c r="H1557" s="7">
        <f>VLOOKUP(C1557,Guias_PS!$B$2:$C$7,2)</f>
        <v>200</v>
      </c>
      <c r="I1557" s="7" t="str">
        <f>VLOOKUP(C1557,Pib_PS!$B$2:$C$7,2)</f>
        <v>R$ 3.367.361,07</v>
      </c>
      <c r="J1557" s="7" t="str">
        <f>VLOOKUP(F1557,Base_PS!$G$1:$R$751,12,FALSE())</f>
        <v>Baixa temporada</v>
      </c>
    </row>
    <row r="1558">
      <c r="A1558" s="6">
        <v>43561.0</v>
      </c>
      <c r="B1558" s="7">
        <f>SUMIF(Base_PS!F:F,A1558,Base_PS!I:I)</f>
        <v>179</v>
      </c>
      <c r="C1558" s="7">
        <f t="shared" si="1"/>
        <v>2019</v>
      </c>
      <c r="D1558" s="7">
        <f t="shared" si="2"/>
        <v>4</v>
      </c>
      <c r="E1558" s="7" t="str">
        <f t="shared" si="3"/>
        <v>04</v>
      </c>
      <c r="F1558" s="7" t="str">
        <f t="shared" si="4"/>
        <v>04-2019</v>
      </c>
      <c r="G1558" s="7">
        <f>VLOOKUP(F1558,Oferta_PS!$B$2:$C$62,2)</f>
        <v>2466</v>
      </c>
      <c r="H1558" s="7">
        <f>VLOOKUP(C1558,Guias_PS!$B$2:$C$7,2)</f>
        <v>200</v>
      </c>
      <c r="I1558" s="7" t="str">
        <f>VLOOKUP(C1558,Pib_PS!$B$2:$C$7,2)</f>
        <v>R$ 3.367.361,07</v>
      </c>
      <c r="J1558" s="7" t="str">
        <f>VLOOKUP(F1558,Base_PS!$G$1:$R$751,12,FALSE())</f>
        <v>Baixa temporada</v>
      </c>
    </row>
    <row r="1559">
      <c r="A1559" s="6">
        <v>43562.0</v>
      </c>
      <c r="B1559" s="7">
        <f>SUMIF(Base_PS!F:F,A1559,Base_PS!I:I)</f>
        <v>0</v>
      </c>
      <c r="C1559" s="7">
        <f t="shared" si="1"/>
        <v>2019</v>
      </c>
      <c r="D1559" s="7">
        <f t="shared" si="2"/>
        <v>4</v>
      </c>
      <c r="E1559" s="7" t="str">
        <f t="shared" si="3"/>
        <v>04</v>
      </c>
      <c r="F1559" s="7" t="str">
        <f t="shared" si="4"/>
        <v>04-2019</v>
      </c>
      <c r="G1559" s="7">
        <f>VLOOKUP(F1559,Oferta_PS!$B$2:$C$62,2)</f>
        <v>2466</v>
      </c>
      <c r="H1559" s="7">
        <f>VLOOKUP(C1559,Guias_PS!$B$2:$C$7,2)</f>
        <v>200</v>
      </c>
      <c r="I1559" s="7" t="str">
        <f>VLOOKUP(C1559,Pib_PS!$B$2:$C$7,2)</f>
        <v>R$ 3.367.361,07</v>
      </c>
      <c r="J1559" s="7" t="str">
        <f>VLOOKUP(F1559,Base_PS!$G$1:$R$751,12,FALSE())</f>
        <v>Baixa temporada</v>
      </c>
    </row>
    <row r="1560">
      <c r="A1560" s="6">
        <v>43563.0</v>
      </c>
      <c r="B1560" s="7">
        <f>SUMIF(Base_PS!F:F,A1560,Base_PS!I:I)</f>
        <v>0</v>
      </c>
      <c r="C1560" s="7">
        <f t="shared" si="1"/>
        <v>2019</v>
      </c>
      <c r="D1560" s="7">
        <f t="shared" si="2"/>
        <v>4</v>
      </c>
      <c r="E1560" s="7" t="str">
        <f t="shared" si="3"/>
        <v>04</v>
      </c>
      <c r="F1560" s="7" t="str">
        <f t="shared" si="4"/>
        <v>04-2019</v>
      </c>
      <c r="G1560" s="7">
        <f>VLOOKUP(F1560,Oferta_PS!$B$2:$C$62,2)</f>
        <v>2466</v>
      </c>
      <c r="H1560" s="7">
        <f>VLOOKUP(C1560,Guias_PS!$B$2:$C$7,2)</f>
        <v>200</v>
      </c>
      <c r="I1560" s="7" t="str">
        <f>VLOOKUP(C1560,Pib_PS!$B$2:$C$7,2)</f>
        <v>R$ 3.367.361,07</v>
      </c>
      <c r="J1560" s="7" t="str">
        <f>VLOOKUP(F1560,Base_PS!$G$1:$R$751,12,FALSE())</f>
        <v>Baixa temporada</v>
      </c>
    </row>
    <row r="1561">
      <c r="A1561" s="6">
        <v>43564.0</v>
      </c>
      <c r="B1561" s="7">
        <f>SUMIF(Base_PS!F:F,A1561,Base_PS!I:I)</f>
        <v>0</v>
      </c>
      <c r="C1561" s="7">
        <f t="shared" si="1"/>
        <v>2019</v>
      </c>
      <c r="D1561" s="7">
        <f t="shared" si="2"/>
        <v>4</v>
      </c>
      <c r="E1561" s="7" t="str">
        <f t="shared" si="3"/>
        <v>04</v>
      </c>
      <c r="F1561" s="7" t="str">
        <f t="shared" si="4"/>
        <v>04-2019</v>
      </c>
      <c r="G1561" s="7">
        <f>VLOOKUP(F1561,Oferta_PS!$B$2:$C$62,2)</f>
        <v>2466</v>
      </c>
      <c r="H1561" s="7">
        <f>VLOOKUP(C1561,Guias_PS!$B$2:$C$7,2)</f>
        <v>200</v>
      </c>
      <c r="I1561" s="7" t="str">
        <f>VLOOKUP(C1561,Pib_PS!$B$2:$C$7,2)</f>
        <v>R$ 3.367.361,07</v>
      </c>
      <c r="J1561" s="7" t="str">
        <f>VLOOKUP(F1561,Base_PS!$G$1:$R$751,12,FALSE())</f>
        <v>Baixa temporada</v>
      </c>
    </row>
    <row r="1562">
      <c r="A1562" s="6">
        <v>43565.0</v>
      </c>
      <c r="B1562" s="7">
        <f>SUMIF(Base_PS!F:F,A1562,Base_PS!I:I)</f>
        <v>0</v>
      </c>
      <c r="C1562" s="7">
        <f t="shared" si="1"/>
        <v>2019</v>
      </c>
      <c r="D1562" s="7">
        <f t="shared" si="2"/>
        <v>4</v>
      </c>
      <c r="E1562" s="7" t="str">
        <f t="shared" si="3"/>
        <v>04</v>
      </c>
      <c r="F1562" s="7" t="str">
        <f t="shared" si="4"/>
        <v>04-2019</v>
      </c>
      <c r="G1562" s="7">
        <f>VLOOKUP(F1562,Oferta_PS!$B$2:$C$62,2)</f>
        <v>2466</v>
      </c>
      <c r="H1562" s="7">
        <f>VLOOKUP(C1562,Guias_PS!$B$2:$C$7,2)</f>
        <v>200</v>
      </c>
      <c r="I1562" s="7" t="str">
        <f>VLOOKUP(C1562,Pib_PS!$B$2:$C$7,2)</f>
        <v>R$ 3.367.361,07</v>
      </c>
      <c r="J1562" s="7" t="str">
        <f>VLOOKUP(F1562,Base_PS!$G$1:$R$751,12,FALSE())</f>
        <v>Baixa temporada</v>
      </c>
    </row>
    <row r="1563">
      <c r="A1563" s="6">
        <v>43566.0</v>
      </c>
      <c r="B1563" s="7">
        <f>SUMIF(Base_PS!F:F,A1563,Base_PS!I:I)</f>
        <v>0</v>
      </c>
      <c r="C1563" s="7">
        <f t="shared" si="1"/>
        <v>2019</v>
      </c>
      <c r="D1563" s="7">
        <f t="shared" si="2"/>
        <v>4</v>
      </c>
      <c r="E1563" s="7" t="str">
        <f t="shared" si="3"/>
        <v>04</v>
      </c>
      <c r="F1563" s="7" t="str">
        <f t="shared" si="4"/>
        <v>04-2019</v>
      </c>
      <c r="G1563" s="7">
        <f>VLOOKUP(F1563,Oferta_PS!$B$2:$C$62,2)</f>
        <v>2466</v>
      </c>
      <c r="H1563" s="7">
        <f>VLOOKUP(C1563,Guias_PS!$B$2:$C$7,2)</f>
        <v>200</v>
      </c>
      <c r="I1563" s="7" t="str">
        <f>VLOOKUP(C1563,Pib_PS!$B$2:$C$7,2)</f>
        <v>R$ 3.367.361,07</v>
      </c>
      <c r="J1563" s="7" t="str">
        <f>VLOOKUP(F1563,Base_PS!$G$1:$R$751,12,FALSE())</f>
        <v>Baixa temporada</v>
      </c>
    </row>
    <row r="1564">
      <c r="A1564" s="6">
        <v>43567.0</v>
      </c>
      <c r="B1564" s="7">
        <f>SUMIF(Base_PS!F:F,A1564,Base_PS!I:I)</f>
        <v>0</v>
      </c>
      <c r="C1564" s="7">
        <f t="shared" si="1"/>
        <v>2019</v>
      </c>
      <c r="D1564" s="7">
        <f t="shared" si="2"/>
        <v>4</v>
      </c>
      <c r="E1564" s="7" t="str">
        <f t="shared" si="3"/>
        <v>04</v>
      </c>
      <c r="F1564" s="7" t="str">
        <f t="shared" si="4"/>
        <v>04-2019</v>
      </c>
      <c r="G1564" s="7">
        <f>VLOOKUP(F1564,Oferta_PS!$B$2:$C$62,2)</f>
        <v>2466</v>
      </c>
      <c r="H1564" s="7">
        <f>VLOOKUP(C1564,Guias_PS!$B$2:$C$7,2)</f>
        <v>200</v>
      </c>
      <c r="I1564" s="7" t="str">
        <f>VLOOKUP(C1564,Pib_PS!$B$2:$C$7,2)</f>
        <v>R$ 3.367.361,07</v>
      </c>
      <c r="J1564" s="7" t="str">
        <f>VLOOKUP(F1564,Base_PS!$G$1:$R$751,12,FALSE())</f>
        <v>Baixa temporada</v>
      </c>
    </row>
    <row r="1565">
      <c r="A1565" s="6">
        <v>43568.0</v>
      </c>
      <c r="B1565" s="7">
        <f>SUMIF(Base_PS!F:F,A1565,Base_PS!I:I)</f>
        <v>183</v>
      </c>
      <c r="C1565" s="7">
        <f t="shared" si="1"/>
        <v>2019</v>
      </c>
      <c r="D1565" s="7">
        <f t="shared" si="2"/>
        <v>4</v>
      </c>
      <c r="E1565" s="7" t="str">
        <f t="shared" si="3"/>
        <v>04</v>
      </c>
      <c r="F1565" s="7" t="str">
        <f t="shared" si="4"/>
        <v>04-2019</v>
      </c>
      <c r="G1565" s="7">
        <f>VLOOKUP(F1565,Oferta_PS!$B$2:$C$62,2)</f>
        <v>2466</v>
      </c>
      <c r="H1565" s="7">
        <f>VLOOKUP(C1565,Guias_PS!$B$2:$C$7,2)</f>
        <v>200</v>
      </c>
      <c r="I1565" s="7" t="str">
        <f>VLOOKUP(C1565,Pib_PS!$B$2:$C$7,2)</f>
        <v>R$ 3.367.361,07</v>
      </c>
      <c r="J1565" s="7" t="str">
        <f>VLOOKUP(F1565,Base_PS!$G$1:$R$751,12,FALSE())</f>
        <v>Baixa temporada</v>
      </c>
    </row>
    <row r="1566">
      <c r="A1566" s="6">
        <v>43569.0</v>
      </c>
      <c r="B1566" s="7">
        <f>SUMIF(Base_PS!F:F,A1566,Base_PS!I:I)</f>
        <v>0</v>
      </c>
      <c r="C1566" s="7">
        <f t="shared" si="1"/>
        <v>2019</v>
      </c>
      <c r="D1566" s="7">
        <f t="shared" si="2"/>
        <v>4</v>
      </c>
      <c r="E1566" s="7" t="str">
        <f t="shared" si="3"/>
        <v>04</v>
      </c>
      <c r="F1566" s="7" t="str">
        <f t="shared" si="4"/>
        <v>04-2019</v>
      </c>
      <c r="G1566" s="7">
        <f>VLOOKUP(F1566,Oferta_PS!$B$2:$C$62,2)</f>
        <v>2466</v>
      </c>
      <c r="H1566" s="7">
        <f>VLOOKUP(C1566,Guias_PS!$B$2:$C$7,2)</f>
        <v>200</v>
      </c>
      <c r="I1566" s="7" t="str">
        <f>VLOOKUP(C1566,Pib_PS!$B$2:$C$7,2)</f>
        <v>R$ 3.367.361,07</v>
      </c>
      <c r="J1566" s="7" t="str">
        <f>VLOOKUP(F1566,Base_PS!$G$1:$R$751,12,FALSE())</f>
        <v>Baixa temporada</v>
      </c>
    </row>
    <row r="1567">
      <c r="A1567" s="6">
        <v>43570.0</v>
      </c>
      <c r="B1567" s="7">
        <f>SUMIF(Base_PS!F:F,A1567,Base_PS!I:I)</f>
        <v>0</v>
      </c>
      <c r="C1567" s="7">
        <f t="shared" si="1"/>
        <v>2019</v>
      </c>
      <c r="D1567" s="7">
        <f t="shared" si="2"/>
        <v>4</v>
      </c>
      <c r="E1567" s="7" t="str">
        <f t="shared" si="3"/>
        <v>04</v>
      </c>
      <c r="F1567" s="7" t="str">
        <f t="shared" si="4"/>
        <v>04-2019</v>
      </c>
      <c r="G1567" s="7">
        <f>VLOOKUP(F1567,Oferta_PS!$B$2:$C$62,2)</f>
        <v>2466</v>
      </c>
      <c r="H1567" s="7">
        <f>VLOOKUP(C1567,Guias_PS!$B$2:$C$7,2)</f>
        <v>200</v>
      </c>
      <c r="I1567" s="7" t="str">
        <f>VLOOKUP(C1567,Pib_PS!$B$2:$C$7,2)</f>
        <v>R$ 3.367.361,07</v>
      </c>
      <c r="J1567" s="7" t="str">
        <f>VLOOKUP(F1567,Base_PS!$G$1:$R$751,12,FALSE())</f>
        <v>Baixa temporada</v>
      </c>
    </row>
    <row r="1568">
      <c r="A1568" s="6">
        <v>43571.0</v>
      </c>
      <c r="B1568" s="7">
        <f>SUMIF(Base_PS!F:F,A1568,Base_PS!I:I)</f>
        <v>0</v>
      </c>
      <c r="C1568" s="7">
        <f t="shared" si="1"/>
        <v>2019</v>
      </c>
      <c r="D1568" s="7">
        <f t="shared" si="2"/>
        <v>4</v>
      </c>
      <c r="E1568" s="7" t="str">
        <f t="shared" si="3"/>
        <v>04</v>
      </c>
      <c r="F1568" s="7" t="str">
        <f t="shared" si="4"/>
        <v>04-2019</v>
      </c>
      <c r="G1568" s="7">
        <f>VLOOKUP(F1568,Oferta_PS!$B$2:$C$62,2)</f>
        <v>2466</v>
      </c>
      <c r="H1568" s="7">
        <f>VLOOKUP(C1568,Guias_PS!$B$2:$C$7,2)</f>
        <v>200</v>
      </c>
      <c r="I1568" s="7" t="str">
        <f>VLOOKUP(C1568,Pib_PS!$B$2:$C$7,2)</f>
        <v>R$ 3.367.361,07</v>
      </c>
      <c r="J1568" s="7" t="str">
        <f>VLOOKUP(F1568,Base_PS!$G$1:$R$751,12,FALSE())</f>
        <v>Baixa temporada</v>
      </c>
    </row>
    <row r="1569">
      <c r="A1569" s="6">
        <v>43572.0</v>
      </c>
      <c r="B1569" s="7">
        <f>SUMIF(Base_PS!F:F,A1569,Base_PS!I:I)</f>
        <v>0</v>
      </c>
      <c r="C1569" s="7">
        <f t="shared" si="1"/>
        <v>2019</v>
      </c>
      <c r="D1569" s="7">
        <f t="shared" si="2"/>
        <v>4</v>
      </c>
      <c r="E1569" s="7" t="str">
        <f t="shared" si="3"/>
        <v>04</v>
      </c>
      <c r="F1569" s="7" t="str">
        <f t="shared" si="4"/>
        <v>04-2019</v>
      </c>
      <c r="G1569" s="7">
        <f>VLOOKUP(F1569,Oferta_PS!$B$2:$C$62,2)</f>
        <v>2466</v>
      </c>
      <c r="H1569" s="7">
        <f>VLOOKUP(C1569,Guias_PS!$B$2:$C$7,2)</f>
        <v>200</v>
      </c>
      <c r="I1569" s="7" t="str">
        <f>VLOOKUP(C1569,Pib_PS!$B$2:$C$7,2)</f>
        <v>R$ 3.367.361,07</v>
      </c>
      <c r="J1569" s="7" t="str">
        <f>VLOOKUP(F1569,Base_PS!$G$1:$R$751,12,FALSE())</f>
        <v>Baixa temporada</v>
      </c>
    </row>
    <row r="1570">
      <c r="A1570" s="6">
        <v>43573.0</v>
      </c>
      <c r="B1570" s="7">
        <f>SUMIF(Base_PS!F:F,A1570,Base_PS!I:I)</f>
        <v>0</v>
      </c>
      <c r="C1570" s="7">
        <f t="shared" si="1"/>
        <v>2019</v>
      </c>
      <c r="D1570" s="7">
        <f t="shared" si="2"/>
        <v>4</v>
      </c>
      <c r="E1570" s="7" t="str">
        <f t="shared" si="3"/>
        <v>04</v>
      </c>
      <c r="F1570" s="7" t="str">
        <f t="shared" si="4"/>
        <v>04-2019</v>
      </c>
      <c r="G1570" s="7">
        <f>VLOOKUP(F1570,Oferta_PS!$B$2:$C$62,2)</f>
        <v>2466</v>
      </c>
      <c r="H1570" s="7">
        <f>VLOOKUP(C1570,Guias_PS!$B$2:$C$7,2)</f>
        <v>200</v>
      </c>
      <c r="I1570" s="7" t="str">
        <f>VLOOKUP(C1570,Pib_PS!$B$2:$C$7,2)</f>
        <v>R$ 3.367.361,07</v>
      </c>
      <c r="J1570" s="7" t="str">
        <f>VLOOKUP(F1570,Base_PS!$G$1:$R$751,12,FALSE())</f>
        <v>Baixa temporada</v>
      </c>
    </row>
    <row r="1571">
      <c r="A1571" s="6">
        <v>43574.0</v>
      </c>
      <c r="B1571" s="7">
        <f>SUMIF(Base_PS!F:F,A1571,Base_PS!I:I)</f>
        <v>0</v>
      </c>
      <c r="C1571" s="7">
        <f t="shared" si="1"/>
        <v>2019</v>
      </c>
      <c r="D1571" s="7">
        <f t="shared" si="2"/>
        <v>4</v>
      </c>
      <c r="E1571" s="7" t="str">
        <f t="shared" si="3"/>
        <v>04</v>
      </c>
      <c r="F1571" s="7" t="str">
        <f t="shared" si="4"/>
        <v>04-2019</v>
      </c>
      <c r="G1571" s="7">
        <f>VLOOKUP(F1571,Oferta_PS!$B$2:$C$62,2)</f>
        <v>2466</v>
      </c>
      <c r="H1571" s="7">
        <f>VLOOKUP(C1571,Guias_PS!$B$2:$C$7,2)</f>
        <v>200</v>
      </c>
      <c r="I1571" s="7" t="str">
        <f>VLOOKUP(C1571,Pib_PS!$B$2:$C$7,2)</f>
        <v>R$ 3.367.361,07</v>
      </c>
      <c r="J1571" s="7" t="str">
        <f>VLOOKUP(F1571,Base_PS!$G$1:$R$751,12,FALSE())</f>
        <v>Baixa temporada</v>
      </c>
    </row>
    <row r="1572">
      <c r="A1572" s="6">
        <v>43575.0</v>
      </c>
      <c r="B1572" s="7">
        <f>SUMIF(Base_PS!F:F,A1572,Base_PS!I:I)</f>
        <v>150</v>
      </c>
      <c r="C1572" s="7">
        <f t="shared" si="1"/>
        <v>2019</v>
      </c>
      <c r="D1572" s="7">
        <f t="shared" si="2"/>
        <v>4</v>
      </c>
      <c r="E1572" s="7" t="str">
        <f t="shared" si="3"/>
        <v>04</v>
      </c>
      <c r="F1572" s="7" t="str">
        <f t="shared" si="4"/>
        <v>04-2019</v>
      </c>
      <c r="G1572" s="7">
        <f>VLOOKUP(F1572,Oferta_PS!$B$2:$C$62,2)</f>
        <v>2466</v>
      </c>
      <c r="H1572" s="7">
        <f>VLOOKUP(C1572,Guias_PS!$B$2:$C$7,2)</f>
        <v>200</v>
      </c>
      <c r="I1572" s="7" t="str">
        <f>VLOOKUP(C1572,Pib_PS!$B$2:$C$7,2)</f>
        <v>R$ 3.367.361,07</v>
      </c>
      <c r="J1572" s="7" t="str">
        <f>VLOOKUP(F1572,Base_PS!$G$1:$R$751,12,FALSE())</f>
        <v>Baixa temporada</v>
      </c>
    </row>
    <row r="1573">
      <c r="A1573" s="6">
        <v>43576.0</v>
      </c>
      <c r="B1573" s="7">
        <f>SUMIF(Base_PS!F:F,A1573,Base_PS!I:I)</f>
        <v>0</v>
      </c>
      <c r="C1573" s="7">
        <f t="shared" si="1"/>
        <v>2019</v>
      </c>
      <c r="D1573" s="7">
        <f t="shared" si="2"/>
        <v>4</v>
      </c>
      <c r="E1573" s="7" t="str">
        <f t="shared" si="3"/>
        <v>04</v>
      </c>
      <c r="F1573" s="7" t="str">
        <f t="shared" si="4"/>
        <v>04-2019</v>
      </c>
      <c r="G1573" s="7">
        <f>VLOOKUP(F1573,Oferta_PS!$B$2:$C$62,2)</f>
        <v>2466</v>
      </c>
      <c r="H1573" s="7">
        <f>VLOOKUP(C1573,Guias_PS!$B$2:$C$7,2)</f>
        <v>200</v>
      </c>
      <c r="I1573" s="7" t="str">
        <f>VLOOKUP(C1573,Pib_PS!$B$2:$C$7,2)</f>
        <v>R$ 3.367.361,07</v>
      </c>
      <c r="J1573" s="7" t="str">
        <f>VLOOKUP(F1573,Base_PS!$G$1:$R$751,12,FALSE())</f>
        <v>Baixa temporada</v>
      </c>
    </row>
    <row r="1574">
      <c r="A1574" s="6">
        <v>43577.0</v>
      </c>
      <c r="B1574" s="7">
        <f>SUMIF(Base_PS!F:F,A1574,Base_PS!I:I)</f>
        <v>0</v>
      </c>
      <c r="C1574" s="7">
        <f t="shared" si="1"/>
        <v>2019</v>
      </c>
      <c r="D1574" s="7">
        <f t="shared" si="2"/>
        <v>4</v>
      </c>
      <c r="E1574" s="7" t="str">
        <f t="shared" si="3"/>
        <v>04</v>
      </c>
      <c r="F1574" s="7" t="str">
        <f t="shared" si="4"/>
        <v>04-2019</v>
      </c>
      <c r="G1574" s="7">
        <f>VLOOKUP(F1574,Oferta_PS!$B$2:$C$62,2)</f>
        <v>2466</v>
      </c>
      <c r="H1574" s="7">
        <f>VLOOKUP(C1574,Guias_PS!$B$2:$C$7,2)</f>
        <v>200</v>
      </c>
      <c r="I1574" s="7" t="str">
        <f>VLOOKUP(C1574,Pib_PS!$B$2:$C$7,2)</f>
        <v>R$ 3.367.361,07</v>
      </c>
      <c r="J1574" s="7" t="str">
        <f>VLOOKUP(F1574,Base_PS!$G$1:$R$751,12,FALSE())</f>
        <v>Baixa temporada</v>
      </c>
    </row>
    <row r="1575">
      <c r="A1575" s="6">
        <v>43578.0</v>
      </c>
      <c r="B1575" s="7">
        <f>SUMIF(Base_PS!F:F,A1575,Base_PS!I:I)</f>
        <v>0</v>
      </c>
      <c r="C1575" s="7">
        <f t="shared" si="1"/>
        <v>2019</v>
      </c>
      <c r="D1575" s="7">
        <f t="shared" si="2"/>
        <v>4</v>
      </c>
      <c r="E1575" s="7" t="str">
        <f t="shared" si="3"/>
        <v>04</v>
      </c>
      <c r="F1575" s="7" t="str">
        <f t="shared" si="4"/>
        <v>04-2019</v>
      </c>
      <c r="G1575" s="7">
        <f>VLOOKUP(F1575,Oferta_PS!$B$2:$C$62,2)</f>
        <v>2466</v>
      </c>
      <c r="H1575" s="7">
        <f>VLOOKUP(C1575,Guias_PS!$B$2:$C$7,2)</f>
        <v>200</v>
      </c>
      <c r="I1575" s="7" t="str">
        <f>VLOOKUP(C1575,Pib_PS!$B$2:$C$7,2)</f>
        <v>R$ 3.367.361,07</v>
      </c>
      <c r="J1575" s="7" t="str">
        <f>VLOOKUP(F1575,Base_PS!$G$1:$R$751,12,FALSE())</f>
        <v>Baixa temporada</v>
      </c>
    </row>
    <row r="1576">
      <c r="A1576" s="6">
        <v>43579.0</v>
      </c>
      <c r="B1576" s="7">
        <f>SUMIF(Base_PS!F:F,A1576,Base_PS!I:I)</f>
        <v>0</v>
      </c>
      <c r="C1576" s="7">
        <f t="shared" si="1"/>
        <v>2019</v>
      </c>
      <c r="D1576" s="7">
        <f t="shared" si="2"/>
        <v>4</v>
      </c>
      <c r="E1576" s="7" t="str">
        <f t="shared" si="3"/>
        <v>04</v>
      </c>
      <c r="F1576" s="7" t="str">
        <f t="shared" si="4"/>
        <v>04-2019</v>
      </c>
      <c r="G1576" s="7">
        <f>VLOOKUP(F1576,Oferta_PS!$B$2:$C$62,2)</f>
        <v>2466</v>
      </c>
      <c r="H1576" s="7">
        <f>VLOOKUP(C1576,Guias_PS!$B$2:$C$7,2)</f>
        <v>200</v>
      </c>
      <c r="I1576" s="7" t="str">
        <f>VLOOKUP(C1576,Pib_PS!$B$2:$C$7,2)</f>
        <v>R$ 3.367.361,07</v>
      </c>
      <c r="J1576" s="7" t="str">
        <f>VLOOKUP(F1576,Base_PS!$G$1:$R$751,12,FALSE())</f>
        <v>Baixa temporada</v>
      </c>
    </row>
    <row r="1577">
      <c r="A1577" s="6">
        <v>43580.0</v>
      </c>
      <c r="B1577" s="7">
        <f>SUMIF(Base_PS!F:F,A1577,Base_PS!I:I)</f>
        <v>0</v>
      </c>
      <c r="C1577" s="7">
        <f t="shared" si="1"/>
        <v>2019</v>
      </c>
      <c r="D1577" s="7">
        <f t="shared" si="2"/>
        <v>4</v>
      </c>
      <c r="E1577" s="7" t="str">
        <f t="shared" si="3"/>
        <v>04</v>
      </c>
      <c r="F1577" s="7" t="str">
        <f t="shared" si="4"/>
        <v>04-2019</v>
      </c>
      <c r="G1577" s="7">
        <f>VLOOKUP(F1577,Oferta_PS!$B$2:$C$62,2)</f>
        <v>2466</v>
      </c>
      <c r="H1577" s="7">
        <f>VLOOKUP(C1577,Guias_PS!$B$2:$C$7,2)</f>
        <v>200</v>
      </c>
      <c r="I1577" s="7" t="str">
        <f>VLOOKUP(C1577,Pib_PS!$B$2:$C$7,2)</f>
        <v>R$ 3.367.361,07</v>
      </c>
      <c r="J1577" s="7" t="str">
        <f>VLOOKUP(F1577,Base_PS!$G$1:$R$751,12,FALSE())</f>
        <v>Baixa temporada</v>
      </c>
    </row>
    <row r="1578">
      <c r="A1578" s="6">
        <v>43581.0</v>
      </c>
      <c r="B1578" s="7">
        <f>SUMIF(Base_PS!F:F,A1578,Base_PS!I:I)</f>
        <v>0</v>
      </c>
      <c r="C1578" s="7">
        <f t="shared" si="1"/>
        <v>2019</v>
      </c>
      <c r="D1578" s="7">
        <f t="shared" si="2"/>
        <v>4</v>
      </c>
      <c r="E1578" s="7" t="str">
        <f t="shared" si="3"/>
        <v>04</v>
      </c>
      <c r="F1578" s="7" t="str">
        <f t="shared" si="4"/>
        <v>04-2019</v>
      </c>
      <c r="G1578" s="7">
        <f>VLOOKUP(F1578,Oferta_PS!$B$2:$C$62,2)</f>
        <v>2466</v>
      </c>
      <c r="H1578" s="7">
        <f>VLOOKUP(C1578,Guias_PS!$B$2:$C$7,2)</f>
        <v>200</v>
      </c>
      <c r="I1578" s="7" t="str">
        <f>VLOOKUP(C1578,Pib_PS!$B$2:$C$7,2)</f>
        <v>R$ 3.367.361,07</v>
      </c>
      <c r="J1578" s="7" t="str">
        <f>VLOOKUP(F1578,Base_PS!$G$1:$R$751,12,FALSE())</f>
        <v>Baixa temporada</v>
      </c>
    </row>
    <row r="1579">
      <c r="A1579" s="6">
        <v>43582.0</v>
      </c>
      <c r="B1579" s="7">
        <f>SUMIF(Base_PS!F:F,A1579,Base_PS!I:I)</f>
        <v>176</v>
      </c>
      <c r="C1579" s="7">
        <f t="shared" si="1"/>
        <v>2019</v>
      </c>
      <c r="D1579" s="7">
        <f t="shared" si="2"/>
        <v>4</v>
      </c>
      <c r="E1579" s="7" t="str">
        <f t="shared" si="3"/>
        <v>04</v>
      </c>
      <c r="F1579" s="7" t="str">
        <f t="shared" si="4"/>
        <v>04-2019</v>
      </c>
      <c r="G1579" s="7">
        <f>VLOOKUP(F1579,Oferta_PS!$B$2:$C$62,2)</f>
        <v>2466</v>
      </c>
      <c r="H1579" s="7">
        <f>VLOOKUP(C1579,Guias_PS!$B$2:$C$7,2)</f>
        <v>200</v>
      </c>
      <c r="I1579" s="7" t="str">
        <f>VLOOKUP(C1579,Pib_PS!$B$2:$C$7,2)</f>
        <v>R$ 3.367.361,07</v>
      </c>
      <c r="J1579" s="7" t="str">
        <f>VLOOKUP(F1579,Base_PS!$G$1:$R$751,12,FALSE())</f>
        <v>Baixa temporada</v>
      </c>
    </row>
    <row r="1580">
      <c r="A1580" s="6">
        <v>43583.0</v>
      </c>
      <c r="B1580" s="7">
        <f>SUMIF(Base_PS!F:F,A1580,Base_PS!I:I)</f>
        <v>0</v>
      </c>
      <c r="C1580" s="7">
        <f t="shared" si="1"/>
        <v>2019</v>
      </c>
      <c r="D1580" s="7">
        <f t="shared" si="2"/>
        <v>4</v>
      </c>
      <c r="E1580" s="7" t="str">
        <f t="shared" si="3"/>
        <v>04</v>
      </c>
      <c r="F1580" s="7" t="str">
        <f t="shared" si="4"/>
        <v>04-2019</v>
      </c>
      <c r="G1580" s="7">
        <f>VLOOKUP(F1580,Oferta_PS!$B$2:$C$62,2)</f>
        <v>2466</v>
      </c>
      <c r="H1580" s="7">
        <f>VLOOKUP(C1580,Guias_PS!$B$2:$C$7,2)</f>
        <v>200</v>
      </c>
      <c r="I1580" s="7" t="str">
        <f>VLOOKUP(C1580,Pib_PS!$B$2:$C$7,2)</f>
        <v>R$ 3.367.361,07</v>
      </c>
      <c r="J1580" s="7" t="str">
        <f>VLOOKUP(F1580,Base_PS!$G$1:$R$751,12,FALSE())</f>
        <v>Baixa temporada</v>
      </c>
    </row>
    <row r="1581">
      <c r="A1581" s="6">
        <v>43584.0</v>
      </c>
      <c r="B1581" s="7">
        <f>SUMIF(Base_PS!F:F,A1581,Base_PS!I:I)</f>
        <v>0</v>
      </c>
      <c r="C1581" s="7">
        <f t="shared" si="1"/>
        <v>2019</v>
      </c>
      <c r="D1581" s="7">
        <f t="shared" si="2"/>
        <v>4</v>
      </c>
      <c r="E1581" s="7" t="str">
        <f t="shared" si="3"/>
        <v>04</v>
      </c>
      <c r="F1581" s="7" t="str">
        <f t="shared" si="4"/>
        <v>04-2019</v>
      </c>
      <c r="G1581" s="7">
        <f>VLOOKUP(F1581,Oferta_PS!$B$2:$C$62,2)</f>
        <v>2466</v>
      </c>
      <c r="H1581" s="7">
        <f>VLOOKUP(C1581,Guias_PS!$B$2:$C$7,2)</f>
        <v>200</v>
      </c>
      <c r="I1581" s="7" t="str">
        <f>VLOOKUP(C1581,Pib_PS!$B$2:$C$7,2)</f>
        <v>R$ 3.367.361,07</v>
      </c>
      <c r="J1581" s="7" t="str">
        <f>VLOOKUP(F1581,Base_PS!$G$1:$R$751,12,FALSE())</f>
        <v>Baixa temporada</v>
      </c>
    </row>
    <row r="1582">
      <c r="A1582" s="6">
        <v>43585.0</v>
      </c>
      <c r="B1582" s="7">
        <f>SUMIF(Base_PS!F:F,A1582,Base_PS!I:I)</f>
        <v>0</v>
      </c>
      <c r="C1582" s="7">
        <f t="shared" si="1"/>
        <v>2019</v>
      </c>
      <c r="D1582" s="7">
        <f t="shared" si="2"/>
        <v>4</v>
      </c>
      <c r="E1582" s="7" t="str">
        <f t="shared" si="3"/>
        <v>04</v>
      </c>
      <c r="F1582" s="7" t="str">
        <f t="shared" si="4"/>
        <v>04-2019</v>
      </c>
      <c r="G1582" s="7">
        <f>VLOOKUP(F1582,Oferta_PS!$B$2:$C$62,2)</f>
        <v>2466</v>
      </c>
      <c r="H1582" s="7">
        <f>VLOOKUP(C1582,Guias_PS!$B$2:$C$7,2)</f>
        <v>200</v>
      </c>
      <c r="I1582" s="7" t="str">
        <f>VLOOKUP(C1582,Pib_PS!$B$2:$C$7,2)</f>
        <v>R$ 3.367.361,07</v>
      </c>
      <c r="J1582" s="7" t="str">
        <f>VLOOKUP(F1582,Base_PS!$G$1:$R$751,12,FALSE())</f>
        <v>Baixa temporada</v>
      </c>
    </row>
    <row r="1583">
      <c r="A1583" s="6">
        <v>43586.0</v>
      </c>
      <c r="B1583" s="7">
        <f>SUMIF(Base_PS!F:F,A1583,Base_PS!I:I)</f>
        <v>0</v>
      </c>
      <c r="C1583" s="7">
        <f t="shared" si="1"/>
        <v>2019</v>
      </c>
      <c r="D1583" s="7">
        <f t="shared" si="2"/>
        <v>5</v>
      </c>
      <c r="E1583" s="7" t="str">
        <f t="shared" si="3"/>
        <v>05</v>
      </c>
      <c r="F1583" s="7" t="str">
        <f t="shared" si="4"/>
        <v>05-2019</v>
      </c>
      <c r="G1583" s="7">
        <f>VLOOKUP(F1583,Oferta_PS!$B$2:$C$62,2)</f>
        <v>1416</v>
      </c>
      <c r="H1583" s="7">
        <f>VLOOKUP(C1583,Guias_PS!$B$2:$C$7,2)</f>
        <v>200</v>
      </c>
      <c r="I1583" s="7" t="str">
        <f>VLOOKUP(C1583,Pib_PS!$B$2:$C$7,2)</f>
        <v>R$ 3.367.361,07</v>
      </c>
      <c r="J1583" s="7" t="str">
        <f>VLOOKUP(F1583,Base_PS!$G$1:$R$751,12,FALSE())</f>
        <v>Baixa temporada</v>
      </c>
    </row>
    <row r="1584">
      <c r="A1584" s="6">
        <v>43587.0</v>
      </c>
      <c r="B1584" s="7">
        <f>SUMIF(Base_PS!F:F,A1584,Base_PS!I:I)</f>
        <v>0</v>
      </c>
      <c r="C1584" s="7">
        <f t="shared" si="1"/>
        <v>2019</v>
      </c>
      <c r="D1584" s="7">
        <f t="shared" si="2"/>
        <v>5</v>
      </c>
      <c r="E1584" s="7" t="str">
        <f t="shared" si="3"/>
        <v>05</v>
      </c>
      <c r="F1584" s="7" t="str">
        <f t="shared" si="4"/>
        <v>05-2019</v>
      </c>
      <c r="G1584" s="7">
        <f>VLOOKUP(F1584,Oferta_PS!$B$2:$C$62,2)</f>
        <v>1416</v>
      </c>
      <c r="H1584" s="7">
        <f>VLOOKUP(C1584,Guias_PS!$B$2:$C$7,2)</f>
        <v>200</v>
      </c>
      <c r="I1584" s="7" t="str">
        <f>VLOOKUP(C1584,Pib_PS!$B$2:$C$7,2)</f>
        <v>R$ 3.367.361,07</v>
      </c>
      <c r="J1584" s="7" t="str">
        <f>VLOOKUP(F1584,Base_PS!$G$1:$R$751,12,FALSE())</f>
        <v>Baixa temporada</v>
      </c>
    </row>
    <row r="1585">
      <c r="A1585" s="6">
        <v>43588.0</v>
      </c>
      <c r="B1585" s="7">
        <f>SUMIF(Base_PS!F:F,A1585,Base_PS!I:I)</f>
        <v>0</v>
      </c>
      <c r="C1585" s="7">
        <f t="shared" si="1"/>
        <v>2019</v>
      </c>
      <c r="D1585" s="7">
        <f t="shared" si="2"/>
        <v>5</v>
      </c>
      <c r="E1585" s="7" t="str">
        <f t="shared" si="3"/>
        <v>05</v>
      </c>
      <c r="F1585" s="7" t="str">
        <f t="shared" si="4"/>
        <v>05-2019</v>
      </c>
      <c r="G1585" s="7">
        <f>VLOOKUP(F1585,Oferta_PS!$B$2:$C$62,2)</f>
        <v>1416</v>
      </c>
      <c r="H1585" s="7">
        <f>VLOOKUP(C1585,Guias_PS!$B$2:$C$7,2)</f>
        <v>200</v>
      </c>
      <c r="I1585" s="7" t="str">
        <f>VLOOKUP(C1585,Pib_PS!$B$2:$C$7,2)</f>
        <v>R$ 3.367.361,07</v>
      </c>
      <c r="J1585" s="7" t="str">
        <f>VLOOKUP(F1585,Base_PS!$G$1:$R$751,12,FALSE())</f>
        <v>Baixa temporada</v>
      </c>
    </row>
    <row r="1586">
      <c r="A1586" s="6">
        <v>43589.0</v>
      </c>
      <c r="B1586" s="7">
        <f>SUMIF(Base_PS!F:F,A1586,Base_PS!I:I)</f>
        <v>176</v>
      </c>
      <c r="C1586" s="7">
        <f t="shared" si="1"/>
        <v>2019</v>
      </c>
      <c r="D1586" s="7">
        <f t="shared" si="2"/>
        <v>5</v>
      </c>
      <c r="E1586" s="7" t="str">
        <f t="shared" si="3"/>
        <v>05</v>
      </c>
      <c r="F1586" s="7" t="str">
        <f t="shared" si="4"/>
        <v>05-2019</v>
      </c>
      <c r="G1586" s="7">
        <f>VLOOKUP(F1586,Oferta_PS!$B$2:$C$62,2)</f>
        <v>1416</v>
      </c>
      <c r="H1586" s="7">
        <f>VLOOKUP(C1586,Guias_PS!$B$2:$C$7,2)</f>
        <v>200</v>
      </c>
      <c r="I1586" s="7" t="str">
        <f>VLOOKUP(C1586,Pib_PS!$B$2:$C$7,2)</f>
        <v>R$ 3.367.361,07</v>
      </c>
      <c r="J1586" s="7" t="str">
        <f>VLOOKUP(F1586,Base_PS!$G$1:$R$751,12,FALSE())</f>
        <v>Baixa temporada</v>
      </c>
    </row>
    <row r="1587">
      <c r="A1587" s="6">
        <v>43590.0</v>
      </c>
      <c r="B1587" s="7">
        <f>SUMIF(Base_PS!F:F,A1587,Base_PS!I:I)</f>
        <v>0</v>
      </c>
      <c r="C1587" s="7">
        <f t="shared" si="1"/>
        <v>2019</v>
      </c>
      <c r="D1587" s="7">
        <f t="shared" si="2"/>
        <v>5</v>
      </c>
      <c r="E1587" s="7" t="str">
        <f t="shared" si="3"/>
        <v>05</v>
      </c>
      <c r="F1587" s="7" t="str">
        <f t="shared" si="4"/>
        <v>05-2019</v>
      </c>
      <c r="G1587" s="7">
        <f>VLOOKUP(F1587,Oferta_PS!$B$2:$C$62,2)</f>
        <v>1416</v>
      </c>
      <c r="H1587" s="7">
        <f>VLOOKUP(C1587,Guias_PS!$B$2:$C$7,2)</f>
        <v>200</v>
      </c>
      <c r="I1587" s="7" t="str">
        <f>VLOOKUP(C1587,Pib_PS!$B$2:$C$7,2)</f>
        <v>R$ 3.367.361,07</v>
      </c>
      <c r="J1587" s="7" t="str">
        <f>VLOOKUP(F1587,Base_PS!$G$1:$R$751,12,FALSE())</f>
        <v>Baixa temporada</v>
      </c>
    </row>
    <row r="1588">
      <c r="A1588" s="6">
        <v>43591.0</v>
      </c>
      <c r="B1588" s="7">
        <f>SUMIF(Base_PS!F:F,A1588,Base_PS!I:I)</f>
        <v>0</v>
      </c>
      <c r="C1588" s="7">
        <f t="shared" si="1"/>
        <v>2019</v>
      </c>
      <c r="D1588" s="7">
        <f t="shared" si="2"/>
        <v>5</v>
      </c>
      <c r="E1588" s="7" t="str">
        <f t="shared" si="3"/>
        <v>05</v>
      </c>
      <c r="F1588" s="7" t="str">
        <f t="shared" si="4"/>
        <v>05-2019</v>
      </c>
      <c r="G1588" s="7">
        <f>VLOOKUP(F1588,Oferta_PS!$B$2:$C$62,2)</f>
        <v>1416</v>
      </c>
      <c r="H1588" s="7">
        <f>VLOOKUP(C1588,Guias_PS!$B$2:$C$7,2)</f>
        <v>200</v>
      </c>
      <c r="I1588" s="7" t="str">
        <f>VLOOKUP(C1588,Pib_PS!$B$2:$C$7,2)</f>
        <v>R$ 3.367.361,07</v>
      </c>
      <c r="J1588" s="7" t="str">
        <f>VLOOKUP(F1588,Base_PS!$G$1:$R$751,12,FALSE())</f>
        <v>Baixa temporada</v>
      </c>
    </row>
    <row r="1589">
      <c r="A1589" s="6">
        <v>43592.0</v>
      </c>
      <c r="B1589" s="7">
        <f>SUMIF(Base_PS!F:F,A1589,Base_PS!I:I)</f>
        <v>0</v>
      </c>
      <c r="C1589" s="7">
        <f t="shared" si="1"/>
        <v>2019</v>
      </c>
      <c r="D1589" s="7">
        <f t="shared" si="2"/>
        <v>5</v>
      </c>
      <c r="E1589" s="7" t="str">
        <f t="shared" si="3"/>
        <v>05</v>
      </c>
      <c r="F1589" s="7" t="str">
        <f t="shared" si="4"/>
        <v>05-2019</v>
      </c>
      <c r="G1589" s="7">
        <f>VLOOKUP(F1589,Oferta_PS!$B$2:$C$62,2)</f>
        <v>1416</v>
      </c>
      <c r="H1589" s="7">
        <f>VLOOKUP(C1589,Guias_PS!$B$2:$C$7,2)</f>
        <v>200</v>
      </c>
      <c r="I1589" s="7" t="str">
        <f>VLOOKUP(C1589,Pib_PS!$B$2:$C$7,2)</f>
        <v>R$ 3.367.361,07</v>
      </c>
      <c r="J1589" s="7" t="str">
        <f>VLOOKUP(F1589,Base_PS!$G$1:$R$751,12,FALSE())</f>
        <v>Baixa temporada</v>
      </c>
    </row>
    <row r="1590">
      <c r="A1590" s="6">
        <v>43593.0</v>
      </c>
      <c r="B1590" s="7">
        <f>SUMIF(Base_PS!F:F,A1590,Base_PS!I:I)</f>
        <v>0</v>
      </c>
      <c r="C1590" s="7">
        <f t="shared" si="1"/>
        <v>2019</v>
      </c>
      <c r="D1590" s="7">
        <f t="shared" si="2"/>
        <v>5</v>
      </c>
      <c r="E1590" s="7" t="str">
        <f t="shared" si="3"/>
        <v>05</v>
      </c>
      <c r="F1590" s="7" t="str">
        <f t="shared" si="4"/>
        <v>05-2019</v>
      </c>
      <c r="G1590" s="7">
        <f>VLOOKUP(F1590,Oferta_PS!$B$2:$C$62,2)</f>
        <v>1416</v>
      </c>
      <c r="H1590" s="7">
        <f>VLOOKUP(C1590,Guias_PS!$B$2:$C$7,2)</f>
        <v>200</v>
      </c>
      <c r="I1590" s="7" t="str">
        <f>VLOOKUP(C1590,Pib_PS!$B$2:$C$7,2)</f>
        <v>R$ 3.367.361,07</v>
      </c>
      <c r="J1590" s="7" t="str">
        <f>VLOOKUP(F1590,Base_PS!$G$1:$R$751,12,FALSE())</f>
        <v>Baixa temporada</v>
      </c>
    </row>
    <row r="1591">
      <c r="A1591" s="6">
        <v>43594.0</v>
      </c>
      <c r="B1591" s="7">
        <f>SUMIF(Base_PS!F:F,A1591,Base_PS!I:I)</f>
        <v>0</v>
      </c>
      <c r="C1591" s="7">
        <f t="shared" si="1"/>
        <v>2019</v>
      </c>
      <c r="D1591" s="7">
        <f t="shared" si="2"/>
        <v>5</v>
      </c>
      <c r="E1591" s="7" t="str">
        <f t="shared" si="3"/>
        <v>05</v>
      </c>
      <c r="F1591" s="7" t="str">
        <f t="shared" si="4"/>
        <v>05-2019</v>
      </c>
      <c r="G1591" s="7">
        <f>VLOOKUP(F1591,Oferta_PS!$B$2:$C$62,2)</f>
        <v>1416</v>
      </c>
      <c r="H1591" s="7">
        <f>VLOOKUP(C1591,Guias_PS!$B$2:$C$7,2)</f>
        <v>200</v>
      </c>
      <c r="I1591" s="7" t="str">
        <f>VLOOKUP(C1591,Pib_PS!$B$2:$C$7,2)</f>
        <v>R$ 3.367.361,07</v>
      </c>
      <c r="J1591" s="7" t="str">
        <f>VLOOKUP(F1591,Base_PS!$G$1:$R$751,12,FALSE())</f>
        <v>Baixa temporada</v>
      </c>
    </row>
    <row r="1592">
      <c r="A1592" s="6">
        <v>43595.0</v>
      </c>
      <c r="B1592" s="7">
        <f>SUMIF(Base_PS!F:F,A1592,Base_PS!I:I)</f>
        <v>0</v>
      </c>
      <c r="C1592" s="7">
        <f t="shared" si="1"/>
        <v>2019</v>
      </c>
      <c r="D1592" s="7">
        <f t="shared" si="2"/>
        <v>5</v>
      </c>
      <c r="E1592" s="7" t="str">
        <f t="shared" si="3"/>
        <v>05</v>
      </c>
      <c r="F1592" s="7" t="str">
        <f t="shared" si="4"/>
        <v>05-2019</v>
      </c>
      <c r="G1592" s="7">
        <f>VLOOKUP(F1592,Oferta_PS!$B$2:$C$62,2)</f>
        <v>1416</v>
      </c>
      <c r="H1592" s="7">
        <f>VLOOKUP(C1592,Guias_PS!$B$2:$C$7,2)</f>
        <v>200</v>
      </c>
      <c r="I1592" s="7" t="str">
        <f>VLOOKUP(C1592,Pib_PS!$B$2:$C$7,2)</f>
        <v>R$ 3.367.361,07</v>
      </c>
      <c r="J1592" s="7" t="str">
        <f>VLOOKUP(F1592,Base_PS!$G$1:$R$751,12,FALSE())</f>
        <v>Baixa temporada</v>
      </c>
    </row>
    <row r="1593">
      <c r="A1593" s="6">
        <v>43596.0</v>
      </c>
      <c r="B1593" s="7">
        <f>SUMIF(Base_PS!F:F,A1593,Base_PS!I:I)</f>
        <v>171</v>
      </c>
      <c r="C1593" s="7">
        <f t="shared" si="1"/>
        <v>2019</v>
      </c>
      <c r="D1593" s="7">
        <f t="shared" si="2"/>
        <v>5</v>
      </c>
      <c r="E1593" s="7" t="str">
        <f t="shared" si="3"/>
        <v>05</v>
      </c>
      <c r="F1593" s="7" t="str">
        <f t="shared" si="4"/>
        <v>05-2019</v>
      </c>
      <c r="G1593" s="7">
        <f>VLOOKUP(F1593,Oferta_PS!$B$2:$C$62,2)</f>
        <v>1416</v>
      </c>
      <c r="H1593" s="7">
        <f>VLOOKUP(C1593,Guias_PS!$B$2:$C$7,2)</f>
        <v>200</v>
      </c>
      <c r="I1593" s="7" t="str">
        <f>VLOOKUP(C1593,Pib_PS!$B$2:$C$7,2)</f>
        <v>R$ 3.367.361,07</v>
      </c>
      <c r="J1593" s="7" t="str">
        <f>VLOOKUP(F1593,Base_PS!$G$1:$R$751,12,FALSE())</f>
        <v>Baixa temporada</v>
      </c>
    </row>
    <row r="1594">
      <c r="A1594" s="6">
        <v>43597.0</v>
      </c>
      <c r="B1594" s="7">
        <f>SUMIF(Base_PS!F:F,A1594,Base_PS!I:I)</f>
        <v>0</v>
      </c>
      <c r="C1594" s="7">
        <f t="shared" si="1"/>
        <v>2019</v>
      </c>
      <c r="D1594" s="7">
        <f t="shared" si="2"/>
        <v>5</v>
      </c>
      <c r="E1594" s="7" t="str">
        <f t="shared" si="3"/>
        <v>05</v>
      </c>
      <c r="F1594" s="7" t="str">
        <f t="shared" si="4"/>
        <v>05-2019</v>
      </c>
      <c r="G1594" s="7">
        <f>VLOOKUP(F1594,Oferta_PS!$B$2:$C$62,2)</f>
        <v>1416</v>
      </c>
      <c r="H1594" s="7">
        <f>VLOOKUP(C1594,Guias_PS!$B$2:$C$7,2)</f>
        <v>200</v>
      </c>
      <c r="I1594" s="7" t="str">
        <f>VLOOKUP(C1594,Pib_PS!$B$2:$C$7,2)</f>
        <v>R$ 3.367.361,07</v>
      </c>
      <c r="J1594" s="7" t="str">
        <f>VLOOKUP(F1594,Base_PS!$G$1:$R$751,12,FALSE())</f>
        <v>Baixa temporada</v>
      </c>
    </row>
    <row r="1595">
      <c r="A1595" s="6">
        <v>43598.0</v>
      </c>
      <c r="B1595" s="7">
        <f>SUMIF(Base_PS!F:F,A1595,Base_PS!I:I)</f>
        <v>0</v>
      </c>
      <c r="C1595" s="7">
        <f t="shared" si="1"/>
        <v>2019</v>
      </c>
      <c r="D1595" s="7">
        <f t="shared" si="2"/>
        <v>5</v>
      </c>
      <c r="E1595" s="7" t="str">
        <f t="shared" si="3"/>
        <v>05</v>
      </c>
      <c r="F1595" s="7" t="str">
        <f t="shared" si="4"/>
        <v>05-2019</v>
      </c>
      <c r="G1595" s="7">
        <f>VLOOKUP(F1595,Oferta_PS!$B$2:$C$62,2)</f>
        <v>1416</v>
      </c>
      <c r="H1595" s="7">
        <f>VLOOKUP(C1595,Guias_PS!$B$2:$C$7,2)</f>
        <v>200</v>
      </c>
      <c r="I1595" s="7" t="str">
        <f>VLOOKUP(C1595,Pib_PS!$B$2:$C$7,2)</f>
        <v>R$ 3.367.361,07</v>
      </c>
      <c r="J1595" s="7" t="str">
        <f>VLOOKUP(F1595,Base_PS!$G$1:$R$751,12,FALSE())</f>
        <v>Baixa temporada</v>
      </c>
    </row>
    <row r="1596">
      <c r="A1596" s="6">
        <v>43599.0</v>
      </c>
      <c r="B1596" s="7">
        <f>SUMIF(Base_PS!F:F,A1596,Base_PS!I:I)</f>
        <v>0</v>
      </c>
      <c r="C1596" s="7">
        <f t="shared" si="1"/>
        <v>2019</v>
      </c>
      <c r="D1596" s="7">
        <f t="shared" si="2"/>
        <v>5</v>
      </c>
      <c r="E1596" s="7" t="str">
        <f t="shared" si="3"/>
        <v>05</v>
      </c>
      <c r="F1596" s="7" t="str">
        <f t="shared" si="4"/>
        <v>05-2019</v>
      </c>
      <c r="G1596" s="7">
        <f>VLOOKUP(F1596,Oferta_PS!$B$2:$C$62,2)</f>
        <v>1416</v>
      </c>
      <c r="H1596" s="7">
        <f>VLOOKUP(C1596,Guias_PS!$B$2:$C$7,2)</f>
        <v>200</v>
      </c>
      <c r="I1596" s="7" t="str">
        <f>VLOOKUP(C1596,Pib_PS!$B$2:$C$7,2)</f>
        <v>R$ 3.367.361,07</v>
      </c>
      <c r="J1596" s="7" t="str">
        <f>VLOOKUP(F1596,Base_PS!$G$1:$R$751,12,FALSE())</f>
        <v>Baixa temporada</v>
      </c>
    </row>
    <row r="1597">
      <c r="A1597" s="6">
        <v>43600.0</v>
      </c>
      <c r="B1597" s="7">
        <f>SUMIF(Base_PS!F:F,A1597,Base_PS!I:I)</f>
        <v>0</v>
      </c>
      <c r="C1597" s="7">
        <f t="shared" si="1"/>
        <v>2019</v>
      </c>
      <c r="D1597" s="7">
        <f t="shared" si="2"/>
        <v>5</v>
      </c>
      <c r="E1597" s="7" t="str">
        <f t="shared" si="3"/>
        <v>05</v>
      </c>
      <c r="F1597" s="7" t="str">
        <f t="shared" si="4"/>
        <v>05-2019</v>
      </c>
      <c r="G1597" s="7">
        <f>VLOOKUP(F1597,Oferta_PS!$B$2:$C$62,2)</f>
        <v>1416</v>
      </c>
      <c r="H1597" s="7">
        <f>VLOOKUP(C1597,Guias_PS!$B$2:$C$7,2)</f>
        <v>200</v>
      </c>
      <c r="I1597" s="7" t="str">
        <f>VLOOKUP(C1597,Pib_PS!$B$2:$C$7,2)</f>
        <v>R$ 3.367.361,07</v>
      </c>
      <c r="J1597" s="7" t="str">
        <f>VLOOKUP(F1597,Base_PS!$G$1:$R$751,12,FALSE())</f>
        <v>Baixa temporada</v>
      </c>
    </row>
    <row r="1598">
      <c r="A1598" s="6">
        <v>43601.0</v>
      </c>
      <c r="B1598" s="7">
        <f>SUMIF(Base_PS!F:F,A1598,Base_PS!I:I)</f>
        <v>0</v>
      </c>
      <c r="C1598" s="7">
        <f t="shared" si="1"/>
        <v>2019</v>
      </c>
      <c r="D1598" s="7">
        <f t="shared" si="2"/>
        <v>5</v>
      </c>
      <c r="E1598" s="7" t="str">
        <f t="shared" si="3"/>
        <v>05</v>
      </c>
      <c r="F1598" s="7" t="str">
        <f t="shared" si="4"/>
        <v>05-2019</v>
      </c>
      <c r="G1598" s="7">
        <f>VLOOKUP(F1598,Oferta_PS!$B$2:$C$62,2)</f>
        <v>1416</v>
      </c>
      <c r="H1598" s="7">
        <f>VLOOKUP(C1598,Guias_PS!$B$2:$C$7,2)</f>
        <v>200</v>
      </c>
      <c r="I1598" s="7" t="str">
        <f>VLOOKUP(C1598,Pib_PS!$B$2:$C$7,2)</f>
        <v>R$ 3.367.361,07</v>
      </c>
      <c r="J1598" s="7" t="str">
        <f>VLOOKUP(F1598,Base_PS!$G$1:$R$751,12,FALSE())</f>
        <v>Baixa temporada</v>
      </c>
    </row>
    <row r="1599">
      <c r="A1599" s="6">
        <v>43602.0</v>
      </c>
      <c r="B1599" s="7">
        <f>SUMIF(Base_PS!F:F,A1599,Base_PS!I:I)</f>
        <v>0</v>
      </c>
      <c r="C1599" s="7">
        <f t="shared" si="1"/>
        <v>2019</v>
      </c>
      <c r="D1599" s="7">
        <f t="shared" si="2"/>
        <v>5</v>
      </c>
      <c r="E1599" s="7" t="str">
        <f t="shared" si="3"/>
        <v>05</v>
      </c>
      <c r="F1599" s="7" t="str">
        <f t="shared" si="4"/>
        <v>05-2019</v>
      </c>
      <c r="G1599" s="7">
        <f>VLOOKUP(F1599,Oferta_PS!$B$2:$C$62,2)</f>
        <v>1416</v>
      </c>
      <c r="H1599" s="7">
        <f>VLOOKUP(C1599,Guias_PS!$B$2:$C$7,2)</f>
        <v>200</v>
      </c>
      <c r="I1599" s="7" t="str">
        <f>VLOOKUP(C1599,Pib_PS!$B$2:$C$7,2)</f>
        <v>R$ 3.367.361,07</v>
      </c>
      <c r="J1599" s="7" t="str">
        <f>VLOOKUP(F1599,Base_PS!$G$1:$R$751,12,FALSE())</f>
        <v>Baixa temporada</v>
      </c>
    </row>
    <row r="1600">
      <c r="A1600" s="6">
        <v>43603.0</v>
      </c>
      <c r="B1600" s="7">
        <f>SUMIF(Base_PS!F:F,A1600,Base_PS!I:I)</f>
        <v>78</v>
      </c>
      <c r="C1600" s="7">
        <f t="shared" si="1"/>
        <v>2019</v>
      </c>
      <c r="D1600" s="7">
        <f t="shared" si="2"/>
        <v>5</v>
      </c>
      <c r="E1600" s="7" t="str">
        <f t="shared" si="3"/>
        <v>05</v>
      </c>
      <c r="F1600" s="7" t="str">
        <f t="shared" si="4"/>
        <v>05-2019</v>
      </c>
      <c r="G1600" s="7">
        <f>VLOOKUP(F1600,Oferta_PS!$B$2:$C$62,2)</f>
        <v>1416</v>
      </c>
      <c r="H1600" s="7">
        <f>VLOOKUP(C1600,Guias_PS!$B$2:$C$7,2)</f>
        <v>200</v>
      </c>
      <c r="I1600" s="7" t="str">
        <f>VLOOKUP(C1600,Pib_PS!$B$2:$C$7,2)</f>
        <v>R$ 3.367.361,07</v>
      </c>
      <c r="J1600" s="7" t="str">
        <f>VLOOKUP(F1600,Base_PS!$G$1:$R$751,12,FALSE())</f>
        <v>Baixa temporada</v>
      </c>
    </row>
    <row r="1601">
      <c r="A1601" s="6">
        <v>43604.0</v>
      </c>
      <c r="B1601" s="7">
        <f>SUMIF(Base_PS!F:F,A1601,Base_PS!I:I)</f>
        <v>0</v>
      </c>
      <c r="C1601" s="7">
        <f t="shared" si="1"/>
        <v>2019</v>
      </c>
      <c r="D1601" s="7">
        <f t="shared" si="2"/>
        <v>5</v>
      </c>
      <c r="E1601" s="7" t="str">
        <f t="shared" si="3"/>
        <v>05</v>
      </c>
      <c r="F1601" s="7" t="str">
        <f t="shared" si="4"/>
        <v>05-2019</v>
      </c>
      <c r="G1601" s="7">
        <f>VLOOKUP(F1601,Oferta_PS!$B$2:$C$62,2)</f>
        <v>1416</v>
      </c>
      <c r="H1601" s="7">
        <f>VLOOKUP(C1601,Guias_PS!$B$2:$C$7,2)</f>
        <v>200</v>
      </c>
      <c r="I1601" s="7" t="str">
        <f>VLOOKUP(C1601,Pib_PS!$B$2:$C$7,2)</f>
        <v>R$ 3.367.361,07</v>
      </c>
      <c r="J1601" s="7" t="str">
        <f>VLOOKUP(F1601,Base_PS!$G$1:$R$751,12,FALSE())</f>
        <v>Baixa temporada</v>
      </c>
    </row>
    <row r="1602">
      <c r="A1602" s="6">
        <v>43605.0</v>
      </c>
      <c r="B1602" s="7">
        <f>SUMIF(Base_PS!F:F,A1602,Base_PS!I:I)</f>
        <v>0</v>
      </c>
      <c r="C1602" s="7">
        <f t="shared" si="1"/>
        <v>2019</v>
      </c>
      <c r="D1602" s="7">
        <f t="shared" si="2"/>
        <v>5</v>
      </c>
      <c r="E1602" s="7" t="str">
        <f t="shared" si="3"/>
        <v>05</v>
      </c>
      <c r="F1602" s="7" t="str">
        <f t="shared" si="4"/>
        <v>05-2019</v>
      </c>
      <c r="G1602" s="7">
        <f>VLOOKUP(F1602,Oferta_PS!$B$2:$C$62,2)</f>
        <v>1416</v>
      </c>
      <c r="H1602" s="7">
        <f>VLOOKUP(C1602,Guias_PS!$B$2:$C$7,2)</f>
        <v>200</v>
      </c>
      <c r="I1602" s="7" t="str">
        <f>VLOOKUP(C1602,Pib_PS!$B$2:$C$7,2)</f>
        <v>R$ 3.367.361,07</v>
      </c>
      <c r="J1602" s="7" t="str">
        <f>VLOOKUP(F1602,Base_PS!$G$1:$R$751,12,FALSE())</f>
        <v>Baixa temporada</v>
      </c>
    </row>
    <row r="1603">
      <c r="A1603" s="6">
        <v>43606.0</v>
      </c>
      <c r="B1603" s="7">
        <f>SUMIF(Base_PS!F:F,A1603,Base_PS!I:I)</f>
        <v>0</v>
      </c>
      <c r="C1603" s="7">
        <f t="shared" si="1"/>
        <v>2019</v>
      </c>
      <c r="D1603" s="7">
        <f t="shared" si="2"/>
        <v>5</v>
      </c>
      <c r="E1603" s="7" t="str">
        <f t="shared" si="3"/>
        <v>05</v>
      </c>
      <c r="F1603" s="7" t="str">
        <f t="shared" si="4"/>
        <v>05-2019</v>
      </c>
      <c r="G1603" s="7">
        <f>VLOOKUP(F1603,Oferta_PS!$B$2:$C$62,2)</f>
        <v>1416</v>
      </c>
      <c r="H1603" s="7">
        <f>VLOOKUP(C1603,Guias_PS!$B$2:$C$7,2)</f>
        <v>200</v>
      </c>
      <c r="I1603" s="7" t="str">
        <f>VLOOKUP(C1603,Pib_PS!$B$2:$C$7,2)</f>
        <v>R$ 3.367.361,07</v>
      </c>
      <c r="J1603" s="7" t="str">
        <f>VLOOKUP(F1603,Base_PS!$G$1:$R$751,12,FALSE())</f>
        <v>Baixa temporada</v>
      </c>
    </row>
    <row r="1604">
      <c r="A1604" s="6">
        <v>43607.0</v>
      </c>
      <c r="B1604" s="7">
        <f>SUMIF(Base_PS!F:F,A1604,Base_PS!I:I)</f>
        <v>0</v>
      </c>
      <c r="C1604" s="7">
        <f t="shared" si="1"/>
        <v>2019</v>
      </c>
      <c r="D1604" s="7">
        <f t="shared" si="2"/>
        <v>5</v>
      </c>
      <c r="E1604" s="7" t="str">
        <f t="shared" si="3"/>
        <v>05</v>
      </c>
      <c r="F1604" s="7" t="str">
        <f t="shared" si="4"/>
        <v>05-2019</v>
      </c>
      <c r="G1604" s="7">
        <f>VLOOKUP(F1604,Oferta_PS!$B$2:$C$62,2)</f>
        <v>1416</v>
      </c>
      <c r="H1604" s="7">
        <f>VLOOKUP(C1604,Guias_PS!$B$2:$C$7,2)</f>
        <v>200</v>
      </c>
      <c r="I1604" s="7" t="str">
        <f>VLOOKUP(C1604,Pib_PS!$B$2:$C$7,2)</f>
        <v>R$ 3.367.361,07</v>
      </c>
      <c r="J1604" s="7" t="str">
        <f>VLOOKUP(F1604,Base_PS!$G$1:$R$751,12,FALSE())</f>
        <v>Baixa temporada</v>
      </c>
    </row>
    <row r="1605">
      <c r="A1605" s="6">
        <v>43608.0</v>
      </c>
      <c r="B1605" s="7">
        <f>SUMIF(Base_PS!F:F,A1605,Base_PS!I:I)</f>
        <v>0</v>
      </c>
      <c r="C1605" s="7">
        <f t="shared" si="1"/>
        <v>2019</v>
      </c>
      <c r="D1605" s="7">
        <f t="shared" si="2"/>
        <v>5</v>
      </c>
      <c r="E1605" s="7" t="str">
        <f t="shared" si="3"/>
        <v>05</v>
      </c>
      <c r="F1605" s="7" t="str">
        <f t="shared" si="4"/>
        <v>05-2019</v>
      </c>
      <c r="G1605" s="7">
        <f>VLOOKUP(F1605,Oferta_PS!$B$2:$C$62,2)</f>
        <v>1416</v>
      </c>
      <c r="H1605" s="7">
        <f>VLOOKUP(C1605,Guias_PS!$B$2:$C$7,2)</f>
        <v>200</v>
      </c>
      <c r="I1605" s="7" t="str">
        <f>VLOOKUP(C1605,Pib_PS!$B$2:$C$7,2)</f>
        <v>R$ 3.367.361,07</v>
      </c>
      <c r="J1605" s="7" t="str">
        <f>VLOOKUP(F1605,Base_PS!$G$1:$R$751,12,FALSE())</f>
        <v>Baixa temporada</v>
      </c>
    </row>
    <row r="1606">
      <c r="A1606" s="6">
        <v>43609.0</v>
      </c>
      <c r="B1606" s="7">
        <f>SUMIF(Base_PS!F:F,A1606,Base_PS!I:I)</f>
        <v>0</v>
      </c>
      <c r="C1606" s="7">
        <f t="shared" si="1"/>
        <v>2019</v>
      </c>
      <c r="D1606" s="7">
        <f t="shared" si="2"/>
        <v>5</v>
      </c>
      <c r="E1606" s="7" t="str">
        <f t="shared" si="3"/>
        <v>05</v>
      </c>
      <c r="F1606" s="7" t="str">
        <f t="shared" si="4"/>
        <v>05-2019</v>
      </c>
      <c r="G1606" s="7">
        <f>VLOOKUP(F1606,Oferta_PS!$B$2:$C$62,2)</f>
        <v>1416</v>
      </c>
      <c r="H1606" s="7">
        <f>VLOOKUP(C1606,Guias_PS!$B$2:$C$7,2)</f>
        <v>200</v>
      </c>
      <c r="I1606" s="7" t="str">
        <f>VLOOKUP(C1606,Pib_PS!$B$2:$C$7,2)</f>
        <v>R$ 3.367.361,07</v>
      </c>
      <c r="J1606" s="7" t="str">
        <f>VLOOKUP(F1606,Base_PS!$G$1:$R$751,12,FALSE())</f>
        <v>Baixa temporada</v>
      </c>
    </row>
    <row r="1607">
      <c r="A1607" s="6">
        <v>43610.0</v>
      </c>
      <c r="B1607" s="7">
        <f>SUMIF(Base_PS!F:F,A1607,Base_PS!I:I)</f>
        <v>167</v>
      </c>
      <c r="C1607" s="7">
        <f t="shared" si="1"/>
        <v>2019</v>
      </c>
      <c r="D1607" s="7">
        <f t="shared" si="2"/>
        <v>5</v>
      </c>
      <c r="E1607" s="7" t="str">
        <f t="shared" si="3"/>
        <v>05</v>
      </c>
      <c r="F1607" s="7" t="str">
        <f t="shared" si="4"/>
        <v>05-2019</v>
      </c>
      <c r="G1607" s="7">
        <f>VLOOKUP(F1607,Oferta_PS!$B$2:$C$62,2)</f>
        <v>1416</v>
      </c>
      <c r="H1607" s="7">
        <f>VLOOKUP(C1607,Guias_PS!$B$2:$C$7,2)</f>
        <v>200</v>
      </c>
      <c r="I1607" s="7" t="str">
        <f>VLOOKUP(C1607,Pib_PS!$B$2:$C$7,2)</f>
        <v>R$ 3.367.361,07</v>
      </c>
      <c r="J1607" s="7" t="str">
        <f>VLOOKUP(F1607,Base_PS!$G$1:$R$751,12,FALSE())</f>
        <v>Baixa temporada</v>
      </c>
    </row>
    <row r="1608">
      <c r="A1608" s="6">
        <v>43611.0</v>
      </c>
      <c r="B1608" s="7">
        <f>SUMIF(Base_PS!F:F,A1608,Base_PS!I:I)</f>
        <v>0</v>
      </c>
      <c r="C1608" s="7">
        <f t="shared" si="1"/>
        <v>2019</v>
      </c>
      <c r="D1608" s="7">
        <f t="shared" si="2"/>
        <v>5</v>
      </c>
      <c r="E1608" s="7" t="str">
        <f t="shared" si="3"/>
        <v>05</v>
      </c>
      <c r="F1608" s="7" t="str">
        <f t="shared" si="4"/>
        <v>05-2019</v>
      </c>
      <c r="G1608" s="7">
        <f>VLOOKUP(F1608,Oferta_PS!$B$2:$C$62,2)</f>
        <v>1416</v>
      </c>
      <c r="H1608" s="7">
        <f>VLOOKUP(C1608,Guias_PS!$B$2:$C$7,2)</f>
        <v>200</v>
      </c>
      <c r="I1608" s="7" t="str">
        <f>VLOOKUP(C1608,Pib_PS!$B$2:$C$7,2)</f>
        <v>R$ 3.367.361,07</v>
      </c>
      <c r="J1608" s="7" t="str">
        <f>VLOOKUP(F1608,Base_PS!$G$1:$R$751,12,FALSE())</f>
        <v>Baixa temporada</v>
      </c>
    </row>
    <row r="1609">
      <c r="A1609" s="6">
        <v>43612.0</v>
      </c>
      <c r="B1609" s="7">
        <f>SUMIF(Base_PS!F:F,A1609,Base_PS!I:I)</f>
        <v>0</v>
      </c>
      <c r="C1609" s="7">
        <f t="shared" si="1"/>
        <v>2019</v>
      </c>
      <c r="D1609" s="7">
        <f t="shared" si="2"/>
        <v>5</v>
      </c>
      <c r="E1609" s="7" t="str">
        <f t="shared" si="3"/>
        <v>05</v>
      </c>
      <c r="F1609" s="7" t="str">
        <f t="shared" si="4"/>
        <v>05-2019</v>
      </c>
      <c r="G1609" s="7">
        <f>VLOOKUP(F1609,Oferta_PS!$B$2:$C$62,2)</f>
        <v>1416</v>
      </c>
      <c r="H1609" s="7">
        <f>VLOOKUP(C1609,Guias_PS!$B$2:$C$7,2)</f>
        <v>200</v>
      </c>
      <c r="I1609" s="7" t="str">
        <f>VLOOKUP(C1609,Pib_PS!$B$2:$C$7,2)</f>
        <v>R$ 3.367.361,07</v>
      </c>
      <c r="J1609" s="7" t="str">
        <f>VLOOKUP(F1609,Base_PS!$G$1:$R$751,12,FALSE())</f>
        <v>Baixa temporada</v>
      </c>
    </row>
    <row r="1610">
      <c r="A1610" s="6">
        <v>43613.0</v>
      </c>
      <c r="B1610" s="7">
        <f>SUMIF(Base_PS!F:F,A1610,Base_PS!I:I)</f>
        <v>0</v>
      </c>
      <c r="C1610" s="7">
        <f t="shared" si="1"/>
        <v>2019</v>
      </c>
      <c r="D1610" s="7">
        <f t="shared" si="2"/>
        <v>5</v>
      </c>
      <c r="E1610" s="7" t="str">
        <f t="shared" si="3"/>
        <v>05</v>
      </c>
      <c r="F1610" s="7" t="str">
        <f t="shared" si="4"/>
        <v>05-2019</v>
      </c>
      <c r="G1610" s="7">
        <f>VLOOKUP(F1610,Oferta_PS!$B$2:$C$62,2)</f>
        <v>1416</v>
      </c>
      <c r="H1610" s="7">
        <f>VLOOKUP(C1610,Guias_PS!$B$2:$C$7,2)</f>
        <v>200</v>
      </c>
      <c r="I1610" s="7" t="str">
        <f>VLOOKUP(C1610,Pib_PS!$B$2:$C$7,2)</f>
        <v>R$ 3.367.361,07</v>
      </c>
      <c r="J1610" s="7" t="str">
        <f>VLOOKUP(F1610,Base_PS!$G$1:$R$751,12,FALSE())</f>
        <v>Baixa temporada</v>
      </c>
    </row>
    <row r="1611">
      <c r="A1611" s="6">
        <v>43614.0</v>
      </c>
      <c r="B1611" s="7">
        <f>SUMIF(Base_PS!F:F,A1611,Base_PS!I:I)</f>
        <v>0</v>
      </c>
      <c r="C1611" s="7">
        <f t="shared" si="1"/>
        <v>2019</v>
      </c>
      <c r="D1611" s="7">
        <f t="shared" si="2"/>
        <v>5</v>
      </c>
      <c r="E1611" s="7" t="str">
        <f t="shared" si="3"/>
        <v>05</v>
      </c>
      <c r="F1611" s="7" t="str">
        <f t="shared" si="4"/>
        <v>05-2019</v>
      </c>
      <c r="G1611" s="7">
        <f>VLOOKUP(F1611,Oferta_PS!$B$2:$C$62,2)</f>
        <v>1416</v>
      </c>
      <c r="H1611" s="7">
        <f>VLOOKUP(C1611,Guias_PS!$B$2:$C$7,2)</f>
        <v>200</v>
      </c>
      <c r="I1611" s="7" t="str">
        <f>VLOOKUP(C1611,Pib_PS!$B$2:$C$7,2)</f>
        <v>R$ 3.367.361,07</v>
      </c>
      <c r="J1611" s="7" t="str">
        <f>VLOOKUP(F1611,Base_PS!$G$1:$R$751,12,FALSE())</f>
        <v>Baixa temporada</v>
      </c>
    </row>
    <row r="1612">
      <c r="A1612" s="6">
        <v>43615.0</v>
      </c>
      <c r="B1612" s="7">
        <f>SUMIF(Base_PS!F:F,A1612,Base_PS!I:I)</f>
        <v>0</v>
      </c>
      <c r="C1612" s="7">
        <f t="shared" si="1"/>
        <v>2019</v>
      </c>
      <c r="D1612" s="7">
        <f t="shared" si="2"/>
        <v>5</v>
      </c>
      <c r="E1612" s="7" t="str">
        <f t="shared" si="3"/>
        <v>05</v>
      </c>
      <c r="F1612" s="7" t="str">
        <f t="shared" si="4"/>
        <v>05-2019</v>
      </c>
      <c r="G1612" s="7">
        <f>VLOOKUP(F1612,Oferta_PS!$B$2:$C$62,2)</f>
        <v>1416</v>
      </c>
      <c r="H1612" s="7">
        <f>VLOOKUP(C1612,Guias_PS!$B$2:$C$7,2)</f>
        <v>200</v>
      </c>
      <c r="I1612" s="7" t="str">
        <f>VLOOKUP(C1612,Pib_PS!$B$2:$C$7,2)</f>
        <v>R$ 3.367.361,07</v>
      </c>
      <c r="J1612" s="7" t="str">
        <f>VLOOKUP(F1612,Base_PS!$G$1:$R$751,12,FALSE())</f>
        <v>Baixa temporada</v>
      </c>
    </row>
    <row r="1613">
      <c r="A1613" s="6">
        <v>43616.0</v>
      </c>
      <c r="B1613" s="7">
        <f>SUMIF(Base_PS!F:F,A1613,Base_PS!I:I)</f>
        <v>0</v>
      </c>
      <c r="C1613" s="7">
        <f t="shared" si="1"/>
        <v>2019</v>
      </c>
      <c r="D1613" s="7">
        <f t="shared" si="2"/>
        <v>5</v>
      </c>
      <c r="E1613" s="7" t="str">
        <f t="shared" si="3"/>
        <v>05</v>
      </c>
      <c r="F1613" s="7" t="str">
        <f t="shared" si="4"/>
        <v>05-2019</v>
      </c>
      <c r="G1613" s="7">
        <f>VLOOKUP(F1613,Oferta_PS!$B$2:$C$62,2)</f>
        <v>1416</v>
      </c>
      <c r="H1613" s="7">
        <f>VLOOKUP(C1613,Guias_PS!$B$2:$C$7,2)</f>
        <v>200</v>
      </c>
      <c r="I1613" s="7" t="str">
        <f>VLOOKUP(C1613,Pib_PS!$B$2:$C$7,2)</f>
        <v>R$ 3.367.361,07</v>
      </c>
      <c r="J1613" s="7" t="str">
        <f>VLOOKUP(F1613,Base_PS!$G$1:$R$751,12,FALSE())</f>
        <v>Baixa temporada</v>
      </c>
    </row>
    <row r="1614">
      <c r="A1614" s="6">
        <v>43617.0</v>
      </c>
      <c r="B1614" s="7">
        <f>SUMIF(Base_PS!F:F,A1614,Base_PS!I:I)</f>
        <v>170</v>
      </c>
      <c r="C1614" s="7">
        <f t="shared" si="1"/>
        <v>2019</v>
      </c>
      <c r="D1614" s="7">
        <f t="shared" si="2"/>
        <v>6</v>
      </c>
      <c r="E1614" s="7" t="str">
        <f t="shared" si="3"/>
        <v>06</v>
      </c>
      <c r="F1614" s="7" t="str">
        <f t="shared" si="4"/>
        <v>06-2019</v>
      </c>
      <c r="G1614" s="7">
        <f>VLOOKUP(F1614,Oferta_PS!$B$2:$C$62,2)</f>
        <v>930</v>
      </c>
      <c r="H1614" s="7">
        <f>VLOOKUP(C1614,Guias_PS!$B$2:$C$7,2)</f>
        <v>200</v>
      </c>
      <c r="I1614" s="7" t="str">
        <f>VLOOKUP(C1614,Pib_PS!$B$2:$C$7,2)</f>
        <v>R$ 3.367.361,07</v>
      </c>
      <c r="J1614" s="7" t="str">
        <f>VLOOKUP(F1614,Base_PS!$G$1:$R$751,12,FALSE())</f>
        <v>Alta temporada</v>
      </c>
    </row>
    <row r="1615">
      <c r="A1615" s="6">
        <v>43618.0</v>
      </c>
      <c r="B1615" s="7">
        <f>SUMIF(Base_PS!F:F,A1615,Base_PS!I:I)</f>
        <v>0</v>
      </c>
      <c r="C1615" s="7">
        <f t="shared" si="1"/>
        <v>2019</v>
      </c>
      <c r="D1615" s="7">
        <f t="shared" si="2"/>
        <v>6</v>
      </c>
      <c r="E1615" s="7" t="str">
        <f t="shared" si="3"/>
        <v>06</v>
      </c>
      <c r="F1615" s="7" t="str">
        <f t="shared" si="4"/>
        <v>06-2019</v>
      </c>
      <c r="G1615" s="7">
        <f>VLOOKUP(F1615,Oferta_PS!$B$2:$C$62,2)</f>
        <v>930</v>
      </c>
      <c r="H1615" s="7">
        <f>VLOOKUP(C1615,Guias_PS!$B$2:$C$7,2)</f>
        <v>200</v>
      </c>
      <c r="I1615" s="7" t="str">
        <f>VLOOKUP(C1615,Pib_PS!$B$2:$C$7,2)</f>
        <v>R$ 3.367.361,07</v>
      </c>
      <c r="J1615" s="7" t="str">
        <f>VLOOKUP(F1615,Base_PS!$G$1:$R$751,12,FALSE())</f>
        <v>Alta temporada</v>
      </c>
    </row>
    <row r="1616">
      <c r="A1616" s="6">
        <v>43619.0</v>
      </c>
      <c r="B1616" s="7">
        <f>SUMIF(Base_PS!F:F,A1616,Base_PS!I:I)</f>
        <v>0</v>
      </c>
      <c r="C1616" s="7">
        <f t="shared" si="1"/>
        <v>2019</v>
      </c>
      <c r="D1616" s="7">
        <f t="shared" si="2"/>
        <v>6</v>
      </c>
      <c r="E1616" s="7" t="str">
        <f t="shared" si="3"/>
        <v>06</v>
      </c>
      <c r="F1616" s="7" t="str">
        <f t="shared" si="4"/>
        <v>06-2019</v>
      </c>
      <c r="G1616" s="7">
        <f>VLOOKUP(F1616,Oferta_PS!$B$2:$C$62,2)</f>
        <v>930</v>
      </c>
      <c r="H1616" s="7">
        <f>VLOOKUP(C1616,Guias_PS!$B$2:$C$7,2)</f>
        <v>200</v>
      </c>
      <c r="I1616" s="7" t="str">
        <f>VLOOKUP(C1616,Pib_PS!$B$2:$C$7,2)</f>
        <v>R$ 3.367.361,07</v>
      </c>
      <c r="J1616" s="7" t="str">
        <f>VLOOKUP(F1616,Base_PS!$G$1:$R$751,12,FALSE())</f>
        <v>Alta temporada</v>
      </c>
    </row>
    <row r="1617">
      <c r="A1617" s="6">
        <v>43620.0</v>
      </c>
      <c r="B1617" s="7">
        <f>SUMIF(Base_PS!F:F,A1617,Base_PS!I:I)</f>
        <v>0</v>
      </c>
      <c r="C1617" s="7">
        <f t="shared" si="1"/>
        <v>2019</v>
      </c>
      <c r="D1617" s="7">
        <f t="shared" si="2"/>
        <v>6</v>
      </c>
      <c r="E1617" s="7" t="str">
        <f t="shared" si="3"/>
        <v>06</v>
      </c>
      <c r="F1617" s="7" t="str">
        <f t="shared" si="4"/>
        <v>06-2019</v>
      </c>
      <c r="G1617" s="7">
        <f>VLOOKUP(F1617,Oferta_PS!$B$2:$C$62,2)</f>
        <v>930</v>
      </c>
      <c r="H1617" s="7">
        <f>VLOOKUP(C1617,Guias_PS!$B$2:$C$7,2)</f>
        <v>200</v>
      </c>
      <c r="I1617" s="7" t="str">
        <f>VLOOKUP(C1617,Pib_PS!$B$2:$C$7,2)</f>
        <v>R$ 3.367.361,07</v>
      </c>
      <c r="J1617" s="7" t="str">
        <f>VLOOKUP(F1617,Base_PS!$G$1:$R$751,12,FALSE())</f>
        <v>Alta temporada</v>
      </c>
    </row>
    <row r="1618">
      <c r="A1618" s="6">
        <v>43621.0</v>
      </c>
      <c r="B1618" s="7">
        <f>SUMIF(Base_PS!F:F,A1618,Base_PS!I:I)</f>
        <v>0</v>
      </c>
      <c r="C1618" s="7">
        <f t="shared" si="1"/>
        <v>2019</v>
      </c>
      <c r="D1618" s="7">
        <f t="shared" si="2"/>
        <v>6</v>
      </c>
      <c r="E1618" s="7" t="str">
        <f t="shared" si="3"/>
        <v>06</v>
      </c>
      <c r="F1618" s="7" t="str">
        <f t="shared" si="4"/>
        <v>06-2019</v>
      </c>
      <c r="G1618" s="7">
        <f>VLOOKUP(F1618,Oferta_PS!$B$2:$C$62,2)</f>
        <v>930</v>
      </c>
      <c r="H1618" s="7">
        <f>VLOOKUP(C1618,Guias_PS!$B$2:$C$7,2)</f>
        <v>200</v>
      </c>
      <c r="I1618" s="7" t="str">
        <f>VLOOKUP(C1618,Pib_PS!$B$2:$C$7,2)</f>
        <v>R$ 3.367.361,07</v>
      </c>
      <c r="J1618" s="7" t="str">
        <f>VLOOKUP(F1618,Base_PS!$G$1:$R$751,12,FALSE())</f>
        <v>Alta temporada</v>
      </c>
    </row>
    <row r="1619">
      <c r="A1619" s="6">
        <v>43622.0</v>
      </c>
      <c r="B1619" s="7">
        <f>SUMIF(Base_PS!F:F,A1619,Base_PS!I:I)</f>
        <v>0</v>
      </c>
      <c r="C1619" s="7">
        <f t="shared" si="1"/>
        <v>2019</v>
      </c>
      <c r="D1619" s="7">
        <f t="shared" si="2"/>
        <v>6</v>
      </c>
      <c r="E1619" s="7" t="str">
        <f t="shared" si="3"/>
        <v>06</v>
      </c>
      <c r="F1619" s="7" t="str">
        <f t="shared" si="4"/>
        <v>06-2019</v>
      </c>
      <c r="G1619" s="7">
        <f>VLOOKUP(F1619,Oferta_PS!$B$2:$C$62,2)</f>
        <v>930</v>
      </c>
      <c r="H1619" s="7">
        <f>VLOOKUP(C1619,Guias_PS!$B$2:$C$7,2)</f>
        <v>200</v>
      </c>
      <c r="I1619" s="7" t="str">
        <f>VLOOKUP(C1619,Pib_PS!$B$2:$C$7,2)</f>
        <v>R$ 3.367.361,07</v>
      </c>
      <c r="J1619" s="7" t="str">
        <f>VLOOKUP(F1619,Base_PS!$G$1:$R$751,12,FALSE())</f>
        <v>Alta temporada</v>
      </c>
    </row>
    <row r="1620">
      <c r="A1620" s="6">
        <v>43623.0</v>
      </c>
      <c r="B1620" s="7">
        <f>SUMIF(Base_PS!F:F,A1620,Base_PS!I:I)</f>
        <v>0</v>
      </c>
      <c r="C1620" s="7">
        <f t="shared" si="1"/>
        <v>2019</v>
      </c>
      <c r="D1620" s="7">
        <f t="shared" si="2"/>
        <v>6</v>
      </c>
      <c r="E1620" s="7" t="str">
        <f t="shared" si="3"/>
        <v>06</v>
      </c>
      <c r="F1620" s="7" t="str">
        <f t="shared" si="4"/>
        <v>06-2019</v>
      </c>
      <c r="G1620" s="7">
        <f>VLOOKUP(F1620,Oferta_PS!$B$2:$C$62,2)</f>
        <v>930</v>
      </c>
      <c r="H1620" s="7">
        <f>VLOOKUP(C1620,Guias_PS!$B$2:$C$7,2)</f>
        <v>200</v>
      </c>
      <c r="I1620" s="7" t="str">
        <f>VLOOKUP(C1620,Pib_PS!$B$2:$C$7,2)</f>
        <v>R$ 3.367.361,07</v>
      </c>
      <c r="J1620" s="7" t="str">
        <f>VLOOKUP(F1620,Base_PS!$G$1:$R$751,12,FALSE())</f>
        <v>Alta temporada</v>
      </c>
    </row>
    <row r="1621">
      <c r="A1621" s="6">
        <v>43624.0</v>
      </c>
      <c r="B1621" s="7">
        <f>SUMIF(Base_PS!F:F,A1621,Base_PS!I:I)</f>
        <v>168</v>
      </c>
      <c r="C1621" s="7">
        <f t="shared" si="1"/>
        <v>2019</v>
      </c>
      <c r="D1621" s="7">
        <f t="shared" si="2"/>
        <v>6</v>
      </c>
      <c r="E1621" s="7" t="str">
        <f t="shared" si="3"/>
        <v>06</v>
      </c>
      <c r="F1621" s="7" t="str">
        <f t="shared" si="4"/>
        <v>06-2019</v>
      </c>
      <c r="G1621" s="7">
        <f>VLOOKUP(F1621,Oferta_PS!$B$2:$C$62,2)</f>
        <v>930</v>
      </c>
      <c r="H1621" s="7">
        <f>VLOOKUP(C1621,Guias_PS!$B$2:$C$7,2)</f>
        <v>200</v>
      </c>
      <c r="I1621" s="7" t="str">
        <f>VLOOKUP(C1621,Pib_PS!$B$2:$C$7,2)</f>
        <v>R$ 3.367.361,07</v>
      </c>
      <c r="J1621" s="7" t="str">
        <f>VLOOKUP(F1621,Base_PS!$G$1:$R$751,12,FALSE())</f>
        <v>Alta temporada</v>
      </c>
    </row>
    <row r="1622">
      <c r="A1622" s="6">
        <v>43625.0</v>
      </c>
      <c r="B1622" s="7">
        <f>SUMIF(Base_PS!F:F,A1622,Base_PS!I:I)</f>
        <v>0</v>
      </c>
      <c r="C1622" s="7">
        <f t="shared" si="1"/>
        <v>2019</v>
      </c>
      <c r="D1622" s="7">
        <f t="shared" si="2"/>
        <v>6</v>
      </c>
      <c r="E1622" s="7" t="str">
        <f t="shared" si="3"/>
        <v>06</v>
      </c>
      <c r="F1622" s="7" t="str">
        <f t="shared" si="4"/>
        <v>06-2019</v>
      </c>
      <c r="G1622" s="7">
        <f>VLOOKUP(F1622,Oferta_PS!$B$2:$C$62,2)</f>
        <v>930</v>
      </c>
      <c r="H1622" s="7">
        <f>VLOOKUP(C1622,Guias_PS!$B$2:$C$7,2)</f>
        <v>200</v>
      </c>
      <c r="I1622" s="7" t="str">
        <f>VLOOKUP(C1622,Pib_PS!$B$2:$C$7,2)</f>
        <v>R$ 3.367.361,07</v>
      </c>
      <c r="J1622" s="7" t="str">
        <f>VLOOKUP(F1622,Base_PS!$G$1:$R$751,12,FALSE())</f>
        <v>Alta temporada</v>
      </c>
    </row>
    <row r="1623">
      <c r="A1623" s="6">
        <v>43626.0</v>
      </c>
      <c r="B1623" s="7">
        <f>SUMIF(Base_PS!F:F,A1623,Base_PS!I:I)</f>
        <v>0</v>
      </c>
      <c r="C1623" s="7">
        <f t="shared" si="1"/>
        <v>2019</v>
      </c>
      <c r="D1623" s="7">
        <f t="shared" si="2"/>
        <v>6</v>
      </c>
      <c r="E1623" s="7" t="str">
        <f t="shared" si="3"/>
        <v>06</v>
      </c>
      <c r="F1623" s="7" t="str">
        <f t="shared" si="4"/>
        <v>06-2019</v>
      </c>
      <c r="G1623" s="7">
        <f>VLOOKUP(F1623,Oferta_PS!$B$2:$C$62,2)</f>
        <v>930</v>
      </c>
      <c r="H1623" s="7">
        <f>VLOOKUP(C1623,Guias_PS!$B$2:$C$7,2)</f>
        <v>200</v>
      </c>
      <c r="I1623" s="7" t="str">
        <f>VLOOKUP(C1623,Pib_PS!$B$2:$C$7,2)</f>
        <v>R$ 3.367.361,07</v>
      </c>
      <c r="J1623" s="7" t="str">
        <f>VLOOKUP(F1623,Base_PS!$G$1:$R$751,12,FALSE())</f>
        <v>Alta temporada</v>
      </c>
    </row>
    <row r="1624">
      <c r="A1624" s="6">
        <v>43627.0</v>
      </c>
      <c r="B1624" s="7">
        <f>SUMIF(Base_PS!F:F,A1624,Base_PS!I:I)</f>
        <v>0</v>
      </c>
      <c r="C1624" s="7">
        <f t="shared" si="1"/>
        <v>2019</v>
      </c>
      <c r="D1624" s="7">
        <f t="shared" si="2"/>
        <v>6</v>
      </c>
      <c r="E1624" s="7" t="str">
        <f t="shared" si="3"/>
        <v>06</v>
      </c>
      <c r="F1624" s="7" t="str">
        <f t="shared" si="4"/>
        <v>06-2019</v>
      </c>
      <c r="G1624" s="7">
        <f>VLOOKUP(F1624,Oferta_PS!$B$2:$C$62,2)</f>
        <v>930</v>
      </c>
      <c r="H1624" s="7">
        <f>VLOOKUP(C1624,Guias_PS!$B$2:$C$7,2)</f>
        <v>200</v>
      </c>
      <c r="I1624" s="7" t="str">
        <f>VLOOKUP(C1624,Pib_PS!$B$2:$C$7,2)</f>
        <v>R$ 3.367.361,07</v>
      </c>
      <c r="J1624" s="7" t="str">
        <f>VLOOKUP(F1624,Base_PS!$G$1:$R$751,12,FALSE())</f>
        <v>Alta temporada</v>
      </c>
    </row>
    <row r="1625">
      <c r="A1625" s="6">
        <v>43628.0</v>
      </c>
      <c r="B1625" s="7">
        <f>SUMIF(Base_PS!F:F,A1625,Base_PS!I:I)</f>
        <v>0</v>
      </c>
      <c r="C1625" s="7">
        <f t="shared" si="1"/>
        <v>2019</v>
      </c>
      <c r="D1625" s="7">
        <f t="shared" si="2"/>
        <v>6</v>
      </c>
      <c r="E1625" s="7" t="str">
        <f t="shared" si="3"/>
        <v>06</v>
      </c>
      <c r="F1625" s="7" t="str">
        <f t="shared" si="4"/>
        <v>06-2019</v>
      </c>
      <c r="G1625" s="7">
        <f>VLOOKUP(F1625,Oferta_PS!$B$2:$C$62,2)</f>
        <v>930</v>
      </c>
      <c r="H1625" s="7">
        <f>VLOOKUP(C1625,Guias_PS!$B$2:$C$7,2)</f>
        <v>200</v>
      </c>
      <c r="I1625" s="7" t="str">
        <f>VLOOKUP(C1625,Pib_PS!$B$2:$C$7,2)</f>
        <v>R$ 3.367.361,07</v>
      </c>
      <c r="J1625" s="7" t="str">
        <f>VLOOKUP(F1625,Base_PS!$G$1:$R$751,12,FALSE())</f>
        <v>Alta temporada</v>
      </c>
    </row>
    <row r="1626">
      <c r="A1626" s="6">
        <v>43629.0</v>
      </c>
      <c r="B1626" s="7">
        <f>SUMIF(Base_PS!F:F,A1626,Base_PS!I:I)</f>
        <v>0</v>
      </c>
      <c r="C1626" s="7">
        <f t="shared" si="1"/>
        <v>2019</v>
      </c>
      <c r="D1626" s="7">
        <f t="shared" si="2"/>
        <v>6</v>
      </c>
      <c r="E1626" s="7" t="str">
        <f t="shared" si="3"/>
        <v>06</v>
      </c>
      <c r="F1626" s="7" t="str">
        <f t="shared" si="4"/>
        <v>06-2019</v>
      </c>
      <c r="G1626" s="7">
        <f>VLOOKUP(F1626,Oferta_PS!$B$2:$C$62,2)</f>
        <v>930</v>
      </c>
      <c r="H1626" s="7">
        <f>VLOOKUP(C1626,Guias_PS!$B$2:$C$7,2)</f>
        <v>200</v>
      </c>
      <c r="I1626" s="7" t="str">
        <f>VLOOKUP(C1626,Pib_PS!$B$2:$C$7,2)</f>
        <v>R$ 3.367.361,07</v>
      </c>
      <c r="J1626" s="7" t="str">
        <f>VLOOKUP(F1626,Base_PS!$G$1:$R$751,12,FALSE())</f>
        <v>Alta temporada</v>
      </c>
    </row>
    <row r="1627">
      <c r="A1627" s="6">
        <v>43630.0</v>
      </c>
      <c r="B1627" s="7">
        <f>SUMIF(Base_PS!F:F,A1627,Base_PS!I:I)</f>
        <v>0</v>
      </c>
      <c r="C1627" s="7">
        <f t="shared" si="1"/>
        <v>2019</v>
      </c>
      <c r="D1627" s="7">
        <f t="shared" si="2"/>
        <v>6</v>
      </c>
      <c r="E1627" s="7" t="str">
        <f t="shared" si="3"/>
        <v>06</v>
      </c>
      <c r="F1627" s="7" t="str">
        <f t="shared" si="4"/>
        <v>06-2019</v>
      </c>
      <c r="G1627" s="7">
        <f>VLOOKUP(F1627,Oferta_PS!$B$2:$C$62,2)</f>
        <v>930</v>
      </c>
      <c r="H1627" s="7">
        <f>VLOOKUP(C1627,Guias_PS!$B$2:$C$7,2)</f>
        <v>200</v>
      </c>
      <c r="I1627" s="7" t="str">
        <f>VLOOKUP(C1627,Pib_PS!$B$2:$C$7,2)</f>
        <v>R$ 3.367.361,07</v>
      </c>
      <c r="J1627" s="7" t="str">
        <f>VLOOKUP(F1627,Base_PS!$G$1:$R$751,12,FALSE())</f>
        <v>Alta temporada</v>
      </c>
    </row>
    <row r="1628">
      <c r="A1628" s="6">
        <v>43631.0</v>
      </c>
      <c r="B1628" s="7">
        <f>SUMIF(Base_PS!F:F,A1628,Base_PS!I:I)</f>
        <v>166</v>
      </c>
      <c r="C1628" s="7">
        <f t="shared" si="1"/>
        <v>2019</v>
      </c>
      <c r="D1628" s="7">
        <f t="shared" si="2"/>
        <v>6</v>
      </c>
      <c r="E1628" s="7" t="str">
        <f t="shared" si="3"/>
        <v>06</v>
      </c>
      <c r="F1628" s="7" t="str">
        <f t="shared" si="4"/>
        <v>06-2019</v>
      </c>
      <c r="G1628" s="7">
        <f>VLOOKUP(F1628,Oferta_PS!$B$2:$C$62,2)</f>
        <v>930</v>
      </c>
      <c r="H1628" s="7">
        <f>VLOOKUP(C1628,Guias_PS!$B$2:$C$7,2)</f>
        <v>200</v>
      </c>
      <c r="I1628" s="7" t="str">
        <f>VLOOKUP(C1628,Pib_PS!$B$2:$C$7,2)</f>
        <v>R$ 3.367.361,07</v>
      </c>
      <c r="J1628" s="7" t="str">
        <f>VLOOKUP(F1628,Base_PS!$G$1:$R$751,12,FALSE())</f>
        <v>Alta temporada</v>
      </c>
    </row>
    <row r="1629">
      <c r="A1629" s="6">
        <v>43632.0</v>
      </c>
      <c r="B1629" s="7">
        <f>SUMIF(Base_PS!F:F,A1629,Base_PS!I:I)</f>
        <v>0</v>
      </c>
      <c r="C1629" s="7">
        <f t="shared" si="1"/>
        <v>2019</v>
      </c>
      <c r="D1629" s="7">
        <f t="shared" si="2"/>
        <v>6</v>
      </c>
      <c r="E1629" s="7" t="str">
        <f t="shared" si="3"/>
        <v>06</v>
      </c>
      <c r="F1629" s="7" t="str">
        <f t="shared" si="4"/>
        <v>06-2019</v>
      </c>
      <c r="G1629" s="7">
        <f>VLOOKUP(F1629,Oferta_PS!$B$2:$C$62,2)</f>
        <v>930</v>
      </c>
      <c r="H1629" s="7">
        <f>VLOOKUP(C1629,Guias_PS!$B$2:$C$7,2)</f>
        <v>200</v>
      </c>
      <c r="I1629" s="7" t="str">
        <f>VLOOKUP(C1629,Pib_PS!$B$2:$C$7,2)</f>
        <v>R$ 3.367.361,07</v>
      </c>
      <c r="J1629" s="7" t="str">
        <f>VLOOKUP(F1629,Base_PS!$G$1:$R$751,12,FALSE())</f>
        <v>Alta temporada</v>
      </c>
    </row>
    <row r="1630">
      <c r="A1630" s="6">
        <v>43633.0</v>
      </c>
      <c r="B1630" s="7">
        <f>SUMIF(Base_PS!F:F,A1630,Base_PS!I:I)</f>
        <v>0</v>
      </c>
      <c r="C1630" s="7">
        <f t="shared" si="1"/>
        <v>2019</v>
      </c>
      <c r="D1630" s="7">
        <f t="shared" si="2"/>
        <v>6</v>
      </c>
      <c r="E1630" s="7" t="str">
        <f t="shared" si="3"/>
        <v>06</v>
      </c>
      <c r="F1630" s="7" t="str">
        <f t="shared" si="4"/>
        <v>06-2019</v>
      </c>
      <c r="G1630" s="7">
        <f>VLOOKUP(F1630,Oferta_PS!$B$2:$C$62,2)</f>
        <v>930</v>
      </c>
      <c r="H1630" s="7">
        <f>VLOOKUP(C1630,Guias_PS!$B$2:$C$7,2)</f>
        <v>200</v>
      </c>
      <c r="I1630" s="7" t="str">
        <f>VLOOKUP(C1630,Pib_PS!$B$2:$C$7,2)</f>
        <v>R$ 3.367.361,07</v>
      </c>
      <c r="J1630" s="7" t="str">
        <f>VLOOKUP(F1630,Base_PS!$G$1:$R$751,12,FALSE())</f>
        <v>Alta temporada</v>
      </c>
    </row>
    <row r="1631">
      <c r="A1631" s="6">
        <v>43634.0</v>
      </c>
      <c r="B1631" s="7">
        <f>SUMIF(Base_PS!F:F,A1631,Base_PS!I:I)</f>
        <v>0</v>
      </c>
      <c r="C1631" s="7">
        <f t="shared" si="1"/>
        <v>2019</v>
      </c>
      <c r="D1631" s="7">
        <f t="shared" si="2"/>
        <v>6</v>
      </c>
      <c r="E1631" s="7" t="str">
        <f t="shared" si="3"/>
        <v>06</v>
      </c>
      <c r="F1631" s="7" t="str">
        <f t="shared" si="4"/>
        <v>06-2019</v>
      </c>
      <c r="G1631" s="7">
        <f>VLOOKUP(F1631,Oferta_PS!$B$2:$C$62,2)</f>
        <v>930</v>
      </c>
      <c r="H1631" s="7">
        <f>VLOOKUP(C1631,Guias_PS!$B$2:$C$7,2)</f>
        <v>200</v>
      </c>
      <c r="I1631" s="7" t="str">
        <f>VLOOKUP(C1631,Pib_PS!$B$2:$C$7,2)</f>
        <v>R$ 3.367.361,07</v>
      </c>
      <c r="J1631" s="7" t="str">
        <f>VLOOKUP(F1631,Base_PS!$G$1:$R$751,12,FALSE())</f>
        <v>Alta temporada</v>
      </c>
    </row>
    <row r="1632">
      <c r="A1632" s="6">
        <v>43635.0</v>
      </c>
      <c r="B1632" s="7">
        <f>SUMIF(Base_PS!F:F,A1632,Base_PS!I:I)</f>
        <v>0</v>
      </c>
      <c r="C1632" s="7">
        <f t="shared" si="1"/>
        <v>2019</v>
      </c>
      <c r="D1632" s="7">
        <f t="shared" si="2"/>
        <v>6</v>
      </c>
      <c r="E1632" s="7" t="str">
        <f t="shared" si="3"/>
        <v>06</v>
      </c>
      <c r="F1632" s="7" t="str">
        <f t="shared" si="4"/>
        <v>06-2019</v>
      </c>
      <c r="G1632" s="7">
        <f>VLOOKUP(F1632,Oferta_PS!$B$2:$C$62,2)</f>
        <v>930</v>
      </c>
      <c r="H1632" s="7">
        <f>VLOOKUP(C1632,Guias_PS!$B$2:$C$7,2)</f>
        <v>200</v>
      </c>
      <c r="I1632" s="7" t="str">
        <f>VLOOKUP(C1632,Pib_PS!$B$2:$C$7,2)</f>
        <v>R$ 3.367.361,07</v>
      </c>
      <c r="J1632" s="7" t="str">
        <f>VLOOKUP(F1632,Base_PS!$G$1:$R$751,12,FALSE())</f>
        <v>Alta temporada</v>
      </c>
    </row>
    <row r="1633">
      <c r="A1633" s="6">
        <v>43636.0</v>
      </c>
      <c r="B1633" s="7">
        <f>SUMIF(Base_PS!F:F,A1633,Base_PS!I:I)</f>
        <v>0</v>
      </c>
      <c r="C1633" s="7">
        <f t="shared" si="1"/>
        <v>2019</v>
      </c>
      <c r="D1633" s="7">
        <f t="shared" si="2"/>
        <v>6</v>
      </c>
      <c r="E1633" s="7" t="str">
        <f t="shared" si="3"/>
        <v>06</v>
      </c>
      <c r="F1633" s="7" t="str">
        <f t="shared" si="4"/>
        <v>06-2019</v>
      </c>
      <c r="G1633" s="7">
        <f>VLOOKUP(F1633,Oferta_PS!$B$2:$C$62,2)</f>
        <v>930</v>
      </c>
      <c r="H1633" s="7">
        <f>VLOOKUP(C1633,Guias_PS!$B$2:$C$7,2)</f>
        <v>200</v>
      </c>
      <c r="I1633" s="7" t="str">
        <f>VLOOKUP(C1633,Pib_PS!$B$2:$C$7,2)</f>
        <v>R$ 3.367.361,07</v>
      </c>
      <c r="J1633" s="7" t="str">
        <f>VLOOKUP(F1633,Base_PS!$G$1:$R$751,12,FALSE())</f>
        <v>Alta temporada</v>
      </c>
    </row>
    <row r="1634">
      <c r="A1634" s="6">
        <v>43637.0</v>
      </c>
      <c r="B1634" s="7">
        <f>SUMIF(Base_PS!F:F,A1634,Base_PS!I:I)</f>
        <v>0</v>
      </c>
      <c r="C1634" s="7">
        <f t="shared" si="1"/>
        <v>2019</v>
      </c>
      <c r="D1634" s="7">
        <f t="shared" si="2"/>
        <v>6</v>
      </c>
      <c r="E1634" s="7" t="str">
        <f t="shared" si="3"/>
        <v>06</v>
      </c>
      <c r="F1634" s="7" t="str">
        <f t="shared" si="4"/>
        <v>06-2019</v>
      </c>
      <c r="G1634" s="7">
        <f>VLOOKUP(F1634,Oferta_PS!$B$2:$C$62,2)</f>
        <v>930</v>
      </c>
      <c r="H1634" s="7">
        <f>VLOOKUP(C1634,Guias_PS!$B$2:$C$7,2)</f>
        <v>200</v>
      </c>
      <c r="I1634" s="7" t="str">
        <f>VLOOKUP(C1634,Pib_PS!$B$2:$C$7,2)</f>
        <v>R$ 3.367.361,07</v>
      </c>
      <c r="J1634" s="7" t="str">
        <f>VLOOKUP(F1634,Base_PS!$G$1:$R$751,12,FALSE())</f>
        <v>Alta temporada</v>
      </c>
    </row>
    <row r="1635">
      <c r="A1635" s="6">
        <v>43638.0</v>
      </c>
      <c r="B1635" s="7">
        <f>SUMIF(Base_PS!F:F,A1635,Base_PS!I:I)</f>
        <v>179</v>
      </c>
      <c r="C1635" s="7">
        <f t="shared" si="1"/>
        <v>2019</v>
      </c>
      <c r="D1635" s="7">
        <f t="shared" si="2"/>
        <v>6</v>
      </c>
      <c r="E1635" s="7" t="str">
        <f t="shared" si="3"/>
        <v>06</v>
      </c>
      <c r="F1635" s="7" t="str">
        <f t="shared" si="4"/>
        <v>06-2019</v>
      </c>
      <c r="G1635" s="7">
        <f>VLOOKUP(F1635,Oferta_PS!$B$2:$C$62,2)</f>
        <v>930</v>
      </c>
      <c r="H1635" s="7">
        <f>VLOOKUP(C1635,Guias_PS!$B$2:$C$7,2)</f>
        <v>200</v>
      </c>
      <c r="I1635" s="7" t="str">
        <f>VLOOKUP(C1635,Pib_PS!$B$2:$C$7,2)</f>
        <v>R$ 3.367.361,07</v>
      </c>
      <c r="J1635" s="7" t="str">
        <f>VLOOKUP(F1635,Base_PS!$G$1:$R$751,12,FALSE())</f>
        <v>Alta temporada</v>
      </c>
    </row>
    <row r="1636">
      <c r="A1636" s="6">
        <v>43639.0</v>
      </c>
      <c r="B1636" s="7">
        <f>SUMIF(Base_PS!F:F,A1636,Base_PS!I:I)</f>
        <v>0</v>
      </c>
      <c r="C1636" s="7">
        <f t="shared" si="1"/>
        <v>2019</v>
      </c>
      <c r="D1636" s="7">
        <f t="shared" si="2"/>
        <v>6</v>
      </c>
      <c r="E1636" s="7" t="str">
        <f t="shared" si="3"/>
        <v>06</v>
      </c>
      <c r="F1636" s="7" t="str">
        <f t="shared" si="4"/>
        <v>06-2019</v>
      </c>
      <c r="G1636" s="7">
        <f>VLOOKUP(F1636,Oferta_PS!$B$2:$C$62,2)</f>
        <v>930</v>
      </c>
      <c r="H1636" s="7">
        <f>VLOOKUP(C1636,Guias_PS!$B$2:$C$7,2)</f>
        <v>200</v>
      </c>
      <c r="I1636" s="7" t="str">
        <f>VLOOKUP(C1636,Pib_PS!$B$2:$C$7,2)</f>
        <v>R$ 3.367.361,07</v>
      </c>
      <c r="J1636" s="7" t="str">
        <f>VLOOKUP(F1636,Base_PS!$G$1:$R$751,12,FALSE())</f>
        <v>Alta temporada</v>
      </c>
    </row>
    <row r="1637">
      <c r="A1637" s="6">
        <v>43640.0</v>
      </c>
      <c r="B1637" s="7">
        <f>SUMIF(Base_PS!F:F,A1637,Base_PS!I:I)</f>
        <v>0</v>
      </c>
      <c r="C1637" s="7">
        <f t="shared" si="1"/>
        <v>2019</v>
      </c>
      <c r="D1637" s="7">
        <f t="shared" si="2"/>
        <v>6</v>
      </c>
      <c r="E1637" s="7" t="str">
        <f t="shared" si="3"/>
        <v>06</v>
      </c>
      <c r="F1637" s="7" t="str">
        <f t="shared" si="4"/>
        <v>06-2019</v>
      </c>
      <c r="G1637" s="7">
        <f>VLOOKUP(F1637,Oferta_PS!$B$2:$C$62,2)</f>
        <v>930</v>
      </c>
      <c r="H1637" s="7">
        <f>VLOOKUP(C1637,Guias_PS!$B$2:$C$7,2)</f>
        <v>200</v>
      </c>
      <c r="I1637" s="7" t="str">
        <f>VLOOKUP(C1637,Pib_PS!$B$2:$C$7,2)</f>
        <v>R$ 3.367.361,07</v>
      </c>
      <c r="J1637" s="7" t="str">
        <f>VLOOKUP(F1637,Base_PS!$G$1:$R$751,12,FALSE())</f>
        <v>Alta temporada</v>
      </c>
    </row>
    <row r="1638">
      <c r="A1638" s="6">
        <v>43641.0</v>
      </c>
      <c r="B1638" s="7">
        <f>SUMIF(Base_PS!F:F,A1638,Base_PS!I:I)</f>
        <v>0</v>
      </c>
      <c r="C1638" s="7">
        <f t="shared" si="1"/>
        <v>2019</v>
      </c>
      <c r="D1638" s="7">
        <f t="shared" si="2"/>
        <v>6</v>
      </c>
      <c r="E1638" s="7" t="str">
        <f t="shared" si="3"/>
        <v>06</v>
      </c>
      <c r="F1638" s="7" t="str">
        <f t="shared" si="4"/>
        <v>06-2019</v>
      </c>
      <c r="G1638" s="7">
        <f>VLOOKUP(F1638,Oferta_PS!$B$2:$C$62,2)</f>
        <v>930</v>
      </c>
      <c r="H1638" s="7">
        <f>VLOOKUP(C1638,Guias_PS!$B$2:$C$7,2)</f>
        <v>200</v>
      </c>
      <c r="I1638" s="7" t="str">
        <f>VLOOKUP(C1638,Pib_PS!$B$2:$C$7,2)</f>
        <v>R$ 3.367.361,07</v>
      </c>
      <c r="J1638" s="7" t="str">
        <f>VLOOKUP(F1638,Base_PS!$G$1:$R$751,12,FALSE())</f>
        <v>Alta temporada</v>
      </c>
    </row>
    <row r="1639">
      <c r="A1639" s="6">
        <v>43642.0</v>
      </c>
      <c r="B1639" s="7">
        <f>SUMIF(Base_PS!F:F,A1639,Base_PS!I:I)</f>
        <v>0</v>
      </c>
      <c r="C1639" s="7">
        <f t="shared" si="1"/>
        <v>2019</v>
      </c>
      <c r="D1639" s="7">
        <f t="shared" si="2"/>
        <v>6</v>
      </c>
      <c r="E1639" s="7" t="str">
        <f t="shared" si="3"/>
        <v>06</v>
      </c>
      <c r="F1639" s="7" t="str">
        <f t="shared" si="4"/>
        <v>06-2019</v>
      </c>
      <c r="G1639" s="7">
        <f>VLOOKUP(F1639,Oferta_PS!$B$2:$C$62,2)</f>
        <v>930</v>
      </c>
      <c r="H1639" s="7">
        <f>VLOOKUP(C1639,Guias_PS!$B$2:$C$7,2)</f>
        <v>200</v>
      </c>
      <c r="I1639" s="7" t="str">
        <f>VLOOKUP(C1639,Pib_PS!$B$2:$C$7,2)</f>
        <v>R$ 3.367.361,07</v>
      </c>
      <c r="J1639" s="7" t="str">
        <f>VLOOKUP(F1639,Base_PS!$G$1:$R$751,12,FALSE())</f>
        <v>Alta temporada</v>
      </c>
    </row>
    <row r="1640">
      <c r="A1640" s="6">
        <v>43643.0</v>
      </c>
      <c r="B1640" s="7">
        <f>SUMIF(Base_PS!F:F,A1640,Base_PS!I:I)</f>
        <v>0</v>
      </c>
      <c r="C1640" s="7">
        <f t="shared" si="1"/>
        <v>2019</v>
      </c>
      <c r="D1640" s="7">
        <f t="shared" si="2"/>
        <v>6</v>
      </c>
      <c r="E1640" s="7" t="str">
        <f t="shared" si="3"/>
        <v>06</v>
      </c>
      <c r="F1640" s="7" t="str">
        <f t="shared" si="4"/>
        <v>06-2019</v>
      </c>
      <c r="G1640" s="7">
        <f>VLOOKUP(F1640,Oferta_PS!$B$2:$C$62,2)</f>
        <v>930</v>
      </c>
      <c r="H1640" s="7">
        <f>VLOOKUP(C1640,Guias_PS!$B$2:$C$7,2)</f>
        <v>200</v>
      </c>
      <c r="I1640" s="7" t="str">
        <f>VLOOKUP(C1640,Pib_PS!$B$2:$C$7,2)</f>
        <v>R$ 3.367.361,07</v>
      </c>
      <c r="J1640" s="7" t="str">
        <f>VLOOKUP(F1640,Base_PS!$G$1:$R$751,12,FALSE())</f>
        <v>Alta temporada</v>
      </c>
    </row>
    <row r="1641">
      <c r="A1641" s="6">
        <v>43644.0</v>
      </c>
      <c r="B1641" s="7">
        <f>SUMIF(Base_PS!F:F,A1641,Base_PS!I:I)</f>
        <v>0</v>
      </c>
      <c r="C1641" s="7">
        <f t="shared" si="1"/>
        <v>2019</v>
      </c>
      <c r="D1641" s="7">
        <f t="shared" si="2"/>
        <v>6</v>
      </c>
      <c r="E1641" s="7" t="str">
        <f t="shared" si="3"/>
        <v>06</v>
      </c>
      <c r="F1641" s="7" t="str">
        <f t="shared" si="4"/>
        <v>06-2019</v>
      </c>
      <c r="G1641" s="7">
        <f>VLOOKUP(F1641,Oferta_PS!$B$2:$C$62,2)</f>
        <v>930</v>
      </c>
      <c r="H1641" s="7">
        <f>VLOOKUP(C1641,Guias_PS!$B$2:$C$7,2)</f>
        <v>200</v>
      </c>
      <c r="I1641" s="7" t="str">
        <f>VLOOKUP(C1641,Pib_PS!$B$2:$C$7,2)</f>
        <v>R$ 3.367.361,07</v>
      </c>
      <c r="J1641" s="7" t="str">
        <f>VLOOKUP(F1641,Base_PS!$G$1:$R$751,12,FALSE())</f>
        <v>Alta temporada</v>
      </c>
    </row>
    <row r="1642">
      <c r="A1642" s="6">
        <v>43645.0</v>
      </c>
      <c r="B1642" s="7">
        <f>SUMIF(Base_PS!F:F,A1642,Base_PS!I:I)</f>
        <v>178</v>
      </c>
      <c r="C1642" s="7">
        <f t="shared" si="1"/>
        <v>2019</v>
      </c>
      <c r="D1642" s="7">
        <f t="shared" si="2"/>
        <v>6</v>
      </c>
      <c r="E1642" s="7" t="str">
        <f t="shared" si="3"/>
        <v>06</v>
      </c>
      <c r="F1642" s="7" t="str">
        <f t="shared" si="4"/>
        <v>06-2019</v>
      </c>
      <c r="G1642" s="7">
        <f>VLOOKUP(F1642,Oferta_PS!$B$2:$C$62,2)</f>
        <v>930</v>
      </c>
      <c r="H1642" s="7">
        <f>VLOOKUP(C1642,Guias_PS!$B$2:$C$7,2)</f>
        <v>200</v>
      </c>
      <c r="I1642" s="7" t="str">
        <f>VLOOKUP(C1642,Pib_PS!$B$2:$C$7,2)</f>
        <v>R$ 3.367.361,07</v>
      </c>
      <c r="J1642" s="7" t="str">
        <f>VLOOKUP(F1642,Base_PS!$G$1:$R$751,12,FALSE())</f>
        <v>Alta temporada</v>
      </c>
    </row>
    <row r="1643">
      <c r="A1643" s="6">
        <v>43646.0</v>
      </c>
      <c r="B1643" s="7">
        <f>SUMIF(Base_PS!F:F,A1643,Base_PS!I:I)</f>
        <v>0</v>
      </c>
      <c r="C1643" s="7">
        <f t="shared" si="1"/>
        <v>2019</v>
      </c>
      <c r="D1643" s="7">
        <f t="shared" si="2"/>
        <v>6</v>
      </c>
      <c r="E1643" s="7" t="str">
        <f t="shared" si="3"/>
        <v>06</v>
      </c>
      <c r="F1643" s="7" t="str">
        <f t="shared" si="4"/>
        <v>06-2019</v>
      </c>
      <c r="G1643" s="7">
        <f>VLOOKUP(F1643,Oferta_PS!$B$2:$C$62,2)</f>
        <v>930</v>
      </c>
      <c r="H1643" s="7">
        <f>VLOOKUP(C1643,Guias_PS!$B$2:$C$7,2)</f>
        <v>200</v>
      </c>
      <c r="I1643" s="7" t="str">
        <f>VLOOKUP(C1643,Pib_PS!$B$2:$C$7,2)</f>
        <v>R$ 3.367.361,07</v>
      </c>
      <c r="J1643" s="7" t="str">
        <f>VLOOKUP(F1643,Base_PS!$G$1:$R$751,12,FALSE())</f>
        <v>Alta temporada</v>
      </c>
    </row>
    <row r="1644">
      <c r="A1644" s="6">
        <v>43647.0</v>
      </c>
      <c r="B1644" s="7">
        <f>SUMIF(Base_PS!F:F,A1644,Base_PS!I:I)</f>
        <v>0</v>
      </c>
      <c r="C1644" s="7">
        <f t="shared" si="1"/>
        <v>2019</v>
      </c>
      <c r="D1644" s="7">
        <f t="shared" si="2"/>
        <v>7</v>
      </c>
      <c r="E1644" s="7" t="str">
        <f t="shared" si="3"/>
        <v>07</v>
      </c>
      <c r="F1644" s="7" t="str">
        <f t="shared" si="4"/>
        <v>07-2019</v>
      </c>
      <c r="G1644" s="7">
        <f>VLOOKUP(F1644,Oferta_PS!$B$2:$C$62,2)</f>
        <v>2568</v>
      </c>
      <c r="H1644" s="7">
        <f>VLOOKUP(C1644,Guias_PS!$B$2:$C$7,2)</f>
        <v>200</v>
      </c>
      <c r="I1644" s="7" t="str">
        <f>VLOOKUP(C1644,Pib_PS!$B$2:$C$7,2)</f>
        <v>R$ 3.367.361,07</v>
      </c>
      <c r="J1644" s="7" t="str">
        <f>VLOOKUP(F1644,Base_PS!$G$1:$R$751,12,FALSE())</f>
        <v>Alta temporada</v>
      </c>
    </row>
    <row r="1645">
      <c r="A1645" s="6">
        <v>43648.0</v>
      </c>
      <c r="B1645" s="7">
        <f>SUMIF(Base_PS!F:F,A1645,Base_PS!I:I)</f>
        <v>0</v>
      </c>
      <c r="C1645" s="7">
        <f t="shared" si="1"/>
        <v>2019</v>
      </c>
      <c r="D1645" s="7">
        <f t="shared" si="2"/>
        <v>7</v>
      </c>
      <c r="E1645" s="7" t="str">
        <f t="shared" si="3"/>
        <v>07</v>
      </c>
      <c r="F1645" s="7" t="str">
        <f t="shared" si="4"/>
        <v>07-2019</v>
      </c>
      <c r="G1645" s="7">
        <f>VLOOKUP(F1645,Oferta_PS!$B$2:$C$62,2)</f>
        <v>2568</v>
      </c>
      <c r="H1645" s="7">
        <f>VLOOKUP(C1645,Guias_PS!$B$2:$C$7,2)</f>
        <v>200</v>
      </c>
      <c r="I1645" s="7" t="str">
        <f>VLOOKUP(C1645,Pib_PS!$B$2:$C$7,2)</f>
        <v>R$ 3.367.361,07</v>
      </c>
      <c r="J1645" s="7" t="str">
        <f>VLOOKUP(F1645,Base_PS!$G$1:$R$751,12,FALSE())</f>
        <v>Alta temporada</v>
      </c>
    </row>
    <row r="1646">
      <c r="A1646" s="6">
        <v>43649.0</v>
      </c>
      <c r="B1646" s="7">
        <f>SUMIF(Base_PS!F:F,A1646,Base_PS!I:I)</f>
        <v>0</v>
      </c>
      <c r="C1646" s="7">
        <f t="shared" si="1"/>
        <v>2019</v>
      </c>
      <c r="D1646" s="7">
        <f t="shared" si="2"/>
        <v>7</v>
      </c>
      <c r="E1646" s="7" t="str">
        <f t="shared" si="3"/>
        <v>07</v>
      </c>
      <c r="F1646" s="7" t="str">
        <f t="shared" si="4"/>
        <v>07-2019</v>
      </c>
      <c r="G1646" s="7">
        <f>VLOOKUP(F1646,Oferta_PS!$B$2:$C$62,2)</f>
        <v>2568</v>
      </c>
      <c r="H1646" s="7">
        <f>VLOOKUP(C1646,Guias_PS!$B$2:$C$7,2)</f>
        <v>200</v>
      </c>
      <c r="I1646" s="7" t="str">
        <f>VLOOKUP(C1646,Pib_PS!$B$2:$C$7,2)</f>
        <v>R$ 3.367.361,07</v>
      </c>
      <c r="J1646" s="7" t="str">
        <f>VLOOKUP(F1646,Base_PS!$G$1:$R$751,12,FALSE())</f>
        <v>Alta temporada</v>
      </c>
    </row>
    <row r="1647">
      <c r="A1647" s="6">
        <v>43650.0</v>
      </c>
      <c r="B1647" s="7">
        <f>SUMIF(Base_PS!F:F,A1647,Base_PS!I:I)</f>
        <v>0</v>
      </c>
      <c r="C1647" s="7">
        <f t="shared" si="1"/>
        <v>2019</v>
      </c>
      <c r="D1647" s="7">
        <f t="shared" si="2"/>
        <v>7</v>
      </c>
      <c r="E1647" s="7" t="str">
        <f t="shared" si="3"/>
        <v>07</v>
      </c>
      <c r="F1647" s="7" t="str">
        <f t="shared" si="4"/>
        <v>07-2019</v>
      </c>
      <c r="G1647" s="7">
        <f>VLOOKUP(F1647,Oferta_PS!$B$2:$C$62,2)</f>
        <v>2568</v>
      </c>
      <c r="H1647" s="7">
        <f>VLOOKUP(C1647,Guias_PS!$B$2:$C$7,2)</f>
        <v>200</v>
      </c>
      <c r="I1647" s="7" t="str">
        <f>VLOOKUP(C1647,Pib_PS!$B$2:$C$7,2)</f>
        <v>R$ 3.367.361,07</v>
      </c>
      <c r="J1647" s="7" t="str">
        <f>VLOOKUP(F1647,Base_PS!$G$1:$R$751,12,FALSE())</f>
        <v>Alta temporada</v>
      </c>
    </row>
    <row r="1648">
      <c r="A1648" s="6">
        <v>43651.0</v>
      </c>
      <c r="B1648" s="7">
        <f>SUMIF(Base_PS!F:F,A1648,Base_PS!I:I)</f>
        <v>0</v>
      </c>
      <c r="C1648" s="7">
        <f t="shared" si="1"/>
        <v>2019</v>
      </c>
      <c r="D1648" s="7">
        <f t="shared" si="2"/>
        <v>7</v>
      </c>
      <c r="E1648" s="7" t="str">
        <f t="shared" si="3"/>
        <v>07</v>
      </c>
      <c r="F1648" s="7" t="str">
        <f t="shared" si="4"/>
        <v>07-2019</v>
      </c>
      <c r="G1648" s="7">
        <f>VLOOKUP(F1648,Oferta_PS!$B$2:$C$62,2)</f>
        <v>2568</v>
      </c>
      <c r="H1648" s="7">
        <f>VLOOKUP(C1648,Guias_PS!$B$2:$C$7,2)</f>
        <v>200</v>
      </c>
      <c r="I1648" s="7" t="str">
        <f>VLOOKUP(C1648,Pib_PS!$B$2:$C$7,2)</f>
        <v>R$ 3.367.361,07</v>
      </c>
      <c r="J1648" s="7" t="str">
        <f>VLOOKUP(F1648,Base_PS!$G$1:$R$751,12,FALSE())</f>
        <v>Alta temporada</v>
      </c>
    </row>
    <row r="1649">
      <c r="A1649" s="6">
        <v>43652.0</v>
      </c>
      <c r="B1649" s="7">
        <f>SUMIF(Base_PS!F:F,A1649,Base_PS!I:I)</f>
        <v>178</v>
      </c>
      <c r="C1649" s="7">
        <f t="shared" si="1"/>
        <v>2019</v>
      </c>
      <c r="D1649" s="7">
        <f t="shared" si="2"/>
        <v>7</v>
      </c>
      <c r="E1649" s="7" t="str">
        <f t="shared" si="3"/>
        <v>07</v>
      </c>
      <c r="F1649" s="7" t="str">
        <f t="shared" si="4"/>
        <v>07-2019</v>
      </c>
      <c r="G1649" s="7">
        <f>VLOOKUP(F1649,Oferta_PS!$B$2:$C$62,2)</f>
        <v>2568</v>
      </c>
      <c r="H1649" s="7">
        <f>VLOOKUP(C1649,Guias_PS!$B$2:$C$7,2)</f>
        <v>200</v>
      </c>
      <c r="I1649" s="7" t="str">
        <f>VLOOKUP(C1649,Pib_PS!$B$2:$C$7,2)</f>
        <v>R$ 3.367.361,07</v>
      </c>
      <c r="J1649" s="7" t="str">
        <f>VLOOKUP(F1649,Base_PS!$G$1:$R$751,12,FALSE())</f>
        <v>Alta temporada</v>
      </c>
    </row>
    <row r="1650">
      <c r="A1650" s="6">
        <v>43653.0</v>
      </c>
      <c r="B1650" s="7">
        <f>SUMIF(Base_PS!F:F,A1650,Base_PS!I:I)</f>
        <v>0</v>
      </c>
      <c r="C1650" s="7">
        <f t="shared" si="1"/>
        <v>2019</v>
      </c>
      <c r="D1650" s="7">
        <f t="shared" si="2"/>
        <v>7</v>
      </c>
      <c r="E1650" s="7" t="str">
        <f t="shared" si="3"/>
        <v>07</v>
      </c>
      <c r="F1650" s="7" t="str">
        <f t="shared" si="4"/>
        <v>07-2019</v>
      </c>
      <c r="G1650" s="7">
        <f>VLOOKUP(F1650,Oferta_PS!$B$2:$C$62,2)</f>
        <v>2568</v>
      </c>
      <c r="H1650" s="7">
        <f>VLOOKUP(C1650,Guias_PS!$B$2:$C$7,2)</f>
        <v>200</v>
      </c>
      <c r="I1650" s="7" t="str">
        <f>VLOOKUP(C1650,Pib_PS!$B$2:$C$7,2)</f>
        <v>R$ 3.367.361,07</v>
      </c>
      <c r="J1650" s="7" t="str">
        <f>VLOOKUP(F1650,Base_PS!$G$1:$R$751,12,FALSE())</f>
        <v>Alta temporada</v>
      </c>
    </row>
    <row r="1651">
      <c r="A1651" s="6">
        <v>43654.0</v>
      </c>
      <c r="B1651" s="7">
        <f>SUMIF(Base_PS!F:F,A1651,Base_PS!I:I)</f>
        <v>0</v>
      </c>
      <c r="C1651" s="7">
        <f t="shared" si="1"/>
        <v>2019</v>
      </c>
      <c r="D1651" s="7">
        <f t="shared" si="2"/>
        <v>7</v>
      </c>
      <c r="E1651" s="7" t="str">
        <f t="shared" si="3"/>
        <v>07</v>
      </c>
      <c r="F1651" s="7" t="str">
        <f t="shared" si="4"/>
        <v>07-2019</v>
      </c>
      <c r="G1651" s="7">
        <f>VLOOKUP(F1651,Oferta_PS!$B$2:$C$62,2)</f>
        <v>2568</v>
      </c>
      <c r="H1651" s="7">
        <f>VLOOKUP(C1651,Guias_PS!$B$2:$C$7,2)</f>
        <v>200</v>
      </c>
      <c r="I1651" s="7" t="str">
        <f>VLOOKUP(C1651,Pib_PS!$B$2:$C$7,2)</f>
        <v>R$ 3.367.361,07</v>
      </c>
      <c r="J1651" s="7" t="str">
        <f>VLOOKUP(F1651,Base_PS!$G$1:$R$751,12,FALSE())</f>
        <v>Alta temporada</v>
      </c>
    </row>
    <row r="1652">
      <c r="A1652" s="6">
        <v>43655.0</v>
      </c>
      <c r="B1652" s="7">
        <f>SUMIF(Base_PS!F:F,A1652,Base_PS!I:I)</f>
        <v>0</v>
      </c>
      <c r="C1652" s="7">
        <f t="shared" si="1"/>
        <v>2019</v>
      </c>
      <c r="D1652" s="7">
        <f t="shared" si="2"/>
        <v>7</v>
      </c>
      <c r="E1652" s="7" t="str">
        <f t="shared" si="3"/>
        <v>07</v>
      </c>
      <c r="F1652" s="7" t="str">
        <f t="shared" si="4"/>
        <v>07-2019</v>
      </c>
      <c r="G1652" s="7">
        <f>VLOOKUP(F1652,Oferta_PS!$B$2:$C$62,2)</f>
        <v>2568</v>
      </c>
      <c r="H1652" s="7">
        <f>VLOOKUP(C1652,Guias_PS!$B$2:$C$7,2)</f>
        <v>200</v>
      </c>
      <c r="I1652" s="7" t="str">
        <f>VLOOKUP(C1652,Pib_PS!$B$2:$C$7,2)</f>
        <v>R$ 3.367.361,07</v>
      </c>
      <c r="J1652" s="7" t="str">
        <f>VLOOKUP(F1652,Base_PS!$G$1:$R$751,12,FALSE())</f>
        <v>Alta temporada</v>
      </c>
    </row>
    <row r="1653">
      <c r="A1653" s="6">
        <v>43656.0</v>
      </c>
      <c r="B1653" s="7">
        <f>SUMIF(Base_PS!F:F,A1653,Base_PS!I:I)</f>
        <v>0</v>
      </c>
      <c r="C1653" s="7">
        <f t="shared" si="1"/>
        <v>2019</v>
      </c>
      <c r="D1653" s="7">
        <f t="shared" si="2"/>
        <v>7</v>
      </c>
      <c r="E1653" s="7" t="str">
        <f t="shared" si="3"/>
        <v>07</v>
      </c>
      <c r="F1653" s="7" t="str">
        <f t="shared" si="4"/>
        <v>07-2019</v>
      </c>
      <c r="G1653" s="7">
        <f>VLOOKUP(F1653,Oferta_PS!$B$2:$C$62,2)</f>
        <v>2568</v>
      </c>
      <c r="H1653" s="7">
        <f>VLOOKUP(C1653,Guias_PS!$B$2:$C$7,2)</f>
        <v>200</v>
      </c>
      <c r="I1653" s="7" t="str">
        <f>VLOOKUP(C1653,Pib_PS!$B$2:$C$7,2)</f>
        <v>R$ 3.367.361,07</v>
      </c>
      <c r="J1653" s="7" t="str">
        <f>VLOOKUP(F1653,Base_PS!$G$1:$R$751,12,FALSE())</f>
        <v>Alta temporada</v>
      </c>
    </row>
    <row r="1654">
      <c r="A1654" s="6">
        <v>43657.0</v>
      </c>
      <c r="B1654" s="7">
        <f>SUMIF(Base_PS!F:F,A1654,Base_PS!I:I)</f>
        <v>0</v>
      </c>
      <c r="C1654" s="7">
        <f t="shared" si="1"/>
        <v>2019</v>
      </c>
      <c r="D1654" s="7">
        <f t="shared" si="2"/>
        <v>7</v>
      </c>
      <c r="E1654" s="7" t="str">
        <f t="shared" si="3"/>
        <v>07</v>
      </c>
      <c r="F1654" s="7" t="str">
        <f t="shared" si="4"/>
        <v>07-2019</v>
      </c>
      <c r="G1654" s="7">
        <f>VLOOKUP(F1654,Oferta_PS!$B$2:$C$62,2)</f>
        <v>2568</v>
      </c>
      <c r="H1654" s="7">
        <f>VLOOKUP(C1654,Guias_PS!$B$2:$C$7,2)</f>
        <v>200</v>
      </c>
      <c r="I1654" s="7" t="str">
        <f>VLOOKUP(C1654,Pib_PS!$B$2:$C$7,2)</f>
        <v>R$ 3.367.361,07</v>
      </c>
      <c r="J1654" s="7" t="str">
        <f>VLOOKUP(F1654,Base_PS!$G$1:$R$751,12,FALSE())</f>
        <v>Alta temporada</v>
      </c>
    </row>
    <row r="1655">
      <c r="A1655" s="6">
        <v>43658.0</v>
      </c>
      <c r="B1655" s="7">
        <f>SUMIF(Base_PS!F:F,A1655,Base_PS!I:I)</f>
        <v>0</v>
      </c>
      <c r="C1655" s="7">
        <f t="shared" si="1"/>
        <v>2019</v>
      </c>
      <c r="D1655" s="7">
        <f t="shared" si="2"/>
        <v>7</v>
      </c>
      <c r="E1655" s="7" t="str">
        <f t="shared" si="3"/>
        <v>07</v>
      </c>
      <c r="F1655" s="7" t="str">
        <f t="shared" si="4"/>
        <v>07-2019</v>
      </c>
      <c r="G1655" s="7">
        <f>VLOOKUP(F1655,Oferta_PS!$B$2:$C$62,2)</f>
        <v>2568</v>
      </c>
      <c r="H1655" s="7">
        <f>VLOOKUP(C1655,Guias_PS!$B$2:$C$7,2)</f>
        <v>200</v>
      </c>
      <c r="I1655" s="7" t="str">
        <f>VLOOKUP(C1655,Pib_PS!$B$2:$C$7,2)</f>
        <v>R$ 3.367.361,07</v>
      </c>
      <c r="J1655" s="7" t="str">
        <f>VLOOKUP(F1655,Base_PS!$G$1:$R$751,12,FALSE())</f>
        <v>Alta temporada</v>
      </c>
    </row>
    <row r="1656">
      <c r="A1656" s="6">
        <v>43659.0</v>
      </c>
      <c r="B1656" s="7">
        <f>SUMIF(Base_PS!F:F,A1656,Base_PS!I:I)</f>
        <v>386</v>
      </c>
      <c r="C1656" s="7">
        <f t="shared" si="1"/>
        <v>2019</v>
      </c>
      <c r="D1656" s="7">
        <f t="shared" si="2"/>
        <v>7</v>
      </c>
      <c r="E1656" s="7" t="str">
        <f t="shared" si="3"/>
        <v>07</v>
      </c>
      <c r="F1656" s="7" t="str">
        <f t="shared" si="4"/>
        <v>07-2019</v>
      </c>
      <c r="G1656" s="7">
        <f>VLOOKUP(F1656,Oferta_PS!$B$2:$C$62,2)</f>
        <v>2568</v>
      </c>
      <c r="H1656" s="7">
        <f>VLOOKUP(C1656,Guias_PS!$B$2:$C$7,2)</f>
        <v>200</v>
      </c>
      <c r="I1656" s="7" t="str">
        <f>VLOOKUP(C1656,Pib_PS!$B$2:$C$7,2)</f>
        <v>R$ 3.367.361,07</v>
      </c>
      <c r="J1656" s="7" t="str">
        <f>VLOOKUP(F1656,Base_PS!$G$1:$R$751,12,FALSE())</f>
        <v>Alta temporada</v>
      </c>
    </row>
    <row r="1657">
      <c r="A1657" s="6">
        <v>43660.0</v>
      </c>
      <c r="B1657" s="7">
        <f>SUMIF(Base_PS!F:F,A1657,Base_PS!I:I)</f>
        <v>74</v>
      </c>
      <c r="C1657" s="7">
        <f t="shared" si="1"/>
        <v>2019</v>
      </c>
      <c r="D1657" s="7">
        <f t="shared" si="2"/>
        <v>7</v>
      </c>
      <c r="E1657" s="7" t="str">
        <f t="shared" si="3"/>
        <v>07</v>
      </c>
      <c r="F1657" s="7" t="str">
        <f t="shared" si="4"/>
        <v>07-2019</v>
      </c>
      <c r="G1657" s="7">
        <f>VLOOKUP(F1657,Oferta_PS!$B$2:$C$62,2)</f>
        <v>2568</v>
      </c>
      <c r="H1657" s="7">
        <f>VLOOKUP(C1657,Guias_PS!$B$2:$C$7,2)</f>
        <v>200</v>
      </c>
      <c r="I1657" s="7" t="str">
        <f>VLOOKUP(C1657,Pib_PS!$B$2:$C$7,2)</f>
        <v>R$ 3.367.361,07</v>
      </c>
      <c r="J1657" s="7" t="str">
        <f>VLOOKUP(F1657,Base_PS!$G$1:$R$751,12,FALSE())</f>
        <v>Alta temporada</v>
      </c>
    </row>
    <row r="1658">
      <c r="A1658" s="6">
        <v>43661.0</v>
      </c>
      <c r="B1658" s="7">
        <f>SUMIF(Base_PS!F:F,A1658,Base_PS!I:I)</f>
        <v>0</v>
      </c>
      <c r="C1658" s="7">
        <f t="shared" si="1"/>
        <v>2019</v>
      </c>
      <c r="D1658" s="7">
        <f t="shared" si="2"/>
        <v>7</v>
      </c>
      <c r="E1658" s="7" t="str">
        <f t="shared" si="3"/>
        <v>07</v>
      </c>
      <c r="F1658" s="7" t="str">
        <f t="shared" si="4"/>
        <v>07-2019</v>
      </c>
      <c r="G1658" s="7">
        <f>VLOOKUP(F1658,Oferta_PS!$B$2:$C$62,2)</f>
        <v>2568</v>
      </c>
      <c r="H1658" s="7">
        <f>VLOOKUP(C1658,Guias_PS!$B$2:$C$7,2)</f>
        <v>200</v>
      </c>
      <c r="I1658" s="7" t="str">
        <f>VLOOKUP(C1658,Pib_PS!$B$2:$C$7,2)</f>
        <v>R$ 3.367.361,07</v>
      </c>
      <c r="J1658" s="7" t="str">
        <f>VLOOKUP(F1658,Base_PS!$G$1:$R$751,12,FALSE())</f>
        <v>Alta temporada</v>
      </c>
    </row>
    <row r="1659">
      <c r="A1659" s="6">
        <v>43662.0</v>
      </c>
      <c r="B1659" s="7">
        <f>SUMIF(Base_PS!F:F,A1659,Base_PS!I:I)</f>
        <v>0</v>
      </c>
      <c r="C1659" s="7">
        <f t="shared" si="1"/>
        <v>2019</v>
      </c>
      <c r="D1659" s="7">
        <f t="shared" si="2"/>
        <v>7</v>
      </c>
      <c r="E1659" s="7" t="str">
        <f t="shared" si="3"/>
        <v>07</v>
      </c>
      <c r="F1659" s="7" t="str">
        <f t="shared" si="4"/>
        <v>07-2019</v>
      </c>
      <c r="G1659" s="7">
        <f>VLOOKUP(F1659,Oferta_PS!$B$2:$C$62,2)</f>
        <v>2568</v>
      </c>
      <c r="H1659" s="7">
        <f>VLOOKUP(C1659,Guias_PS!$B$2:$C$7,2)</f>
        <v>200</v>
      </c>
      <c r="I1659" s="7" t="str">
        <f>VLOOKUP(C1659,Pib_PS!$B$2:$C$7,2)</f>
        <v>R$ 3.367.361,07</v>
      </c>
      <c r="J1659" s="7" t="str">
        <f>VLOOKUP(F1659,Base_PS!$G$1:$R$751,12,FALSE())</f>
        <v>Alta temporada</v>
      </c>
    </row>
    <row r="1660">
      <c r="A1660" s="6">
        <v>43663.0</v>
      </c>
      <c r="B1660" s="7">
        <f>SUMIF(Base_PS!F:F,A1660,Base_PS!I:I)</f>
        <v>0</v>
      </c>
      <c r="C1660" s="7">
        <f t="shared" si="1"/>
        <v>2019</v>
      </c>
      <c r="D1660" s="7">
        <f t="shared" si="2"/>
        <v>7</v>
      </c>
      <c r="E1660" s="7" t="str">
        <f t="shared" si="3"/>
        <v>07</v>
      </c>
      <c r="F1660" s="7" t="str">
        <f t="shared" si="4"/>
        <v>07-2019</v>
      </c>
      <c r="G1660" s="7">
        <f>VLOOKUP(F1660,Oferta_PS!$B$2:$C$62,2)</f>
        <v>2568</v>
      </c>
      <c r="H1660" s="7">
        <f>VLOOKUP(C1660,Guias_PS!$B$2:$C$7,2)</f>
        <v>200</v>
      </c>
      <c r="I1660" s="7" t="str">
        <f>VLOOKUP(C1660,Pib_PS!$B$2:$C$7,2)</f>
        <v>R$ 3.367.361,07</v>
      </c>
      <c r="J1660" s="7" t="str">
        <f>VLOOKUP(F1660,Base_PS!$G$1:$R$751,12,FALSE())</f>
        <v>Alta temporada</v>
      </c>
    </row>
    <row r="1661">
      <c r="A1661" s="6">
        <v>43664.0</v>
      </c>
      <c r="B1661" s="7">
        <f>SUMIF(Base_PS!F:F,A1661,Base_PS!I:I)</f>
        <v>0</v>
      </c>
      <c r="C1661" s="7">
        <f t="shared" si="1"/>
        <v>2019</v>
      </c>
      <c r="D1661" s="7">
        <f t="shared" si="2"/>
        <v>7</v>
      </c>
      <c r="E1661" s="7" t="str">
        <f t="shared" si="3"/>
        <v>07</v>
      </c>
      <c r="F1661" s="7" t="str">
        <f t="shared" si="4"/>
        <v>07-2019</v>
      </c>
      <c r="G1661" s="7">
        <f>VLOOKUP(F1661,Oferta_PS!$B$2:$C$62,2)</f>
        <v>2568</v>
      </c>
      <c r="H1661" s="7">
        <f>VLOOKUP(C1661,Guias_PS!$B$2:$C$7,2)</f>
        <v>200</v>
      </c>
      <c r="I1661" s="7" t="str">
        <f>VLOOKUP(C1661,Pib_PS!$B$2:$C$7,2)</f>
        <v>R$ 3.367.361,07</v>
      </c>
      <c r="J1661" s="7" t="str">
        <f>VLOOKUP(F1661,Base_PS!$G$1:$R$751,12,FALSE())</f>
        <v>Alta temporada</v>
      </c>
    </row>
    <row r="1662">
      <c r="A1662" s="6">
        <v>43665.0</v>
      </c>
      <c r="B1662" s="7">
        <f>SUMIF(Base_PS!F:F,A1662,Base_PS!I:I)</f>
        <v>0</v>
      </c>
      <c r="C1662" s="7">
        <f t="shared" si="1"/>
        <v>2019</v>
      </c>
      <c r="D1662" s="7">
        <f t="shared" si="2"/>
        <v>7</v>
      </c>
      <c r="E1662" s="7" t="str">
        <f t="shared" si="3"/>
        <v>07</v>
      </c>
      <c r="F1662" s="7" t="str">
        <f t="shared" si="4"/>
        <v>07-2019</v>
      </c>
      <c r="G1662" s="7">
        <f>VLOOKUP(F1662,Oferta_PS!$B$2:$C$62,2)</f>
        <v>2568</v>
      </c>
      <c r="H1662" s="7">
        <f>VLOOKUP(C1662,Guias_PS!$B$2:$C$7,2)</f>
        <v>200</v>
      </c>
      <c r="I1662" s="7" t="str">
        <f>VLOOKUP(C1662,Pib_PS!$B$2:$C$7,2)</f>
        <v>R$ 3.367.361,07</v>
      </c>
      <c r="J1662" s="7" t="str">
        <f>VLOOKUP(F1662,Base_PS!$G$1:$R$751,12,FALSE())</f>
        <v>Alta temporada</v>
      </c>
    </row>
    <row r="1663">
      <c r="A1663" s="6">
        <v>43666.0</v>
      </c>
      <c r="B1663" s="7">
        <f>SUMIF(Base_PS!F:F,A1663,Base_PS!I:I)</f>
        <v>438</v>
      </c>
      <c r="C1663" s="7">
        <f t="shared" si="1"/>
        <v>2019</v>
      </c>
      <c r="D1663" s="7">
        <f t="shared" si="2"/>
        <v>7</v>
      </c>
      <c r="E1663" s="7" t="str">
        <f t="shared" si="3"/>
        <v>07</v>
      </c>
      <c r="F1663" s="7" t="str">
        <f t="shared" si="4"/>
        <v>07-2019</v>
      </c>
      <c r="G1663" s="7">
        <f>VLOOKUP(F1663,Oferta_PS!$B$2:$C$62,2)</f>
        <v>2568</v>
      </c>
      <c r="H1663" s="7">
        <f>VLOOKUP(C1663,Guias_PS!$B$2:$C$7,2)</f>
        <v>200</v>
      </c>
      <c r="I1663" s="7" t="str">
        <f>VLOOKUP(C1663,Pib_PS!$B$2:$C$7,2)</f>
        <v>R$ 3.367.361,07</v>
      </c>
      <c r="J1663" s="7" t="str">
        <f>VLOOKUP(F1663,Base_PS!$G$1:$R$751,12,FALSE())</f>
        <v>Alta temporada</v>
      </c>
    </row>
    <row r="1664">
      <c r="A1664" s="6">
        <v>43667.0</v>
      </c>
      <c r="B1664" s="7">
        <f>SUMIF(Base_PS!F:F,A1664,Base_PS!I:I)</f>
        <v>15</v>
      </c>
      <c r="C1664" s="7">
        <f t="shared" si="1"/>
        <v>2019</v>
      </c>
      <c r="D1664" s="7">
        <f t="shared" si="2"/>
        <v>7</v>
      </c>
      <c r="E1664" s="7" t="str">
        <f t="shared" si="3"/>
        <v>07</v>
      </c>
      <c r="F1664" s="7" t="str">
        <f t="shared" si="4"/>
        <v>07-2019</v>
      </c>
      <c r="G1664" s="7">
        <f>VLOOKUP(F1664,Oferta_PS!$B$2:$C$62,2)</f>
        <v>2568</v>
      </c>
      <c r="H1664" s="7">
        <f>VLOOKUP(C1664,Guias_PS!$B$2:$C$7,2)</f>
        <v>200</v>
      </c>
      <c r="I1664" s="7" t="str">
        <f>VLOOKUP(C1664,Pib_PS!$B$2:$C$7,2)</f>
        <v>R$ 3.367.361,07</v>
      </c>
      <c r="J1664" s="7" t="str">
        <f>VLOOKUP(F1664,Base_PS!$G$1:$R$751,12,FALSE())</f>
        <v>Alta temporada</v>
      </c>
    </row>
    <row r="1665">
      <c r="A1665" s="6">
        <v>43668.0</v>
      </c>
      <c r="B1665" s="7">
        <f>SUMIF(Base_PS!F:F,A1665,Base_PS!I:I)</f>
        <v>0</v>
      </c>
      <c r="C1665" s="7">
        <f t="shared" si="1"/>
        <v>2019</v>
      </c>
      <c r="D1665" s="7">
        <f t="shared" si="2"/>
        <v>7</v>
      </c>
      <c r="E1665" s="7" t="str">
        <f t="shared" si="3"/>
        <v>07</v>
      </c>
      <c r="F1665" s="7" t="str">
        <f t="shared" si="4"/>
        <v>07-2019</v>
      </c>
      <c r="G1665" s="7">
        <f>VLOOKUP(F1665,Oferta_PS!$B$2:$C$62,2)</f>
        <v>2568</v>
      </c>
      <c r="H1665" s="7">
        <f>VLOOKUP(C1665,Guias_PS!$B$2:$C$7,2)</f>
        <v>200</v>
      </c>
      <c r="I1665" s="7" t="str">
        <f>VLOOKUP(C1665,Pib_PS!$B$2:$C$7,2)</f>
        <v>R$ 3.367.361,07</v>
      </c>
      <c r="J1665" s="7" t="str">
        <f>VLOOKUP(F1665,Base_PS!$G$1:$R$751,12,FALSE())</f>
        <v>Alta temporada</v>
      </c>
    </row>
    <row r="1666">
      <c r="A1666" s="6">
        <v>43669.0</v>
      </c>
      <c r="B1666" s="7">
        <f>SUMIF(Base_PS!F:F,A1666,Base_PS!I:I)</f>
        <v>0</v>
      </c>
      <c r="C1666" s="7">
        <f t="shared" si="1"/>
        <v>2019</v>
      </c>
      <c r="D1666" s="7">
        <f t="shared" si="2"/>
        <v>7</v>
      </c>
      <c r="E1666" s="7" t="str">
        <f t="shared" si="3"/>
        <v>07</v>
      </c>
      <c r="F1666" s="7" t="str">
        <f t="shared" si="4"/>
        <v>07-2019</v>
      </c>
      <c r="G1666" s="7">
        <f>VLOOKUP(F1666,Oferta_PS!$B$2:$C$62,2)</f>
        <v>2568</v>
      </c>
      <c r="H1666" s="7">
        <f>VLOOKUP(C1666,Guias_PS!$B$2:$C$7,2)</f>
        <v>200</v>
      </c>
      <c r="I1666" s="7" t="str">
        <f>VLOOKUP(C1666,Pib_PS!$B$2:$C$7,2)</f>
        <v>R$ 3.367.361,07</v>
      </c>
      <c r="J1666" s="7" t="str">
        <f>VLOOKUP(F1666,Base_PS!$G$1:$R$751,12,FALSE())</f>
        <v>Alta temporada</v>
      </c>
    </row>
    <row r="1667">
      <c r="A1667" s="6">
        <v>43670.0</v>
      </c>
      <c r="B1667" s="7">
        <f>SUMIF(Base_PS!F:F,A1667,Base_PS!I:I)</f>
        <v>0</v>
      </c>
      <c r="C1667" s="7">
        <f t="shared" si="1"/>
        <v>2019</v>
      </c>
      <c r="D1667" s="7">
        <f t="shared" si="2"/>
        <v>7</v>
      </c>
      <c r="E1667" s="7" t="str">
        <f t="shared" si="3"/>
        <v>07</v>
      </c>
      <c r="F1667" s="7" t="str">
        <f t="shared" si="4"/>
        <v>07-2019</v>
      </c>
      <c r="G1667" s="7">
        <f>VLOOKUP(F1667,Oferta_PS!$B$2:$C$62,2)</f>
        <v>2568</v>
      </c>
      <c r="H1667" s="7">
        <f>VLOOKUP(C1667,Guias_PS!$B$2:$C$7,2)</f>
        <v>200</v>
      </c>
      <c r="I1667" s="7" t="str">
        <f>VLOOKUP(C1667,Pib_PS!$B$2:$C$7,2)</f>
        <v>R$ 3.367.361,07</v>
      </c>
      <c r="J1667" s="7" t="str">
        <f>VLOOKUP(F1667,Base_PS!$G$1:$R$751,12,FALSE())</f>
        <v>Alta temporada</v>
      </c>
    </row>
    <row r="1668">
      <c r="A1668" s="6">
        <v>43671.0</v>
      </c>
      <c r="B1668" s="7">
        <f>SUMIF(Base_PS!F:F,A1668,Base_PS!I:I)</f>
        <v>0</v>
      </c>
      <c r="C1668" s="7">
        <f t="shared" si="1"/>
        <v>2019</v>
      </c>
      <c r="D1668" s="7">
        <f t="shared" si="2"/>
        <v>7</v>
      </c>
      <c r="E1668" s="7" t="str">
        <f t="shared" si="3"/>
        <v>07</v>
      </c>
      <c r="F1668" s="7" t="str">
        <f t="shared" si="4"/>
        <v>07-2019</v>
      </c>
      <c r="G1668" s="7">
        <f>VLOOKUP(F1668,Oferta_PS!$B$2:$C$62,2)</f>
        <v>2568</v>
      </c>
      <c r="H1668" s="7">
        <f>VLOOKUP(C1668,Guias_PS!$B$2:$C$7,2)</f>
        <v>200</v>
      </c>
      <c r="I1668" s="7" t="str">
        <f>VLOOKUP(C1668,Pib_PS!$B$2:$C$7,2)</f>
        <v>R$ 3.367.361,07</v>
      </c>
      <c r="J1668" s="7" t="str">
        <f>VLOOKUP(F1668,Base_PS!$G$1:$R$751,12,FALSE())</f>
        <v>Alta temporada</v>
      </c>
    </row>
    <row r="1669">
      <c r="A1669" s="6">
        <v>43672.0</v>
      </c>
      <c r="B1669" s="7">
        <f>SUMIF(Base_PS!F:F,A1669,Base_PS!I:I)</f>
        <v>0</v>
      </c>
      <c r="C1669" s="7">
        <f t="shared" si="1"/>
        <v>2019</v>
      </c>
      <c r="D1669" s="7">
        <f t="shared" si="2"/>
        <v>7</v>
      </c>
      <c r="E1669" s="7" t="str">
        <f t="shared" si="3"/>
        <v>07</v>
      </c>
      <c r="F1669" s="7" t="str">
        <f t="shared" si="4"/>
        <v>07-2019</v>
      </c>
      <c r="G1669" s="7">
        <f>VLOOKUP(F1669,Oferta_PS!$B$2:$C$62,2)</f>
        <v>2568</v>
      </c>
      <c r="H1669" s="7">
        <f>VLOOKUP(C1669,Guias_PS!$B$2:$C$7,2)</f>
        <v>200</v>
      </c>
      <c r="I1669" s="7" t="str">
        <f>VLOOKUP(C1669,Pib_PS!$B$2:$C$7,2)</f>
        <v>R$ 3.367.361,07</v>
      </c>
      <c r="J1669" s="7" t="str">
        <f>VLOOKUP(F1669,Base_PS!$G$1:$R$751,12,FALSE())</f>
        <v>Alta temporada</v>
      </c>
    </row>
    <row r="1670">
      <c r="A1670" s="6">
        <v>43673.0</v>
      </c>
      <c r="B1670" s="7">
        <f>SUMIF(Base_PS!F:F,A1670,Base_PS!I:I)</f>
        <v>363</v>
      </c>
      <c r="C1670" s="7">
        <f t="shared" si="1"/>
        <v>2019</v>
      </c>
      <c r="D1670" s="7">
        <f t="shared" si="2"/>
        <v>7</v>
      </c>
      <c r="E1670" s="7" t="str">
        <f t="shared" si="3"/>
        <v>07</v>
      </c>
      <c r="F1670" s="7" t="str">
        <f t="shared" si="4"/>
        <v>07-2019</v>
      </c>
      <c r="G1670" s="7">
        <f>VLOOKUP(F1670,Oferta_PS!$B$2:$C$62,2)</f>
        <v>2568</v>
      </c>
      <c r="H1670" s="7">
        <f>VLOOKUP(C1670,Guias_PS!$B$2:$C$7,2)</f>
        <v>200</v>
      </c>
      <c r="I1670" s="7" t="str">
        <f>VLOOKUP(C1670,Pib_PS!$B$2:$C$7,2)</f>
        <v>R$ 3.367.361,07</v>
      </c>
      <c r="J1670" s="7" t="str">
        <f>VLOOKUP(F1670,Base_PS!$G$1:$R$751,12,FALSE())</f>
        <v>Alta temporada</v>
      </c>
    </row>
    <row r="1671">
      <c r="A1671" s="6">
        <v>43674.0</v>
      </c>
      <c r="B1671" s="7">
        <f>SUMIF(Base_PS!F:F,A1671,Base_PS!I:I)</f>
        <v>0</v>
      </c>
      <c r="C1671" s="7">
        <f t="shared" si="1"/>
        <v>2019</v>
      </c>
      <c r="D1671" s="7">
        <f t="shared" si="2"/>
        <v>7</v>
      </c>
      <c r="E1671" s="7" t="str">
        <f t="shared" si="3"/>
        <v>07</v>
      </c>
      <c r="F1671" s="7" t="str">
        <f t="shared" si="4"/>
        <v>07-2019</v>
      </c>
      <c r="G1671" s="7">
        <f>VLOOKUP(F1671,Oferta_PS!$B$2:$C$62,2)</f>
        <v>2568</v>
      </c>
      <c r="H1671" s="7">
        <f>VLOOKUP(C1671,Guias_PS!$B$2:$C$7,2)</f>
        <v>200</v>
      </c>
      <c r="I1671" s="7" t="str">
        <f>VLOOKUP(C1671,Pib_PS!$B$2:$C$7,2)</f>
        <v>R$ 3.367.361,07</v>
      </c>
      <c r="J1671" s="7" t="str">
        <f>VLOOKUP(F1671,Base_PS!$G$1:$R$751,12,FALSE())</f>
        <v>Alta temporada</v>
      </c>
    </row>
    <row r="1672">
      <c r="A1672" s="6">
        <v>43675.0</v>
      </c>
      <c r="B1672" s="7">
        <f>SUMIF(Base_PS!F:F,A1672,Base_PS!I:I)</f>
        <v>0</v>
      </c>
      <c r="C1672" s="7">
        <f t="shared" si="1"/>
        <v>2019</v>
      </c>
      <c r="D1672" s="7">
        <f t="shared" si="2"/>
        <v>7</v>
      </c>
      <c r="E1672" s="7" t="str">
        <f t="shared" si="3"/>
        <v>07</v>
      </c>
      <c r="F1672" s="7" t="str">
        <f t="shared" si="4"/>
        <v>07-2019</v>
      </c>
      <c r="G1672" s="7">
        <f>VLOOKUP(F1672,Oferta_PS!$B$2:$C$62,2)</f>
        <v>2568</v>
      </c>
      <c r="H1672" s="7">
        <f>VLOOKUP(C1672,Guias_PS!$B$2:$C$7,2)</f>
        <v>200</v>
      </c>
      <c r="I1672" s="7" t="str">
        <f>VLOOKUP(C1672,Pib_PS!$B$2:$C$7,2)</f>
        <v>R$ 3.367.361,07</v>
      </c>
      <c r="J1672" s="7" t="str">
        <f>VLOOKUP(F1672,Base_PS!$G$1:$R$751,12,FALSE())</f>
        <v>Alta temporada</v>
      </c>
    </row>
    <row r="1673">
      <c r="A1673" s="6">
        <v>43676.0</v>
      </c>
      <c r="B1673" s="7">
        <f>SUMIF(Base_PS!F:F,A1673,Base_PS!I:I)</f>
        <v>0</v>
      </c>
      <c r="C1673" s="7">
        <f t="shared" si="1"/>
        <v>2019</v>
      </c>
      <c r="D1673" s="7">
        <f t="shared" si="2"/>
        <v>7</v>
      </c>
      <c r="E1673" s="7" t="str">
        <f t="shared" si="3"/>
        <v>07</v>
      </c>
      <c r="F1673" s="7" t="str">
        <f t="shared" si="4"/>
        <v>07-2019</v>
      </c>
      <c r="G1673" s="7">
        <f>VLOOKUP(F1673,Oferta_PS!$B$2:$C$62,2)</f>
        <v>2568</v>
      </c>
      <c r="H1673" s="7">
        <f>VLOOKUP(C1673,Guias_PS!$B$2:$C$7,2)</f>
        <v>200</v>
      </c>
      <c r="I1673" s="7" t="str">
        <f>VLOOKUP(C1673,Pib_PS!$B$2:$C$7,2)</f>
        <v>R$ 3.367.361,07</v>
      </c>
      <c r="J1673" s="7" t="str">
        <f>VLOOKUP(F1673,Base_PS!$G$1:$R$751,12,FALSE())</f>
        <v>Alta temporada</v>
      </c>
    </row>
    <row r="1674">
      <c r="A1674" s="6">
        <v>43677.0</v>
      </c>
      <c r="B1674" s="7">
        <f>SUMIF(Base_PS!F:F,A1674,Base_PS!I:I)</f>
        <v>0</v>
      </c>
      <c r="C1674" s="7">
        <f t="shared" si="1"/>
        <v>2019</v>
      </c>
      <c r="D1674" s="7">
        <f t="shared" si="2"/>
        <v>7</v>
      </c>
      <c r="E1674" s="7" t="str">
        <f t="shared" si="3"/>
        <v>07</v>
      </c>
      <c r="F1674" s="7" t="str">
        <f t="shared" si="4"/>
        <v>07-2019</v>
      </c>
      <c r="G1674" s="7">
        <f>VLOOKUP(F1674,Oferta_PS!$B$2:$C$62,2)</f>
        <v>2568</v>
      </c>
      <c r="H1674" s="7">
        <f>VLOOKUP(C1674,Guias_PS!$B$2:$C$7,2)</f>
        <v>200</v>
      </c>
      <c r="I1674" s="7" t="str">
        <f>VLOOKUP(C1674,Pib_PS!$B$2:$C$7,2)</f>
        <v>R$ 3.367.361,07</v>
      </c>
      <c r="J1674" s="7" t="str">
        <f>VLOOKUP(F1674,Base_PS!$G$1:$R$751,12,FALSE())</f>
        <v>Alta temporada</v>
      </c>
    </row>
    <row r="1675">
      <c r="A1675" s="6">
        <v>43678.0</v>
      </c>
      <c r="B1675" s="7">
        <f>SUMIF(Base_PS!F:F,A1675,Base_PS!I:I)</f>
        <v>0</v>
      </c>
      <c r="C1675" s="7">
        <f t="shared" si="1"/>
        <v>2019</v>
      </c>
      <c r="D1675" s="7">
        <f t="shared" si="2"/>
        <v>8</v>
      </c>
      <c r="E1675" s="7" t="str">
        <f t="shared" si="3"/>
        <v>08</v>
      </c>
      <c r="F1675" s="7" t="str">
        <f t="shared" si="4"/>
        <v>08-2019</v>
      </c>
      <c r="G1675" s="7">
        <f>VLOOKUP(F1675,Oferta_PS!$B$2:$C$62,2)</f>
        <v>1440</v>
      </c>
      <c r="H1675" s="7">
        <f>VLOOKUP(C1675,Guias_PS!$B$2:$C$7,2)</f>
        <v>200</v>
      </c>
      <c r="I1675" s="7" t="str">
        <f>VLOOKUP(C1675,Pib_PS!$B$2:$C$7,2)</f>
        <v>R$ 3.367.361,07</v>
      </c>
      <c r="J1675" s="7" t="str">
        <f>VLOOKUP(F1675,Base_PS!$G$1:$R$751,12,FALSE())</f>
        <v>Alta temporada</v>
      </c>
    </row>
    <row r="1676">
      <c r="A1676" s="6">
        <v>43679.0</v>
      </c>
      <c r="B1676" s="7">
        <f>SUMIF(Base_PS!F:F,A1676,Base_PS!I:I)</f>
        <v>0</v>
      </c>
      <c r="C1676" s="7">
        <f t="shared" si="1"/>
        <v>2019</v>
      </c>
      <c r="D1676" s="7">
        <f t="shared" si="2"/>
        <v>8</v>
      </c>
      <c r="E1676" s="7" t="str">
        <f t="shared" si="3"/>
        <v>08</v>
      </c>
      <c r="F1676" s="7" t="str">
        <f t="shared" si="4"/>
        <v>08-2019</v>
      </c>
      <c r="G1676" s="7">
        <f>VLOOKUP(F1676,Oferta_PS!$B$2:$C$62,2)</f>
        <v>1440</v>
      </c>
      <c r="H1676" s="7">
        <f>VLOOKUP(C1676,Guias_PS!$B$2:$C$7,2)</f>
        <v>200</v>
      </c>
      <c r="I1676" s="7" t="str">
        <f>VLOOKUP(C1676,Pib_PS!$B$2:$C$7,2)</f>
        <v>R$ 3.367.361,07</v>
      </c>
      <c r="J1676" s="7" t="str">
        <f>VLOOKUP(F1676,Base_PS!$G$1:$R$751,12,FALSE())</f>
        <v>Alta temporada</v>
      </c>
    </row>
    <row r="1677">
      <c r="A1677" s="6">
        <v>43680.0</v>
      </c>
      <c r="B1677" s="7">
        <f>SUMIF(Base_PS!F:F,A1677,Base_PS!I:I)</f>
        <v>378</v>
      </c>
      <c r="C1677" s="7">
        <f t="shared" si="1"/>
        <v>2019</v>
      </c>
      <c r="D1677" s="7">
        <f t="shared" si="2"/>
        <v>8</v>
      </c>
      <c r="E1677" s="7" t="str">
        <f t="shared" si="3"/>
        <v>08</v>
      </c>
      <c r="F1677" s="7" t="str">
        <f t="shared" si="4"/>
        <v>08-2019</v>
      </c>
      <c r="G1677" s="7">
        <f>VLOOKUP(F1677,Oferta_PS!$B$2:$C$62,2)</f>
        <v>1440</v>
      </c>
      <c r="H1677" s="7">
        <f>VLOOKUP(C1677,Guias_PS!$B$2:$C$7,2)</f>
        <v>200</v>
      </c>
      <c r="I1677" s="7" t="str">
        <f>VLOOKUP(C1677,Pib_PS!$B$2:$C$7,2)</f>
        <v>R$ 3.367.361,07</v>
      </c>
      <c r="J1677" s="7" t="str">
        <f>VLOOKUP(F1677,Base_PS!$G$1:$R$751,12,FALSE())</f>
        <v>Alta temporada</v>
      </c>
    </row>
    <row r="1678">
      <c r="A1678" s="6">
        <v>43681.0</v>
      </c>
      <c r="B1678" s="7">
        <f>SUMIF(Base_PS!F:F,A1678,Base_PS!I:I)</f>
        <v>0</v>
      </c>
      <c r="C1678" s="7">
        <f t="shared" si="1"/>
        <v>2019</v>
      </c>
      <c r="D1678" s="7">
        <f t="shared" si="2"/>
        <v>8</v>
      </c>
      <c r="E1678" s="7" t="str">
        <f t="shared" si="3"/>
        <v>08</v>
      </c>
      <c r="F1678" s="7" t="str">
        <f t="shared" si="4"/>
        <v>08-2019</v>
      </c>
      <c r="G1678" s="7">
        <f>VLOOKUP(F1678,Oferta_PS!$B$2:$C$62,2)</f>
        <v>1440</v>
      </c>
      <c r="H1678" s="7">
        <f>VLOOKUP(C1678,Guias_PS!$B$2:$C$7,2)</f>
        <v>200</v>
      </c>
      <c r="I1678" s="7" t="str">
        <f>VLOOKUP(C1678,Pib_PS!$B$2:$C$7,2)</f>
        <v>R$ 3.367.361,07</v>
      </c>
      <c r="J1678" s="7" t="str">
        <f>VLOOKUP(F1678,Base_PS!$G$1:$R$751,12,FALSE())</f>
        <v>Alta temporada</v>
      </c>
    </row>
    <row r="1679">
      <c r="A1679" s="6">
        <v>43682.0</v>
      </c>
      <c r="B1679" s="7">
        <f>SUMIF(Base_PS!F:F,A1679,Base_PS!I:I)</f>
        <v>0</v>
      </c>
      <c r="C1679" s="7">
        <f t="shared" si="1"/>
        <v>2019</v>
      </c>
      <c r="D1679" s="7">
        <f t="shared" si="2"/>
        <v>8</v>
      </c>
      <c r="E1679" s="7" t="str">
        <f t="shared" si="3"/>
        <v>08</v>
      </c>
      <c r="F1679" s="7" t="str">
        <f t="shared" si="4"/>
        <v>08-2019</v>
      </c>
      <c r="G1679" s="7">
        <f>VLOOKUP(F1679,Oferta_PS!$B$2:$C$62,2)</f>
        <v>1440</v>
      </c>
      <c r="H1679" s="7">
        <f>VLOOKUP(C1679,Guias_PS!$B$2:$C$7,2)</f>
        <v>200</v>
      </c>
      <c r="I1679" s="7" t="str">
        <f>VLOOKUP(C1679,Pib_PS!$B$2:$C$7,2)</f>
        <v>R$ 3.367.361,07</v>
      </c>
      <c r="J1679" s="7" t="str">
        <f>VLOOKUP(F1679,Base_PS!$G$1:$R$751,12,FALSE())</f>
        <v>Alta temporada</v>
      </c>
    </row>
    <row r="1680">
      <c r="A1680" s="6">
        <v>43683.0</v>
      </c>
      <c r="B1680" s="7">
        <f>SUMIF(Base_PS!F:F,A1680,Base_PS!I:I)</f>
        <v>0</v>
      </c>
      <c r="C1680" s="7">
        <f t="shared" si="1"/>
        <v>2019</v>
      </c>
      <c r="D1680" s="7">
        <f t="shared" si="2"/>
        <v>8</v>
      </c>
      <c r="E1680" s="7" t="str">
        <f t="shared" si="3"/>
        <v>08</v>
      </c>
      <c r="F1680" s="7" t="str">
        <f t="shared" si="4"/>
        <v>08-2019</v>
      </c>
      <c r="G1680" s="7">
        <f>VLOOKUP(F1680,Oferta_PS!$B$2:$C$62,2)</f>
        <v>1440</v>
      </c>
      <c r="H1680" s="7">
        <f>VLOOKUP(C1680,Guias_PS!$B$2:$C$7,2)</f>
        <v>200</v>
      </c>
      <c r="I1680" s="7" t="str">
        <f>VLOOKUP(C1680,Pib_PS!$B$2:$C$7,2)</f>
        <v>R$ 3.367.361,07</v>
      </c>
      <c r="J1680" s="7" t="str">
        <f>VLOOKUP(F1680,Base_PS!$G$1:$R$751,12,FALSE())</f>
        <v>Alta temporada</v>
      </c>
    </row>
    <row r="1681">
      <c r="A1681" s="6">
        <v>43684.0</v>
      </c>
      <c r="B1681" s="7">
        <f>SUMIF(Base_PS!F:F,A1681,Base_PS!I:I)</f>
        <v>0</v>
      </c>
      <c r="C1681" s="7">
        <f t="shared" si="1"/>
        <v>2019</v>
      </c>
      <c r="D1681" s="7">
        <f t="shared" si="2"/>
        <v>8</v>
      </c>
      <c r="E1681" s="7" t="str">
        <f t="shared" si="3"/>
        <v>08</v>
      </c>
      <c r="F1681" s="7" t="str">
        <f t="shared" si="4"/>
        <v>08-2019</v>
      </c>
      <c r="G1681" s="7">
        <f>VLOOKUP(F1681,Oferta_PS!$B$2:$C$62,2)</f>
        <v>1440</v>
      </c>
      <c r="H1681" s="7">
        <f>VLOOKUP(C1681,Guias_PS!$B$2:$C$7,2)</f>
        <v>200</v>
      </c>
      <c r="I1681" s="7" t="str">
        <f>VLOOKUP(C1681,Pib_PS!$B$2:$C$7,2)</f>
        <v>R$ 3.367.361,07</v>
      </c>
      <c r="J1681" s="7" t="str">
        <f>VLOOKUP(F1681,Base_PS!$G$1:$R$751,12,FALSE())</f>
        <v>Alta temporada</v>
      </c>
    </row>
    <row r="1682">
      <c r="A1682" s="6">
        <v>43685.0</v>
      </c>
      <c r="B1682" s="7">
        <f>SUMIF(Base_PS!F:F,A1682,Base_PS!I:I)</f>
        <v>0</v>
      </c>
      <c r="C1682" s="7">
        <f t="shared" si="1"/>
        <v>2019</v>
      </c>
      <c r="D1682" s="7">
        <f t="shared" si="2"/>
        <v>8</v>
      </c>
      <c r="E1682" s="7" t="str">
        <f t="shared" si="3"/>
        <v>08</v>
      </c>
      <c r="F1682" s="7" t="str">
        <f t="shared" si="4"/>
        <v>08-2019</v>
      </c>
      <c r="G1682" s="7">
        <f>VLOOKUP(F1682,Oferta_PS!$B$2:$C$62,2)</f>
        <v>1440</v>
      </c>
      <c r="H1682" s="7">
        <f>VLOOKUP(C1682,Guias_PS!$B$2:$C$7,2)</f>
        <v>200</v>
      </c>
      <c r="I1682" s="7" t="str">
        <f>VLOOKUP(C1682,Pib_PS!$B$2:$C$7,2)</f>
        <v>R$ 3.367.361,07</v>
      </c>
      <c r="J1682" s="7" t="str">
        <f>VLOOKUP(F1682,Base_PS!$G$1:$R$751,12,FALSE())</f>
        <v>Alta temporada</v>
      </c>
    </row>
    <row r="1683">
      <c r="A1683" s="6">
        <v>43686.0</v>
      </c>
      <c r="B1683" s="7">
        <f>SUMIF(Base_PS!F:F,A1683,Base_PS!I:I)</f>
        <v>0</v>
      </c>
      <c r="C1683" s="7">
        <f t="shared" si="1"/>
        <v>2019</v>
      </c>
      <c r="D1683" s="7">
        <f t="shared" si="2"/>
        <v>8</v>
      </c>
      <c r="E1683" s="7" t="str">
        <f t="shared" si="3"/>
        <v>08</v>
      </c>
      <c r="F1683" s="7" t="str">
        <f t="shared" si="4"/>
        <v>08-2019</v>
      </c>
      <c r="G1683" s="7">
        <f>VLOOKUP(F1683,Oferta_PS!$B$2:$C$62,2)</f>
        <v>1440</v>
      </c>
      <c r="H1683" s="7">
        <f>VLOOKUP(C1683,Guias_PS!$B$2:$C$7,2)</f>
        <v>200</v>
      </c>
      <c r="I1683" s="7" t="str">
        <f>VLOOKUP(C1683,Pib_PS!$B$2:$C$7,2)</f>
        <v>R$ 3.367.361,07</v>
      </c>
      <c r="J1683" s="7" t="str">
        <f>VLOOKUP(F1683,Base_PS!$G$1:$R$751,12,FALSE())</f>
        <v>Alta temporada</v>
      </c>
    </row>
    <row r="1684">
      <c r="A1684" s="6">
        <v>43687.0</v>
      </c>
      <c r="B1684" s="7">
        <f>SUMIF(Base_PS!F:F,A1684,Base_PS!I:I)</f>
        <v>378</v>
      </c>
      <c r="C1684" s="7">
        <f t="shared" si="1"/>
        <v>2019</v>
      </c>
      <c r="D1684" s="7">
        <f t="shared" si="2"/>
        <v>8</v>
      </c>
      <c r="E1684" s="7" t="str">
        <f t="shared" si="3"/>
        <v>08</v>
      </c>
      <c r="F1684" s="7" t="str">
        <f t="shared" si="4"/>
        <v>08-2019</v>
      </c>
      <c r="G1684" s="7">
        <f>VLOOKUP(F1684,Oferta_PS!$B$2:$C$62,2)</f>
        <v>1440</v>
      </c>
      <c r="H1684" s="7">
        <f>VLOOKUP(C1684,Guias_PS!$B$2:$C$7,2)</f>
        <v>200</v>
      </c>
      <c r="I1684" s="7" t="str">
        <f>VLOOKUP(C1684,Pib_PS!$B$2:$C$7,2)</f>
        <v>R$ 3.367.361,07</v>
      </c>
      <c r="J1684" s="7" t="str">
        <f>VLOOKUP(F1684,Base_PS!$G$1:$R$751,12,FALSE())</f>
        <v>Alta temporada</v>
      </c>
    </row>
    <row r="1685">
      <c r="A1685" s="6">
        <v>43688.0</v>
      </c>
      <c r="B1685" s="7">
        <f>SUMIF(Base_PS!F:F,A1685,Base_PS!I:I)</f>
        <v>0</v>
      </c>
      <c r="C1685" s="7">
        <f t="shared" si="1"/>
        <v>2019</v>
      </c>
      <c r="D1685" s="7">
        <f t="shared" si="2"/>
        <v>8</v>
      </c>
      <c r="E1685" s="7" t="str">
        <f t="shared" si="3"/>
        <v>08</v>
      </c>
      <c r="F1685" s="7" t="str">
        <f t="shared" si="4"/>
        <v>08-2019</v>
      </c>
      <c r="G1685" s="7">
        <f>VLOOKUP(F1685,Oferta_PS!$B$2:$C$62,2)</f>
        <v>1440</v>
      </c>
      <c r="H1685" s="7">
        <f>VLOOKUP(C1685,Guias_PS!$B$2:$C$7,2)</f>
        <v>200</v>
      </c>
      <c r="I1685" s="7" t="str">
        <f>VLOOKUP(C1685,Pib_PS!$B$2:$C$7,2)</f>
        <v>R$ 3.367.361,07</v>
      </c>
      <c r="J1685" s="7" t="str">
        <f>VLOOKUP(F1685,Base_PS!$G$1:$R$751,12,FALSE())</f>
        <v>Alta temporada</v>
      </c>
    </row>
    <row r="1686">
      <c r="A1686" s="6">
        <v>43689.0</v>
      </c>
      <c r="B1686" s="7">
        <f>SUMIF(Base_PS!F:F,A1686,Base_PS!I:I)</f>
        <v>0</v>
      </c>
      <c r="C1686" s="7">
        <f t="shared" si="1"/>
        <v>2019</v>
      </c>
      <c r="D1686" s="7">
        <f t="shared" si="2"/>
        <v>8</v>
      </c>
      <c r="E1686" s="7" t="str">
        <f t="shared" si="3"/>
        <v>08</v>
      </c>
      <c r="F1686" s="7" t="str">
        <f t="shared" si="4"/>
        <v>08-2019</v>
      </c>
      <c r="G1686" s="7">
        <f>VLOOKUP(F1686,Oferta_PS!$B$2:$C$62,2)</f>
        <v>1440</v>
      </c>
      <c r="H1686" s="7">
        <f>VLOOKUP(C1686,Guias_PS!$B$2:$C$7,2)</f>
        <v>200</v>
      </c>
      <c r="I1686" s="7" t="str">
        <f>VLOOKUP(C1686,Pib_PS!$B$2:$C$7,2)</f>
        <v>R$ 3.367.361,07</v>
      </c>
      <c r="J1686" s="7" t="str">
        <f>VLOOKUP(F1686,Base_PS!$G$1:$R$751,12,FALSE())</f>
        <v>Alta temporada</v>
      </c>
    </row>
    <row r="1687">
      <c r="A1687" s="6">
        <v>43690.0</v>
      </c>
      <c r="B1687" s="7">
        <f>SUMIF(Base_PS!F:F,A1687,Base_PS!I:I)</f>
        <v>0</v>
      </c>
      <c r="C1687" s="7">
        <f t="shared" si="1"/>
        <v>2019</v>
      </c>
      <c r="D1687" s="7">
        <f t="shared" si="2"/>
        <v>8</v>
      </c>
      <c r="E1687" s="7" t="str">
        <f t="shared" si="3"/>
        <v>08</v>
      </c>
      <c r="F1687" s="7" t="str">
        <f t="shared" si="4"/>
        <v>08-2019</v>
      </c>
      <c r="G1687" s="7">
        <f>VLOOKUP(F1687,Oferta_PS!$B$2:$C$62,2)</f>
        <v>1440</v>
      </c>
      <c r="H1687" s="7">
        <f>VLOOKUP(C1687,Guias_PS!$B$2:$C$7,2)</f>
        <v>200</v>
      </c>
      <c r="I1687" s="7" t="str">
        <f>VLOOKUP(C1687,Pib_PS!$B$2:$C$7,2)</f>
        <v>R$ 3.367.361,07</v>
      </c>
      <c r="J1687" s="7" t="str">
        <f>VLOOKUP(F1687,Base_PS!$G$1:$R$751,12,FALSE())</f>
        <v>Alta temporada</v>
      </c>
    </row>
    <row r="1688">
      <c r="A1688" s="6">
        <v>43691.0</v>
      </c>
      <c r="B1688" s="7">
        <f>SUMIF(Base_PS!F:F,A1688,Base_PS!I:I)</f>
        <v>0</v>
      </c>
      <c r="C1688" s="7">
        <f t="shared" si="1"/>
        <v>2019</v>
      </c>
      <c r="D1688" s="7">
        <f t="shared" si="2"/>
        <v>8</v>
      </c>
      <c r="E1688" s="7" t="str">
        <f t="shared" si="3"/>
        <v>08</v>
      </c>
      <c r="F1688" s="7" t="str">
        <f t="shared" si="4"/>
        <v>08-2019</v>
      </c>
      <c r="G1688" s="7">
        <f>VLOOKUP(F1688,Oferta_PS!$B$2:$C$62,2)</f>
        <v>1440</v>
      </c>
      <c r="H1688" s="7">
        <f>VLOOKUP(C1688,Guias_PS!$B$2:$C$7,2)</f>
        <v>200</v>
      </c>
      <c r="I1688" s="7" t="str">
        <f>VLOOKUP(C1688,Pib_PS!$B$2:$C$7,2)</f>
        <v>R$ 3.367.361,07</v>
      </c>
      <c r="J1688" s="7" t="str">
        <f>VLOOKUP(F1688,Base_PS!$G$1:$R$751,12,FALSE())</f>
        <v>Alta temporada</v>
      </c>
    </row>
    <row r="1689">
      <c r="A1689" s="6">
        <v>43692.0</v>
      </c>
      <c r="B1689" s="7">
        <f>SUMIF(Base_PS!F:F,A1689,Base_PS!I:I)</f>
        <v>0</v>
      </c>
      <c r="C1689" s="7">
        <f t="shared" si="1"/>
        <v>2019</v>
      </c>
      <c r="D1689" s="7">
        <f t="shared" si="2"/>
        <v>8</v>
      </c>
      <c r="E1689" s="7" t="str">
        <f t="shared" si="3"/>
        <v>08</v>
      </c>
      <c r="F1689" s="7" t="str">
        <f t="shared" si="4"/>
        <v>08-2019</v>
      </c>
      <c r="G1689" s="7">
        <f>VLOOKUP(F1689,Oferta_PS!$B$2:$C$62,2)</f>
        <v>1440</v>
      </c>
      <c r="H1689" s="7">
        <f>VLOOKUP(C1689,Guias_PS!$B$2:$C$7,2)</f>
        <v>200</v>
      </c>
      <c r="I1689" s="7" t="str">
        <f>VLOOKUP(C1689,Pib_PS!$B$2:$C$7,2)</f>
        <v>R$ 3.367.361,07</v>
      </c>
      <c r="J1689" s="7" t="str">
        <f>VLOOKUP(F1689,Base_PS!$G$1:$R$751,12,FALSE())</f>
        <v>Alta temporada</v>
      </c>
    </row>
    <row r="1690">
      <c r="A1690" s="6">
        <v>43693.0</v>
      </c>
      <c r="B1690" s="7">
        <f>SUMIF(Base_PS!F:F,A1690,Base_PS!I:I)</f>
        <v>0</v>
      </c>
      <c r="C1690" s="7">
        <f t="shared" si="1"/>
        <v>2019</v>
      </c>
      <c r="D1690" s="7">
        <f t="shared" si="2"/>
        <v>8</v>
      </c>
      <c r="E1690" s="7" t="str">
        <f t="shared" si="3"/>
        <v>08</v>
      </c>
      <c r="F1690" s="7" t="str">
        <f t="shared" si="4"/>
        <v>08-2019</v>
      </c>
      <c r="G1690" s="7">
        <f>VLOOKUP(F1690,Oferta_PS!$B$2:$C$62,2)</f>
        <v>1440</v>
      </c>
      <c r="H1690" s="7">
        <f>VLOOKUP(C1690,Guias_PS!$B$2:$C$7,2)</f>
        <v>200</v>
      </c>
      <c r="I1690" s="7" t="str">
        <f>VLOOKUP(C1690,Pib_PS!$B$2:$C$7,2)</f>
        <v>R$ 3.367.361,07</v>
      </c>
      <c r="J1690" s="7" t="str">
        <f>VLOOKUP(F1690,Base_PS!$G$1:$R$751,12,FALSE())</f>
        <v>Alta temporada</v>
      </c>
    </row>
    <row r="1691">
      <c r="A1691" s="6">
        <v>43694.0</v>
      </c>
      <c r="B1691" s="7">
        <f>SUMIF(Base_PS!F:F,A1691,Base_PS!I:I)</f>
        <v>393</v>
      </c>
      <c r="C1691" s="7">
        <f t="shared" si="1"/>
        <v>2019</v>
      </c>
      <c r="D1691" s="7">
        <f t="shared" si="2"/>
        <v>8</v>
      </c>
      <c r="E1691" s="7" t="str">
        <f t="shared" si="3"/>
        <v>08</v>
      </c>
      <c r="F1691" s="7" t="str">
        <f t="shared" si="4"/>
        <v>08-2019</v>
      </c>
      <c r="G1691" s="7">
        <f>VLOOKUP(F1691,Oferta_PS!$B$2:$C$62,2)</f>
        <v>1440</v>
      </c>
      <c r="H1691" s="7">
        <f>VLOOKUP(C1691,Guias_PS!$B$2:$C$7,2)</f>
        <v>200</v>
      </c>
      <c r="I1691" s="7" t="str">
        <f>VLOOKUP(C1691,Pib_PS!$B$2:$C$7,2)</f>
        <v>R$ 3.367.361,07</v>
      </c>
      <c r="J1691" s="7" t="str">
        <f>VLOOKUP(F1691,Base_PS!$G$1:$R$751,12,FALSE())</f>
        <v>Alta temporada</v>
      </c>
    </row>
    <row r="1692">
      <c r="A1692" s="6">
        <v>43695.0</v>
      </c>
      <c r="B1692" s="7">
        <f>SUMIF(Base_PS!F:F,A1692,Base_PS!I:I)</f>
        <v>0</v>
      </c>
      <c r="C1692" s="7">
        <f t="shared" si="1"/>
        <v>2019</v>
      </c>
      <c r="D1692" s="7">
        <f t="shared" si="2"/>
        <v>8</v>
      </c>
      <c r="E1692" s="7" t="str">
        <f t="shared" si="3"/>
        <v>08</v>
      </c>
      <c r="F1692" s="7" t="str">
        <f t="shared" si="4"/>
        <v>08-2019</v>
      </c>
      <c r="G1692" s="7">
        <f>VLOOKUP(F1692,Oferta_PS!$B$2:$C$62,2)</f>
        <v>1440</v>
      </c>
      <c r="H1692" s="7">
        <f>VLOOKUP(C1692,Guias_PS!$B$2:$C$7,2)</f>
        <v>200</v>
      </c>
      <c r="I1692" s="7" t="str">
        <f>VLOOKUP(C1692,Pib_PS!$B$2:$C$7,2)</f>
        <v>R$ 3.367.361,07</v>
      </c>
      <c r="J1692" s="7" t="str">
        <f>VLOOKUP(F1692,Base_PS!$G$1:$R$751,12,FALSE())</f>
        <v>Alta temporada</v>
      </c>
    </row>
    <row r="1693">
      <c r="A1693" s="6">
        <v>43696.0</v>
      </c>
      <c r="B1693" s="7">
        <f>SUMIF(Base_PS!F:F,A1693,Base_PS!I:I)</f>
        <v>0</v>
      </c>
      <c r="C1693" s="7">
        <f t="shared" si="1"/>
        <v>2019</v>
      </c>
      <c r="D1693" s="7">
        <f t="shared" si="2"/>
        <v>8</v>
      </c>
      <c r="E1693" s="7" t="str">
        <f t="shared" si="3"/>
        <v>08</v>
      </c>
      <c r="F1693" s="7" t="str">
        <f t="shared" si="4"/>
        <v>08-2019</v>
      </c>
      <c r="G1693" s="7">
        <f>VLOOKUP(F1693,Oferta_PS!$B$2:$C$62,2)</f>
        <v>1440</v>
      </c>
      <c r="H1693" s="7">
        <f>VLOOKUP(C1693,Guias_PS!$B$2:$C$7,2)</f>
        <v>200</v>
      </c>
      <c r="I1693" s="7" t="str">
        <f>VLOOKUP(C1693,Pib_PS!$B$2:$C$7,2)</f>
        <v>R$ 3.367.361,07</v>
      </c>
      <c r="J1693" s="7" t="str">
        <f>VLOOKUP(F1693,Base_PS!$G$1:$R$751,12,FALSE())</f>
        <v>Alta temporada</v>
      </c>
    </row>
    <row r="1694">
      <c r="A1694" s="6">
        <v>43697.0</v>
      </c>
      <c r="B1694" s="7">
        <f>SUMIF(Base_PS!F:F,A1694,Base_PS!I:I)</f>
        <v>0</v>
      </c>
      <c r="C1694" s="7">
        <f t="shared" si="1"/>
        <v>2019</v>
      </c>
      <c r="D1694" s="7">
        <f t="shared" si="2"/>
        <v>8</v>
      </c>
      <c r="E1694" s="7" t="str">
        <f t="shared" si="3"/>
        <v>08</v>
      </c>
      <c r="F1694" s="7" t="str">
        <f t="shared" si="4"/>
        <v>08-2019</v>
      </c>
      <c r="G1694" s="7">
        <f>VLOOKUP(F1694,Oferta_PS!$B$2:$C$62,2)</f>
        <v>1440</v>
      </c>
      <c r="H1694" s="7">
        <f>VLOOKUP(C1694,Guias_PS!$B$2:$C$7,2)</f>
        <v>200</v>
      </c>
      <c r="I1694" s="7" t="str">
        <f>VLOOKUP(C1694,Pib_PS!$B$2:$C$7,2)</f>
        <v>R$ 3.367.361,07</v>
      </c>
      <c r="J1694" s="7" t="str">
        <f>VLOOKUP(F1694,Base_PS!$G$1:$R$751,12,FALSE())</f>
        <v>Alta temporada</v>
      </c>
    </row>
    <row r="1695">
      <c r="A1695" s="6">
        <v>43698.0</v>
      </c>
      <c r="B1695" s="7">
        <f>SUMIF(Base_PS!F:F,A1695,Base_PS!I:I)</f>
        <v>0</v>
      </c>
      <c r="C1695" s="7">
        <f t="shared" si="1"/>
        <v>2019</v>
      </c>
      <c r="D1695" s="7">
        <f t="shared" si="2"/>
        <v>8</v>
      </c>
      <c r="E1695" s="7" t="str">
        <f t="shared" si="3"/>
        <v>08</v>
      </c>
      <c r="F1695" s="7" t="str">
        <f t="shared" si="4"/>
        <v>08-2019</v>
      </c>
      <c r="G1695" s="7">
        <f>VLOOKUP(F1695,Oferta_PS!$B$2:$C$62,2)</f>
        <v>1440</v>
      </c>
      <c r="H1695" s="7">
        <f>VLOOKUP(C1695,Guias_PS!$B$2:$C$7,2)</f>
        <v>200</v>
      </c>
      <c r="I1695" s="7" t="str">
        <f>VLOOKUP(C1695,Pib_PS!$B$2:$C$7,2)</f>
        <v>R$ 3.367.361,07</v>
      </c>
      <c r="J1695" s="7" t="str">
        <f>VLOOKUP(F1695,Base_PS!$G$1:$R$751,12,FALSE())</f>
        <v>Alta temporada</v>
      </c>
    </row>
    <row r="1696">
      <c r="A1696" s="6">
        <v>43699.0</v>
      </c>
      <c r="B1696" s="7">
        <f>SUMIF(Base_PS!F:F,A1696,Base_PS!I:I)</f>
        <v>0</v>
      </c>
      <c r="C1696" s="7">
        <f t="shared" si="1"/>
        <v>2019</v>
      </c>
      <c r="D1696" s="7">
        <f t="shared" si="2"/>
        <v>8</v>
      </c>
      <c r="E1696" s="7" t="str">
        <f t="shared" si="3"/>
        <v>08</v>
      </c>
      <c r="F1696" s="7" t="str">
        <f t="shared" si="4"/>
        <v>08-2019</v>
      </c>
      <c r="G1696" s="7">
        <f>VLOOKUP(F1696,Oferta_PS!$B$2:$C$62,2)</f>
        <v>1440</v>
      </c>
      <c r="H1696" s="7">
        <f>VLOOKUP(C1696,Guias_PS!$B$2:$C$7,2)</f>
        <v>200</v>
      </c>
      <c r="I1696" s="7" t="str">
        <f>VLOOKUP(C1696,Pib_PS!$B$2:$C$7,2)</f>
        <v>R$ 3.367.361,07</v>
      </c>
      <c r="J1696" s="7" t="str">
        <f>VLOOKUP(F1696,Base_PS!$G$1:$R$751,12,FALSE())</f>
        <v>Alta temporada</v>
      </c>
    </row>
    <row r="1697">
      <c r="A1697" s="6">
        <v>43700.0</v>
      </c>
      <c r="B1697" s="7">
        <f>SUMIF(Base_PS!F:F,A1697,Base_PS!I:I)</f>
        <v>0</v>
      </c>
      <c r="C1697" s="7">
        <f t="shared" si="1"/>
        <v>2019</v>
      </c>
      <c r="D1697" s="7">
        <f t="shared" si="2"/>
        <v>8</v>
      </c>
      <c r="E1697" s="7" t="str">
        <f t="shared" si="3"/>
        <v>08</v>
      </c>
      <c r="F1697" s="7" t="str">
        <f t="shared" si="4"/>
        <v>08-2019</v>
      </c>
      <c r="G1697" s="7">
        <f>VLOOKUP(F1697,Oferta_PS!$B$2:$C$62,2)</f>
        <v>1440</v>
      </c>
      <c r="H1697" s="7">
        <f>VLOOKUP(C1697,Guias_PS!$B$2:$C$7,2)</f>
        <v>200</v>
      </c>
      <c r="I1697" s="7" t="str">
        <f>VLOOKUP(C1697,Pib_PS!$B$2:$C$7,2)</f>
        <v>R$ 3.367.361,07</v>
      </c>
      <c r="J1697" s="7" t="str">
        <f>VLOOKUP(F1697,Base_PS!$G$1:$R$751,12,FALSE())</f>
        <v>Alta temporada</v>
      </c>
    </row>
    <row r="1698">
      <c r="A1698" s="6">
        <v>43701.0</v>
      </c>
      <c r="B1698" s="7">
        <f>SUMIF(Base_PS!F:F,A1698,Base_PS!I:I)</f>
        <v>124</v>
      </c>
      <c r="C1698" s="7">
        <f t="shared" si="1"/>
        <v>2019</v>
      </c>
      <c r="D1698" s="7">
        <f t="shared" si="2"/>
        <v>8</v>
      </c>
      <c r="E1698" s="7" t="str">
        <f t="shared" si="3"/>
        <v>08</v>
      </c>
      <c r="F1698" s="7" t="str">
        <f t="shared" si="4"/>
        <v>08-2019</v>
      </c>
      <c r="G1698" s="7">
        <f>VLOOKUP(F1698,Oferta_PS!$B$2:$C$62,2)</f>
        <v>1440</v>
      </c>
      <c r="H1698" s="7">
        <f>VLOOKUP(C1698,Guias_PS!$B$2:$C$7,2)</f>
        <v>200</v>
      </c>
      <c r="I1698" s="7" t="str">
        <f>VLOOKUP(C1698,Pib_PS!$B$2:$C$7,2)</f>
        <v>R$ 3.367.361,07</v>
      </c>
      <c r="J1698" s="7" t="str">
        <f>VLOOKUP(F1698,Base_PS!$G$1:$R$751,12,FALSE())</f>
        <v>Alta temporada</v>
      </c>
    </row>
    <row r="1699">
      <c r="A1699" s="6">
        <v>43702.0</v>
      </c>
      <c r="B1699" s="7">
        <f>SUMIF(Base_PS!F:F,A1699,Base_PS!I:I)</f>
        <v>0</v>
      </c>
      <c r="C1699" s="7">
        <f t="shared" si="1"/>
        <v>2019</v>
      </c>
      <c r="D1699" s="7">
        <f t="shared" si="2"/>
        <v>8</v>
      </c>
      <c r="E1699" s="7" t="str">
        <f t="shared" si="3"/>
        <v>08</v>
      </c>
      <c r="F1699" s="7" t="str">
        <f t="shared" si="4"/>
        <v>08-2019</v>
      </c>
      <c r="G1699" s="7">
        <f>VLOOKUP(F1699,Oferta_PS!$B$2:$C$62,2)</f>
        <v>1440</v>
      </c>
      <c r="H1699" s="7">
        <f>VLOOKUP(C1699,Guias_PS!$B$2:$C$7,2)</f>
        <v>200</v>
      </c>
      <c r="I1699" s="7" t="str">
        <f>VLOOKUP(C1699,Pib_PS!$B$2:$C$7,2)</f>
        <v>R$ 3.367.361,07</v>
      </c>
      <c r="J1699" s="7" t="str">
        <f>VLOOKUP(F1699,Base_PS!$G$1:$R$751,12,FALSE())</f>
        <v>Alta temporada</v>
      </c>
    </row>
    <row r="1700">
      <c r="A1700" s="6">
        <v>43703.0</v>
      </c>
      <c r="B1700" s="7">
        <f>SUMIF(Base_PS!F:F,A1700,Base_PS!I:I)</f>
        <v>0</v>
      </c>
      <c r="C1700" s="7">
        <f t="shared" si="1"/>
        <v>2019</v>
      </c>
      <c r="D1700" s="7">
        <f t="shared" si="2"/>
        <v>8</v>
      </c>
      <c r="E1700" s="7" t="str">
        <f t="shared" si="3"/>
        <v>08</v>
      </c>
      <c r="F1700" s="7" t="str">
        <f t="shared" si="4"/>
        <v>08-2019</v>
      </c>
      <c r="G1700" s="7">
        <f>VLOOKUP(F1700,Oferta_PS!$B$2:$C$62,2)</f>
        <v>1440</v>
      </c>
      <c r="H1700" s="7">
        <f>VLOOKUP(C1700,Guias_PS!$B$2:$C$7,2)</f>
        <v>200</v>
      </c>
      <c r="I1700" s="7" t="str">
        <f>VLOOKUP(C1700,Pib_PS!$B$2:$C$7,2)</f>
        <v>R$ 3.367.361,07</v>
      </c>
      <c r="J1700" s="7" t="str">
        <f>VLOOKUP(F1700,Base_PS!$G$1:$R$751,12,FALSE())</f>
        <v>Alta temporada</v>
      </c>
    </row>
    <row r="1701">
      <c r="A1701" s="6">
        <v>43704.0</v>
      </c>
      <c r="B1701" s="7">
        <f>SUMIF(Base_PS!F:F,A1701,Base_PS!I:I)</f>
        <v>0</v>
      </c>
      <c r="C1701" s="7">
        <f t="shared" si="1"/>
        <v>2019</v>
      </c>
      <c r="D1701" s="7">
        <f t="shared" si="2"/>
        <v>8</v>
      </c>
      <c r="E1701" s="7" t="str">
        <f t="shared" si="3"/>
        <v>08</v>
      </c>
      <c r="F1701" s="7" t="str">
        <f t="shared" si="4"/>
        <v>08-2019</v>
      </c>
      <c r="G1701" s="7">
        <f>VLOOKUP(F1701,Oferta_PS!$B$2:$C$62,2)</f>
        <v>1440</v>
      </c>
      <c r="H1701" s="7">
        <f>VLOOKUP(C1701,Guias_PS!$B$2:$C$7,2)</f>
        <v>200</v>
      </c>
      <c r="I1701" s="7" t="str">
        <f>VLOOKUP(C1701,Pib_PS!$B$2:$C$7,2)</f>
        <v>R$ 3.367.361,07</v>
      </c>
      <c r="J1701" s="7" t="str">
        <f>VLOOKUP(F1701,Base_PS!$G$1:$R$751,12,FALSE())</f>
        <v>Alta temporada</v>
      </c>
    </row>
    <row r="1702">
      <c r="A1702" s="6">
        <v>43705.0</v>
      </c>
      <c r="B1702" s="7">
        <f>SUMIF(Base_PS!F:F,A1702,Base_PS!I:I)</f>
        <v>0</v>
      </c>
      <c r="C1702" s="7">
        <f t="shared" si="1"/>
        <v>2019</v>
      </c>
      <c r="D1702" s="7">
        <f t="shared" si="2"/>
        <v>8</v>
      </c>
      <c r="E1702" s="7" t="str">
        <f t="shared" si="3"/>
        <v>08</v>
      </c>
      <c r="F1702" s="7" t="str">
        <f t="shared" si="4"/>
        <v>08-2019</v>
      </c>
      <c r="G1702" s="7">
        <f>VLOOKUP(F1702,Oferta_PS!$B$2:$C$62,2)</f>
        <v>1440</v>
      </c>
      <c r="H1702" s="7">
        <f>VLOOKUP(C1702,Guias_PS!$B$2:$C$7,2)</f>
        <v>200</v>
      </c>
      <c r="I1702" s="7" t="str">
        <f>VLOOKUP(C1702,Pib_PS!$B$2:$C$7,2)</f>
        <v>R$ 3.367.361,07</v>
      </c>
      <c r="J1702" s="7" t="str">
        <f>VLOOKUP(F1702,Base_PS!$G$1:$R$751,12,FALSE())</f>
        <v>Alta temporada</v>
      </c>
    </row>
    <row r="1703">
      <c r="A1703" s="6">
        <v>43706.0</v>
      </c>
      <c r="B1703" s="7">
        <f>SUMIF(Base_PS!F:F,A1703,Base_PS!I:I)</f>
        <v>0</v>
      </c>
      <c r="C1703" s="7">
        <f t="shared" si="1"/>
        <v>2019</v>
      </c>
      <c r="D1703" s="7">
        <f t="shared" si="2"/>
        <v>8</v>
      </c>
      <c r="E1703" s="7" t="str">
        <f t="shared" si="3"/>
        <v>08</v>
      </c>
      <c r="F1703" s="7" t="str">
        <f t="shared" si="4"/>
        <v>08-2019</v>
      </c>
      <c r="G1703" s="7">
        <f>VLOOKUP(F1703,Oferta_PS!$B$2:$C$62,2)</f>
        <v>1440</v>
      </c>
      <c r="H1703" s="7">
        <f>VLOOKUP(C1703,Guias_PS!$B$2:$C$7,2)</f>
        <v>200</v>
      </c>
      <c r="I1703" s="7" t="str">
        <f>VLOOKUP(C1703,Pib_PS!$B$2:$C$7,2)</f>
        <v>R$ 3.367.361,07</v>
      </c>
      <c r="J1703" s="7" t="str">
        <f>VLOOKUP(F1703,Base_PS!$G$1:$R$751,12,FALSE())</f>
        <v>Alta temporada</v>
      </c>
    </row>
    <row r="1704">
      <c r="A1704" s="6">
        <v>43707.0</v>
      </c>
      <c r="B1704" s="7">
        <f>SUMIF(Base_PS!F:F,A1704,Base_PS!I:I)</f>
        <v>0</v>
      </c>
      <c r="C1704" s="7">
        <f t="shared" si="1"/>
        <v>2019</v>
      </c>
      <c r="D1704" s="7">
        <f t="shared" si="2"/>
        <v>8</v>
      </c>
      <c r="E1704" s="7" t="str">
        <f t="shared" si="3"/>
        <v>08</v>
      </c>
      <c r="F1704" s="7" t="str">
        <f t="shared" si="4"/>
        <v>08-2019</v>
      </c>
      <c r="G1704" s="7">
        <f>VLOOKUP(F1704,Oferta_PS!$B$2:$C$62,2)</f>
        <v>1440</v>
      </c>
      <c r="H1704" s="7">
        <f>VLOOKUP(C1704,Guias_PS!$B$2:$C$7,2)</f>
        <v>200</v>
      </c>
      <c r="I1704" s="7" t="str">
        <f>VLOOKUP(C1704,Pib_PS!$B$2:$C$7,2)</f>
        <v>R$ 3.367.361,07</v>
      </c>
      <c r="J1704" s="7" t="str">
        <f>VLOOKUP(F1704,Base_PS!$G$1:$R$751,12,FALSE())</f>
        <v>Alta temporada</v>
      </c>
    </row>
    <row r="1705">
      <c r="A1705" s="6">
        <v>43708.0</v>
      </c>
      <c r="B1705" s="7">
        <f>SUMIF(Base_PS!F:F,A1705,Base_PS!I:I)</f>
        <v>368</v>
      </c>
      <c r="C1705" s="7">
        <f t="shared" si="1"/>
        <v>2019</v>
      </c>
      <c r="D1705" s="7">
        <f t="shared" si="2"/>
        <v>8</v>
      </c>
      <c r="E1705" s="7" t="str">
        <f t="shared" si="3"/>
        <v>08</v>
      </c>
      <c r="F1705" s="7" t="str">
        <f t="shared" si="4"/>
        <v>08-2019</v>
      </c>
      <c r="G1705" s="7">
        <f>VLOOKUP(F1705,Oferta_PS!$B$2:$C$62,2)</f>
        <v>1440</v>
      </c>
      <c r="H1705" s="7">
        <f>VLOOKUP(C1705,Guias_PS!$B$2:$C$7,2)</f>
        <v>200</v>
      </c>
      <c r="I1705" s="7" t="str">
        <f>VLOOKUP(C1705,Pib_PS!$B$2:$C$7,2)</f>
        <v>R$ 3.367.361,07</v>
      </c>
      <c r="J1705" s="7" t="str">
        <f>VLOOKUP(F1705,Base_PS!$G$1:$R$751,12,FALSE())</f>
        <v>Alta temporada</v>
      </c>
    </row>
    <row r="1706">
      <c r="A1706" s="6">
        <v>43709.0</v>
      </c>
      <c r="B1706" s="7">
        <f>SUMIF(Base_PS!F:F,A1706,Base_PS!I:I)</f>
        <v>0</v>
      </c>
      <c r="C1706" s="7">
        <f t="shared" si="1"/>
        <v>2019</v>
      </c>
      <c r="D1706" s="7">
        <f t="shared" si="2"/>
        <v>9</v>
      </c>
      <c r="E1706" s="7" t="str">
        <f t="shared" si="3"/>
        <v>09</v>
      </c>
      <c r="F1706" s="7" t="str">
        <f t="shared" si="4"/>
        <v>09-2019</v>
      </c>
      <c r="G1706" s="7">
        <f>VLOOKUP(F1706,Oferta_PS!$B$2:$C$62,2)</f>
        <v>1624</v>
      </c>
      <c r="H1706" s="7">
        <f>VLOOKUP(C1706,Guias_PS!$B$2:$C$7,2)</f>
        <v>200</v>
      </c>
      <c r="I1706" s="7" t="str">
        <f>VLOOKUP(C1706,Pib_PS!$B$2:$C$7,2)</f>
        <v>R$ 3.367.361,07</v>
      </c>
      <c r="J1706" s="7" t="str">
        <f>VLOOKUP(F1706,Base_PS!$G$1:$R$751,12,FALSE())</f>
        <v>Baixa temporada</v>
      </c>
    </row>
    <row r="1707">
      <c r="A1707" s="6">
        <v>43710.0</v>
      </c>
      <c r="B1707" s="7">
        <f>SUMIF(Base_PS!F:F,A1707,Base_PS!I:I)</f>
        <v>0</v>
      </c>
      <c r="C1707" s="7">
        <f t="shared" si="1"/>
        <v>2019</v>
      </c>
      <c r="D1707" s="7">
        <f t="shared" si="2"/>
        <v>9</v>
      </c>
      <c r="E1707" s="7" t="str">
        <f t="shared" si="3"/>
        <v>09</v>
      </c>
      <c r="F1707" s="7" t="str">
        <f t="shared" si="4"/>
        <v>09-2019</v>
      </c>
      <c r="G1707" s="7">
        <f>VLOOKUP(F1707,Oferta_PS!$B$2:$C$62,2)</f>
        <v>1624</v>
      </c>
      <c r="H1707" s="7">
        <f>VLOOKUP(C1707,Guias_PS!$B$2:$C$7,2)</f>
        <v>200</v>
      </c>
      <c r="I1707" s="7" t="str">
        <f>VLOOKUP(C1707,Pib_PS!$B$2:$C$7,2)</f>
        <v>R$ 3.367.361,07</v>
      </c>
      <c r="J1707" s="7" t="str">
        <f>VLOOKUP(F1707,Base_PS!$G$1:$R$751,12,FALSE())</f>
        <v>Baixa temporada</v>
      </c>
    </row>
    <row r="1708">
      <c r="A1708" s="6">
        <v>43711.0</v>
      </c>
      <c r="B1708" s="7">
        <f>SUMIF(Base_PS!F:F,A1708,Base_PS!I:I)</f>
        <v>0</v>
      </c>
      <c r="C1708" s="7">
        <f t="shared" si="1"/>
        <v>2019</v>
      </c>
      <c r="D1708" s="7">
        <f t="shared" si="2"/>
        <v>9</v>
      </c>
      <c r="E1708" s="7" t="str">
        <f t="shared" si="3"/>
        <v>09</v>
      </c>
      <c r="F1708" s="7" t="str">
        <f t="shared" si="4"/>
        <v>09-2019</v>
      </c>
      <c r="G1708" s="7">
        <f>VLOOKUP(F1708,Oferta_PS!$B$2:$C$62,2)</f>
        <v>1624</v>
      </c>
      <c r="H1708" s="7">
        <f>VLOOKUP(C1708,Guias_PS!$B$2:$C$7,2)</f>
        <v>200</v>
      </c>
      <c r="I1708" s="7" t="str">
        <f>VLOOKUP(C1708,Pib_PS!$B$2:$C$7,2)</f>
        <v>R$ 3.367.361,07</v>
      </c>
      <c r="J1708" s="7" t="str">
        <f>VLOOKUP(F1708,Base_PS!$G$1:$R$751,12,FALSE())</f>
        <v>Baixa temporada</v>
      </c>
    </row>
    <row r="1709">
      <c r="A1709" s="6">
        <v>43712.0</v>
      </c>
      <c r="B1709" s="7">
        <f>SUMIF(Base_PS!F:F,A1709,Base_PS!I:I)</f>
        <v>0</v>
      </c>
      <c r="C1709" s="7">
        <f t="shared" si="1"/>
        <v>2019</v>
      </c>
      <c r="D1709" s="7">
        <f t="shared" si="2"/>
        <v>9</v>
      </c>
      <c r="E1709" s="7" t="str">
        <f t="shared" si="3"/>
        <v>09</v>
      </c>
      <c r="F1709" s="7" t="str">
        <f t="shared" si="4"/>
        <v>09-2019</v>
      </c>
      <c r="G1709" s="7">
        <f>VLOOKUP(F1709,Oferta_PS!$B$2:$C$62,2)</f>
        <v>1624</v>
      </c>
      <c r="H1709" s="7">
        <f>VLOOKUP(C1709,Guias_PS!$B$2:$C$7,2)</f>
        <v>200</v>
      </c>
      <c r="I1709" s="7" t="str">
        <f>VLOOKUP(C1709,Pib_PS!$B$2:$C$7,2)</f>
        <v>R$ 3.367.361,07</v>
      </c>
      <c r="J1709" s="7" t="str">
        <f>VLOOKUP(F1709,Base_PS!$G$1:$R$751,12,FALSE())</f>
        <v>Baixa temporada</v>
      </c>
    </row>
    <row r="1710">
      <c r="A1710" s="6">
        <v>43713.0</v>
      </c>
      <c r="B1710" s="7">
        <f>SUMIF(Base_PS!F:F,A1710,Base_PS!I:I)</f>
        <v>0</v>
      </c>
      <c r="C1710" s="7">
        <f t="shared" si="1"/>
        <v>2019</v>
      </c>
      <c r="D1710" s="7">
        <f t="shared" si="2"/>
        <v>9</v>
      </c>
      <c r="E1710" s="7" t="str">
        <f t="shared" si="3"/>
        <v>09</v>
      </c>
      <c r="F1710" s="7" t="str">
        <f t="shared" si="4"/>
        <v>09-2019</v>
      </c>
      <c r="G1710" s="7">
        <f>VLOOKUP(F1710,Oferta_PS!$B$2:$C$62,2)</f>
        <v>1624</v>
      </c>
      <c r="H1710" s="7">
        <f>VLOOKUP(C1710,Guias_PS!$B$2:$C$7,2)</f>
        <v>200</v>
      </c>
      <c r="I1710" s="7" t="str">
        <f>VLOOKUP(C1710,Pib_PS!$B$2:$C$7,2)</f>
        <v>R$ 3.367.361,07</v>
      </c>
      <c r="J1710" s="7" t="str">
        <f>VLOOKUP(F1710,Base_PS!$G$1:$R$751,12,FALSE())</f>
        <v>Baixa temporada</v>
      </c>
    </row>
    <row r="1711">
      <c r="A1711" s="6">
        <v>43714.0</v>
      </c>
      <c r="B1711" s="7">
        <f>SUMIF(Base_PS!F:F,A1711,Base_PS!I:I)</f>
        <v>0</v>
      </c>
      <c r="C1711" s="7">
        <f t="shared" si="1"/>
        <v>2019</v>
      </c>
      <c r="D1711" s="7">
        <f t="shared" si="2"/>
        <v>9</v>
      </c>
      <c r="E1711" s="7" t="str">
        <f t="shared" si="3"/>
        <v>09</v>
      </c>
      <c r="F1711" s="7" t="str">
        <f t="shared" si="4"/>
        <v>09-2019</v>
      </c>
      <c r="G1711" s="7">
        <f>VLOOKUP(F1711,Oferta_PS!$B$2:$C$62,2)</f>
        <v>1624</v>
      </c>
      <c r="H1711" s="7">
        <f>VLOOKUP(C1711,Guias_PS!$B$2:$C$7,2)</f>
        <v>200</v>
      </c>
      <c r="I1711" s="7" t="str">
        <f>VLOOKUP(C1711,Pib_PS!$B$2:$C$7,2)</f>
        <v>R$ 3.367.361,07</v>
      </c>
      <c r="J1711" s="7" t="str">
        <f>VLOOKUP(F1711,Base_PS!$G$1:$R$751,12,FALSE())</f>
        <v>Baixa temporada</v>
      </c>
    </row>
    <row r="1712">
      <c r="A1712" s="6">
        <v>43715.0</v>
      </c>
      <c r="B1712" s="7">
        <f>SUMIF(Base_PS!F:F,A1712,Base_PS!I:I)</f>
        <v>348</v>
      </c>
      <c r="C1712" s="7">
        <f t="shared" si="1"/>
        <v>2019</v>
      </c>
      <c r="D1712" s="7">
        <f t="shared" si="2"/>
        <v>9</v>
      </c>
      <c r="E1712" s="7" t="str">
        <f t="shared" si="3"/>
        <v>09</v>
      </c>
      <c r="F1712" s="7" t="str">
        <f t="shared" si="4"/>
        <v>09-2019</v>
      </c>
      <c r="G1712" s="7">
        <f>VLOOKUP(F1712,Oferta_PS!$B$2:$C$62,2)</f>
        <v>1624</v>
      </c>
      <c r="H1712" s="7">
        <f>VLOOKUP(C1712,Guias_PS!$B$2:$C$7,2)</f>
        <v>200</v>
      </c>
      <c r="I1712" s="7" t="str">
        <f>VLOOKUP(C1712,Pib_PS!$B$2:$C$7,2)</f>
        <v>R$ 3.367.361,07</v>
      </c>
      <c r="J1712" s="7" t="str">
        <f>VLOOKUP(F1712,Base_PS!$G$1:$R$751,12,FALSE())</f>
        <v>Baixa temporada</v>
      </c>
    </row>
    <row r="1713">
      <c r="A1713" s="6">
        <v>43716.0</v>
      </c>
      <c r="B1713" s="7">
        <f>SUMIF(Base_PS!F:F,A1713,Base_PS!I:I)</f>
        <v>0</v>
      </c>
      <c r="C1713" s="7">
        <f t="shared" si="1"/>
        <v>2019</v>
      </c>
      <c r="D1713" s="7">
        <f t="shared" si="2"/>
        <v>9</v>
      </c>
      <c r="E1713" s="7" t="str">
        <f t="shared" si="3"/>
        <v>09</v>
      </c>
      <c r="F1713" s="7" t="str">
        <f t="shared" si="4"/>
        <v>09-2019</v>
      </c>
      <c r="G1713" s="7">
        <f>VLOOKUP(F1713,Oferta_PS!$B$2:$C$62,2)</f>
        <v>1624</v>
      </c>
      <c r="H1713" s="7">
        <f>VLOOKUP(C1713,Guias_PS!$B$2:$C$7,2)</f>
        <v>200</v>
      </c>
      <c r="I1713" s="7" t="str">
        <f>VLOOKUP(C1713,Pib_PS!$B$2:$C$7,2)</f>
        <v>R$ 3.367.361,07</v>
      </c>
      <c r="J1713" s="7" t="str">
        <f>VLOOKUP(F1713,Base_PS!$G$1:$R$751,12,FALSE())</f>
        <v>Baixa temporada</v>
      </c>
    </row>
    <row r="1714">
      <c r="A1714" s="6">
        <v>43717.0</v>
      </c>
      <c r="B1714" s="7">
        <f>SUMIF(Base_PS!F:F,A1714,Base_PS!I:I)</f>
        <v>0</v>
      </c>
      <c r="C1714" s="7">
        <f t="shared" si="1"/>
        <v>2019</v>
      </c>
      <c r="D1714" s="7">
        <f t="shared" si="2"/>
        <v>9</v>
      </c>
      <c r="E1714" s="7" t="str">
        <f t="shared" si="3"/>
        <v>09</v>
      </c>
      <c r="F1714" s="7" t="str">
        <f t="shared" si="4"/>
        <v>09-2019</v>
      </c>
      <c r="G1714" s="7">
        <f>VLOOKUP(F1714,Oferta_PS!$B$2:$C$62,2)</f>
        <v>1624</v>
      </c>
      <c r="H1714" s="7">
        <f>VLOOKUP(C1714,Guias_PS!$B$2:$C$7,2)</f>
        <v>200</v>
      </c>
      <c r="I1714" s="7" t="str">
        <f>VLOOKUP(C1714,Pib_PS!$B$2:$C$7,2)</f>
        <v>R$ 3.367.361,07</v>
      </c>
      <c r="J1714" s="7" t="str">
        <f>VLOOKUP(F1714,Base_PS!$G$1:$R$751,12,FALSE())</f>
        <v>Baixa temporada</v>
      </c>
    </row>
    <row r="1715">
      <c r="A1715" s="6">
        <v>43718.0</v>
      </c>
      <c r="B1715" s="7">
        <f>SUMIF(Base_PS!F:F,A1715,Base_PS!I:I)</f>
        <v>0</v>
      </c>
      <c r="C1715" s="7">
        <f t="shared" si="1"/>
        <v>2019</v>
      </c>
      <c r="D1715" s="7">
        <f t="shared" si="2"/>
        <v>9</v>
      </c>
      <c r="E1715" s="7" t="str">
        <f t="shared" si="3"/>
        <v>09</v>
      </c>
      <c r="F1715" s="7" t="str">
        <f t="shared" si="4"/>
        <v>09-2019</v>
      </c>
      <c r="G1715" s="7">
        <f>VLOOKUP(F1715,Oferta_PS!$B$2:$C$62,2)</f>
        <v>1624</v>
      </c>
      <c r="H1715" s="7">
        <f>VLOOKUP(C1715,Guias_PS!$B$2:$C$7,2)</f>
        <v>200</v>
      </c>
      <c r="I1715" s="7" t="str">
        <f>VLOOKUP(C1715,Pib_PS!$B$2:$C$7,2)</f>
        <v>R$ 3.367.361,07</v>
      </c>
      <c r="J1715" s="7" t="str">
        <f>VLOOKUP(F1715,Base_PS!$G$1:$R$751,12,FALSE())</f>
        <v>Baixa temporada</v>
      </c>
    </row>
    <row r="1716">
      <c r="A1716" s="6">
        <v>43719.0</v>
      </c>
      <c r="B1716" s="7">
        <f>SUMIF(Base_PS!F:F,A1716,Base_PS!I:I)</f>
        <v>0</v>
      </c>
      <c r="C1716" s="7">
        <f t="shared" si="1"/>
        <v>2019</v>
      </c>
      <c r="D1716" s="7">
        <f t="shared" si="2"/>
        <v>9</v>
      </c>
      <c r="E1716" s="7" t="str">
        <f t="shared" si="3"/>
        <v>09</v>
      </c>
      <c r="F1716" s="7" t="str">
        <f t="shared" si="4"/>
        <v>09-2019</v>
      </c>
      <c r="G1716" s="7">
        <f>VLOOKUP(F1716,Oferta_PS!$B$2:$C$62,2)</f>
        <v>1624</v>
      </c>
      <c r="H1716" s="7">
        <f>VLOOKUP(C1716,Guias_PS!$B$2:$C$7,2)</f>
        <v>200</v>
      </c>
      <c r="I1716" s="7" t="str">
        <f>VLOOKUP(C1716,Pib_PS!$B$2:$C$7,2)</f>
        <v>R$ 3.367.361,07</v>
      </c>
      <c r="J1716" s="7" t="str">
        <f>VLOOKUP(F1716,Base_PS!$G$1:$R$751,12,FALSE())</f>
        <v>Baixa temporada</v>
      </c>
    </row>
    <row r="1717">
      <c r="A1717" s="6">
        <v>43720.0</v>
      </c>
      <c r="B1717" s="7">
        <f>SUMIF(Base_PS!F:F,A1717,Base_PS!I:I)</f>
        <v>0</v>
      </c>
      <c r="C1717" s="7">
        <f t="shared" si="1"/>
        <v>2019</v>
      </c>
      <c r="D1717" s="7">
        <f t="shared" si="2"/>
        <v>9</v>
      </c>
      <c r="E1717" s="7" t="str">
        <f t="shared" si="3"/>
        <v>09</v>
      </c>
      <c r="F1717" s="7" t="str">
        <f t="shared" si="4"/>
        <v>09-2019</v>
      </c>
      <c r="G1717" s="7">
        <f>VLOOKUP(F1717,Oferta_PS!$B$2:$C$62,2)</f>
        <v>1624</v>
      </c>
      <c r="H1717" s="7">
        <f>VLOOKUP(C1717,Guias_PS!$B$2:$C$7,2)</f>
        <v>200</v>
      </c>
      <c r="I1717" s="7" t="str">
        <f>VLOOKUP(C1717,Pib_PS!$B$2:$C$7,2)</f>
        <v>R$ 3.367.361,07</v>
      </c>
      <c r="J1717" s="7" t="str">
        <f>VLOOKUP(F1717,Base_PS!$G$1:$R$751,12,FALSE())</f>
        <v>Baixa temporada</v>
      </c>
    </row>
    <row r="1718">
      <c r="A1718" s="6">
        <v>43721.0</v>
      </c>
      <c r="B1718" s="7">
        <f>SUMIF(Base_PS!F:F,A1718,Base_PS!I:I)</f>
        <v>0</v>
      </c>
      <c r="C1718" s="7">
        <f t="shared" si="1"/>
        <v>2019</v>
      </c>
      <c r="D1718" s="7">
        <f t="shared" si="2"/>
        <v>9</v>
      </c>
      <c r="E1718" s="7" t="str">
        <f t="shared" si="3"/>
        <v>09</v>
      </c>
      <c r="F1718" s="7" t="str">
        <f t="shared" si="4"/>
        <v>09-2019</v>
      </c>
      <c r="G1718" s="7">
        <f>VLOOKUP(F1718,Oferta_PS!$B$2:$C$62,2)</f>
        <v>1624</v>
      </c>
      <c r="H1718" s="7">
        <f>VLOOKUP(C1718,Guias_PS!$B$2:$C$7,2)</f>
        <v>200</v>
      </c>
      <c r="I1718" s="7" t="str">
        <f>VLOOKUP(C1718,Pib_PS!$B$2:$C$7,2)</f>
        <v>R$ 3.367.361,07</v>
      </c>
      <c r="J1718" s="7" t="str">
        <f>VLOOKUP(F1718,Base_PS!$G$1:$R$751,12,FALSE())</f>
        <v>Baixa temporada</v>
      </c>
    </row>
    <row r="1719">
      <c r="A1719" s="6">
        <v>43722.0</v>
      </c>
      <c r="B1719" s="7">
        <f>SUMIF(Base_PS!F:F,A1719,Base_PS!I:I)</f>
        <v>341</v>
      </c>
      <c r="C1719" s="7">
        <f t="shared" si="1"/>
        <v>2019</v>
      </c>
      <c r="D1719" s="7">
        <f t="shared" si="2"/>
        <v>9</v>
      </c>
      <c r="E1719" s="7" t="str">
        <f t="shared" si="3"/>
        <v>09</v>
      </c>
      <c r="F1719" s="7" t="str">
        <f t="shared" si="4"/>
        <v>09-2019</v>
      </c>
      <c r="G1719" s="7">
        <f>VLOOKUP(F1719,Oferta_PS!$B$2:$C$62,2)</f>
        <v>1624</v>
      </c>
      <c r="H1719" s="7">
        <f>VLOOKUP(C1719,Guias_PS!$B$2:$C$7,2)</f>
        <v>200</v>
      </c>
      <c r="I1719" s="7" t="str">
        <f>VLOOKUP(C1719,Pib_PS!$B$2:$C$7,2)</f>
        <v>R$ 3.367.361,07</v>
      </c>
      <c r="J1719" s="7" t="str">
        <f>VLOOKUP(F1719,Base_PS!$G$1:$R$751,12,FALSE())</f>
        <v>Baixa temporada</v>
      </c>
    </row>
    <row r="1720">
      <c r="A1720" s="6">
        <v>43723.0</v>
      </c>
      <c r="B1720" s="7">
        <f>SUMIF(Base_PS!F:F,A1720,Base_PS!I:I)</f>
        <v>0</v>
      </c>
      <c r="C1720" s="7">
        <f t="shared" si="1"/>
        <v>2019</v>
      </c>
      <c r="D1720" s="7">
        <f t="shared" si="2"/>
        <v>9</v>
      </c>
      <c r="E1720" s="7" t="str">
        <f t="shared" si="3"/>
        <v>09</v>
      </c>
      <c r="F1720" s="7" t="str">
        <f t="shared" si="4"/>
        <v>09-2019</v>
      </c>
      <c r="G1720" s="7">
        <f>VLOOKUP(F1720,Oferta_PS!$B$2:$C$62,2)</f>
        <v>1624</v>
      </c>
      <c r="H1720" s="7">
        <f>VLOOKUP(C1720,Guias_PS!$B$2:$C$7,2)</f>
        <v>200</v>
      </c>
      <c r="I1720" s="7" t="str">
        <f>VLOOKUP(C1720,Pib_PS!$B$2:$C$7,2)</f>
        <v>R$ 3.367.361,07</v>
      </c>
      <c r="J1720" s="7" t="str">
        <f>VLOOKUP(F1720,Base_PS!$G$1:$R$751,12,FALSE())</f>
        <v>Baixa temporada</v>
      </c>
    </row>
    <row r="1721">
      <c r="A1721" s="6">
        <v>43724.0</v>
      </c>
      <c r="B1721" s="7">
        <f>SUMIF(Base_PS!F:F,A1721,Base_PS!I:I)</f>
        <v>0</v>
      </c>
      <c r="C1721" s="7">
        <f t="shared" si="1"/>
        <v>2019</v>
      </c>
      <c r="D1721" s="7">
        <f t="shared" si="2"/>
        <v>9</v>
      </c>
      <c r="E1721" s="7" t="str">
        <f t="shared" si="3"/>
        <v>09</v>
      </c>
      <c r="F1721" s="7" t="str">
        <f t="shared" si="4"/>
        <v>09-2019</v>
      </c>
      <c r="G1721" s="7">
        <f>VLOOKUP(F1721,Oferta_PS!$B$2:$C$62,2)</f>
        <v>1624</v>
      </c>
      <c r="H1721" s="7">
        <f>VLOOKUP(C1721,Guias_PS!$B$2:$C$7,2)</f>
        <v>200</v>
      </c>
      <c r="I1721" s="7" t="str">
        <f>VLOOKUP(C1721,Pib_PS!$B$2:$C$7,2)</f>
        <v>R$ 3.367.361,07</v>
      </c>
      <c r="J1721" s="7" t="str">
        <f>VLOOKUP(F1721,Base_PS!$G$1:$R$751,12,FALSE())</f>
        <v>Baixa temporada</v>
      </c>
    </row>
    <row r="1722">
      <c r="A1722" s="6">
        <v>43725.0</v>
      </c>
      <c r="B1722" s="7">
        <f>SUMIF(Base_PS!F:F,A1722,Base_PS!I:I)</f>
        <v>0</v>
      </c>
      <c r="C1722" s="7">
        <f t="shared" si="1"/>
        <v>2019</v>
      </c>
      <c r="D1722" s="7">
        <f t="shared" si="2"/>
        <v>9</v>
      </c>
      <c r="E1722" s="7" t="str">
        <f t="shared" si="3"/>
        <v>09</v>
      </c>
      <c r="F1722" s="7" t="str">
        <f t="shared" si="4"/>
        <v>09-2019</v>
      </c>
      <c r="G1722" s="7">
        <f>VLOOKUP(F1722,Oferta_PS!$B$2:$C$62,2)</f>
        <v>1624</v>
      </c>
      <c r="H1722" s="7">
        <f>VLOOKUP(C1722,Guias_PS!$B$2:$C$7,2)</f>
        <v>200</v>
      </c>
      <c r="I1722" s="7" t="str">
        <f>VLOOKUP(C1722,Pib_PS!$B$2:$C$7,2)</f>
        <v>R$ 3.367.361,07</v>
      </c>
      <c r="J1722" s="7" t="str">
        <f>VLOOKUP(F1722,Base_PS!$G$1:$R$751,12,FALSE())</f>
        <v>Baixa temporada</v>
      </c>
    </row>
    <row r="1723">
      <c r="A1723" s="6">
        <v>43726.0</v>
      </c>
      <c r="B1723" s="7">
        <f>SUMIF(Base_PS!F:F,A1723,Base_PS!I:I)</f>
        <v>0</v>
      </c>
      <c r="C1723" s="7">
        <f t="shared" si="1"/>
        <v>2019</v>
      </c>
      <c r="D1723" s="7">
        <f t="shared" si="2"/>
        <v>9</v>
      </c>
      <c r="E1723" s="7" t="str">
        <f t="shared" si="3"/>
        <v>09</v>
      </c>
      <c r="F1723" s="7" t="str">
        <f t="shared" si="4"/>
        <v>09-2019</v>
      </c>
      <c r="G1723" s="7">
        <f>VLOOKUP(F1723,Oferta_PS!$B$2:$C$62,2)</f>
        <v>1624</v>
      </c>
      <c r="H1723" s="7">
        <f>VLOOKUP(C1723,Guias_PS!$B$2:$C$7,2)</f>
        <v>200</v>
      </c>
      <c r="I1723" s="7" t="str">
        <f>VLOOKUP(C1723,Pib_PS!$B$2:$C$7,2)</f>
        <v>R$ 3.367.361,07</v>
      </c>
      <c r="J1723" s="7" t="str">
        <f>VLOOKUP(F1723,Base_PS!$G$1:$R$751,12,FALSE())</f>
        <v>Baixa temporada</v>
      </c>
    </row>
    <row r="1724">
      <c r="A1724" s="6">
        <v>43727.0</v>
      </c>
      <c r="B1724" s="7">
        <f>SUMIF(Base_PS!F:F,A1724,Base_PS!I:I)</f>
        <v>0</v>
      </c>
      <c r="C1724" s="7">
        <f t="shared" si="1"/>
        <v>2019</v>
      </c>
      <c r="D1724" s="7">
        <f t="shared" si="2"/>
        <v>9</v>
      </c>
      <c r="E1724" s="7" t="str">
        <f t="shared" si="3"/>
        <v>09</v>
      </c>
      <c r="F1724" s="7" t="str">
        <f t="shared" si="4"/>
        <v>09-2019</v>
      </c>
      <c r="G1724" s="7">
        <f>VLOOKUP(F1724,Oferta_PS!$B$2:$C$62,2)</f>
        <v>1624</v>
      </c>
      <c r="H1724" s="7">
        <f>VLOOKUP(C1724,Guias_PS!$B$2:$C$7,2)</f>
        <v>200</v>
      </c>
      <c r="I1724" s="7" t="str">
        <f>VLOOKUP(C1724,Pib_PS!$B$2:$C$7,2)</f>
        <v>R$ 3.367.361,07</v>
      </c>
      <c r="J1724" s="7" t="str">
        <f>VLOOKUP(F1724,Base_PS!$G$1:$R$751,12,FALSE())</f>
        <v>Baixa temporada</v>
      </c>
    </row>
    <row r="1725">
      <c r="A1725" s="6">
        <v>43728.0</v>
      </c>
      <c r="B1725" s="7">
        <f>SUMIF(Base_PS!F:F,A1725,Base_PS!I:I)</f>
        <v>0</v>
      </c>
      <c r="C1725" s="7">
        <f t="shared" si="1"/>
        <v>2019</v>
      </c>
      <c r="D1725" s="7">
        <f t="shared" si="2"/>
        <v>9</v>
      </c>
      <c r="E1725" s="7" t="str">
        <f t="shared" si="3"/>
        <v>09</v>
      </c>
      <c r="F1725" s="7" t="str">
        <f t="shared" si="4"/>
        <v>09-2019</v>
      </c>
      <c r="G1725" s="7">
        <f>VLOOKUP(F1725,Oferta_PS!$B$2:$C$62,2)</f>
        <v>1624</v>
      </c>
      <c r="H1725" s="7">
        <f>VLOOKUP(C1725,Guias_PS!$B$2:$C$7,2)</f>
        <v>200</v>
      </c>
      <c r="I1725" s="7" t="str">
        <f>VLOOKUP(C1725,Pib_PS!$B$2:$C$7,2)</f>
        <v>R$ 3.367.361,07</v>
      </c>
      <c r="J1725" s="7" t="str">
        <f>VLOOKUP(F1725,Base_PS!$G$1:$R$751,12,FALSE())</f>
        <v>Baixa temporada</v>
      </c>
    </row>
    <row r="1726">
      <c r="A1726" s="6">
        <v>43729.0</v>
      </c>
      <c r="B1726" s="7">
        <f>SUMIF(Base_PS!F:F,A1726,Base_PS!I:I)</f>
        <v>344</v>
      </c>
      <c r="C1726" s="7">
        <f t="shared" si="1"/>
        <v>2019</v>
      </c>
      <c r="D1726" s="7">
        <f t="shared" si="2"/>
        <v>9</v>
      </c>
      <c r="E1726" s="7" t="str">
        <f t="shared" si="3"/>
        <v>09</v>
      </c>
      <c r="F1726" s="7" t="str">
        <f t="shared" si="4"/>
        <v>09-2019</v>
      </c>
      <c r="G1726" s="7">
        <f>VLOOKUP(F1726,Oferta_PS!$B$2:$C$62,2)</f>
        <v>1624</v>
      </c>
      <c r="H1726" s="7">
        <f>VLOOKUP(C1726,Guias_PS!$B$2:$C$7,2)</f>
        <v>200</v>
      </c>
      <c r="I1726" s="7" t="str">
        <f>VLOOKUP(C1726,Pib_PS!$B$2:$C$7,2)</f>
        <v>R$ 3.367.361,07</v>
      </c>
      <c r="J1726" s="7" t="str">
        <f>VLOOKUP(F1726,Base_PS!$G$1:$R$751,12,FALSE())</f>
        <v>Baixa temporada</v>
      </c>
    </row>
    <row r="1727">
      <c r="A1727" s="6">
        <v>43730.0</v>
      </c>
      <c r="B1727" s="7">
        <f>SUMIF(Base_PS!F:F,A1727,Base_PS!I:I)</f>
        <v>0</v>
      </c>
      <c r="C1727" s="7">
        <f t="shared" si="1"/>
        <v>2019</v>
      </c>
      <c r="D1727" s="7">
        <f t="shared" si="2"/>
        <v>9</v>
      </c>
      <c r="E1727" s="7" t="str">
        <f t="shared" si="3"/>
        <v>09</v>
      </c>
      <c r="F1727" s="7" t="str">
        <f t="shared" si="4"/>
        <v>09-2019</v>
      </c>
      <c r="G1727" s="7">
        <f>VLOOKUP(F1727,Oferta_PS!$B$2:$C$62,2)</f>
        <v>1624</v>
      </c>
      <c r="H1727" s="7">
        <f>VLOOKUP(C1727,Guias_PS!$B$2:$C$7,2)</f>
        <v>200</v>
      </c>
      <c r="I1727" s="7" t="str">
        <f>VLOOKUP(C1727,Pib_PS!$B$2:$C$7,2)</f>
        <v>R$ 3.367.361,07</v>
      </c>
      <c r="J1727" s="7" t="str">
        <f>VLOOKUP(F1727,Base_PS!$G$1:$R$751,12,FALSE())</f>
        <v>Baixa temporada</v>
      </c>
    </row>
    <row r="1728">
      <c r="A1728" s="6">
        <v>43731.0</v>
      </c>
      <c r="B1728" s="7">
        <f>SUMIF(Base_PS!F:F,A1728,Base_PS!I:I)</f>
        <v>0</v>
      </c>
      <c r="C1728" s="7">
        <f t="shared" si="1"/>
        <v>2019</v>
      </c>
      <c r="D1728" s="7">
        <f t="shared" si="2"/>
        <v>9</v>
      </c>
      <c r="E1728" s="7" t="str">
        <f t="shared" si="3"/>
        <v>09</v>
      </c>
      <c r="F1728" s="7" t="str">
        <f t="shared" si="4"/>
        <v>09-2019</v>
      </c>
      <c r="G1728" s="7">
        <f>VLOOKUP(F1728,Oferta_PS!$B$2:$C$62,2)</f>
        <v>1624</v>
      </c>
      <c r="H1728" s="7">
        <f>VLOOKUP(C1728,Guias_PS!$B$2:$C$7,2)</f>
        <v>200</v>
      </c>
      <c r="I1728" s="7" t="str">
        <f>VLOOKUP(C1728,Pib_PS!$B$2:$C$7,2)</f>
        <v>R$ 3.367.361,07</v>
      </c>
      <c r="J1728" s="7" t="str">
        <f>VLOOKUP(F1728,Base_PS!$G$1:$R$751,12,FALSE())</f>
        <v>Baixa temporada</v>
      </c>
    </row>
    <row r="1729">
      <c r="A1729" s="6">
        <v>43732.0</v>
      </c>
      <c r="B1729" s="7">
        <f>SUMIF(Base_PS!F:F,A1729,Base_PS!I:I)</f>
        <v>0</v>
      </c>
      <c r="C1729" s="7">
        <f t="shared" si="1"/>
        <v>2019</v>
      </c>
      <c r="D1729" s="7">
        <f t="shared" si="2"/>
        <v>9</v>
      </c>
      <c r="E1729" s="7" t="str">
        <f t="shared" si="3"/>
        <v>09</v>
      </c>
      <c r="F1729" s="7" t="str">
        <f t="shared" si="4"/>
        <v>09-2019</v>
      </c>
      <c r="G1729" s="7">
        <f>VLOOKUP(F1729,Oferta_PS!$B$2:$C$62,2)</f>
        <v>1624</v>
      </c>
      <c r="H1729" s="7">
        <f>VLOOKUP(C1729,Guias_PS!$B$2:$C$7,2)</f>
        <v>200</v>
      </c>
      <c r="I1729" s="7" t="str">
        <f>VLOOKUP(C1729,Pib_PS!$B$2:$C$7,2)</f>
        <v>R$ 3.367.361,07</v>
      </c>
      <c r="J1729" s="7" t="str">
        <f>VLOOKUP(F1729,Base_PS!$G$1:$R$751,12,FALSE())</f>
        <v>Baixa temporada</v>
      </c>
    </row>
    <row r="1730">
      <c r="A1730" s="6">
        <v>43733.0</v>
      </c>
      <c r="B1730" s="7">
        <f>SUMIF(Base_PS!F:F,A1730,Base_PS!I:I)</f>
        <v>0</v>
      </c>
      <c r="C1730" s="7">
        <f t="shared" si="1"/>
        <v>2019</v>
      </c>
      <c r="D1730" s="7">
        <f t="shared" si="2"/>
        <v>9</v>
      </c>
      <c r="E1730" s="7" t="str">
        <f t="shared" si="3"/>
        <v>09</v>
      </c>
      <c r="F1730" s="7" t="str">
        <f t="shared" si="4"/>
        <v>09-2019</v>
      </c>
      <c r="G1730" s="7">
        <f>VLOOKUP(F1730,Oferta_PS!$B$2:$C$62,2)</f>
        <v>1624</v>
      </c>
      <c r="H1730" s="7">
        <f>VLOOKUP(C1730,Guias_PS!$B$2:$C$7,2)</f>
        <v>200</v>
      </c>
      <c r="I1730" s="7" t="str">
        <f>VLOOKUP(C1730,Pib_PS!$B$2:$C$7,2)</f>
        <v>R$ 3.367.361,07</v>
      </c>
      <c r="J1730" s="7" t="str">
        <f>VLOOKUP(F1730,Base_PS!$G$1:$R$751,12,FALSE())</f>
        <v>Baixa temporada</v>
      </c>
    </row>
    <row r="1731">
      <c r="A1731" s="6">
        <v>43734.0</v>
      </c>
      <c r="B1731" s="7">
        <f>SUMIF(Base_PS!F:F,A1731,Base_PS!I:I)</f>
        <v>0</v>
      </c>
      <c r="C1731" s="7">
        <f t="shared" si="1"/>
        <v>2019</v>
      </c>
      <c r="D1731" s="7">
        <f t="shared" si="2"/>
        <v>9</v>
      </c>
      <c r="E1731" s="7" t="str">
        <f t="shared" si="3"/>
        <v>09</v>
      </c>
      <c r="F1731" s="7" t="str">
        <f t="shared" si="4"/>
        <v>09-2019</v>
      </c>
      <c r="G1731" s="7">
        <f>VLOOKUP(F1731,Oferta_PS!$B$2:$C$62,2)</f>
        <v>1624</v>
      </c>
      <c r="H1731" s="7">
        <f>VLOOKUP(C1731,Guias_PS!$B$2:$C$7,2)</f>
        <v>200</v>
      </c>
      <c r="I1731" s="7" t="str">
        <f>VLOOKUP(C1731,Pib_PS!$B$2:$C$7,2)</f>
        <v>R$ 3.367.361,07</v>
      </c>
      <c r="J1731" s="7" t="str">
        <f>VLOOKUP(F1731,Base_PS!$G$1:$R$751,12,FALSE())</f>
        <v>Baixa temporada</v>
      </c>
    </row>
    <row r="1732">
      <c r="A1732" s="6">
        <v>43735.0</v>
      </c>
      <c r="B1732" s="7">
        <f>SUMIF(Base_PS!F:F,A1732,Base_PS!I:I)</f>
        <v>0</v>
      </c>
      <c r="C1732" s="7">
        <f t="shared" si="1"/>
        <v>2019</v>
      </c>
      <c r="D1732" s="7">
        <f t="shared" si="2"/>
        <v>9</v>
      </c>
      <c r="E1732" s="7" t="str">
        <f t="shared" si="3"/>
        <v>09</v>
      </c>
      <c r="F1732" s="7" t="str">
        <f t="shared" si="4"/>
        <v>09-2019</v>
      </c>
      <c r="G1732" s="7">
        <f>VLOOKUP(F1732,Oferta_PS!$B$2:$C$62,2)</f>
        <v>1624</v>
      </c>
      <c r="H1732" s="7">
        <f>VLOOKUP(C1732,Guias_PS!$B$2:$C$7,2)</f>
        <v>200</v>
      </c>
      <c r="I1732" s="7" t="str">
        <f>VLOOKUP(C1732,Pib_PS!$B$2:$C$7,2)</f>
        <v>R$ 3.367.361,07</v>
      </c>
      <c r="J1732" s="7" t="str">
        <f>VLOOKUP(F1732,Base_PS!$G$1:$R$751,12,FALSE())</f>
        <v>Baixa temporada</v>
      </c>
    </row>
    <row r="1733">
      <c r="A1733" s="6">
        <v>43736.0</v>
      </c>
      <c r="B1733" s="7">
        <f>SUMIF(Base_PS!F:F,A1733,Base_PS!I:I)</f>
        <v>303</v>
      </c>
      <c r="C1733" s="7">
        <f t="shared" si="1"/>
        <v>2019</v>
      </c>
      <c r="D1733" s="7">
        <f t="shared" si="2"/>
        <v>9</v>
      </c>
      <c r="E1733" s="7" t="str">
        <f t="shared" si="3"/>
        <v>09</v>
      </c>
      <c r="F1733" s="7" t="str">
        <f t="shared" si="4"/>
        <v>09-2019</v>
      </c>
      <c r="G1733" s="7">
        <f>VLOOKUP(F1733,Oferta_PS!$B$2:$C$62,2)</f>
        <v>1624</v>
      </c>
      <c r="H1733" s="7">
        <f>VLOOKUP(C1733,Guias_PS!$B$2:$C$7,2)</f>
        <v>200</v>
      </c>
      <c r="I1733" s="7" t="str">
        <f>VLOOKUP(C1733,Pib_PS!$B$2:$C$7,2)</f>
        <v>R$ 3.367.361,07</v>
      </c>
      <c r="J1733" s="7" t="str">
        <f>VLOOKUP(F1733,Base_PS!$G$1:$R$751,12,FALSE())</f>
        <v>Baixa temporada</v>
      </c>
    </row>
    <row r="1734">
      <c r="A1734" s="6">
        <v>43737.0</v>
      </c>
      <c r="B1734" s="7">
        <f>SUMIF(Base_PS!F:F,A1734,Base_PS!I:I)</f>
        <v>86</v>
      </c>
      <c r="C1734" s="7">
        <f t="shared" si="1"/>
        <v>2019</v>
      </c>
      <c r="D1734" s="7">
        <f t="shared" si="2"/>
        <v>9</v>
      </c>
      <c r="E1734" s="7" t="str">
        <f t="shared" si="3"/>
        <v>09</v>
      </c>
      <c r="F1734" s="7" t="str">
        <f t="shared" si="4"/>
        <v>09-2019</v>
      </c>
      <c r="G1734" s="7">
        <f>VLOOKUP(F1734,Oferta_PS!$B$2:$C$62,2)</f>
        <v>1624</v>
      </c>
      <c r="H1734" s="7">
        <f>VLOOKUP(C1734,Guias_PS!$B$2:$C$7,2)</f>
        <v>200</v>
      </c>
      <c r="I1734" s="7" t="str">
        <f>VLOOKUP(C1734,Pib_PS!$B$2:$C$7,2)</f>
        <v>R$ 3.367.361,07</v>
      </c>
      <c r="J1734" s="7" t="str">
        <f>VLOOKUP(F1734,Base_PS!$G$1:$R$751,12,FALSE())</f>
        <v>Baixa temporada</v>
      </c>
    </row>
    <row r="1735">
      <c r="A1735" s="6">
        <v>43738.0</v>
      </c>
      <c r="B1735" s="7">
        <f>SUMIF(Base_PS!F:F,A1735,Base_PS!I:I)</f>
        <v>0</v>
      </c>
      <c r="C1735" s="7">
        <f t="shared" si="1"/>
        <v>2019</v>
      </c>
      <c r="D1735" s="7">
        <f t="shared" si="2"/>
        <v>9</v>
      </c>
      <c r="E1735" s="7" t="str">
        <f t="shared" si="3"/>
        <v>09</v>
      </c>
      <c r="F1735" s="7" t="str">
        <f t="shared" si="4"/>
        <v>09-2019</v>
      </c>
      <c r="G1735" s="7">
        <f>VLOOKUP(F1735,Oferta_PS!$B$2:$C$62,2)</f>
        <v>1624</v>
      </c>
      <c r="H1735" s="7">
        <f>VLOOKUP(C1735,Guias_PS!$B$2:$C$7,2)</f>
        <v>200</v>
      </c>
      <c r="I1735" s="7" t="str">
        <f>VLOOKUP(C1735,Pib_PS!$B$2:$C$7,2)</f>
        <v>R$ 3.367.361,07</v>
      </c>
      <c r="J1735" s="7" t="str">
        <f>VLOOKUP(F1735,Base_PS!$G$1:$R$751,12,FALSE())</f>
        <v>Baixa temporada</v>
      </c>
    </row>
    <row r="1736">
      <c r="A1736" s="6">
        <v>43739.0</v>
      </c>
      <c r="B1736" s="7">
        <f>SUMIF(Base_PS!F:F,A1736,Base_PS!I:I)</f>
        <v>0</v>
      </c>
      <c r="C1736" s="7">
        <f t="shared" si="1"/>
        <v>2019</v>
      </c>
      <c r="D1736" s="7">
        <f t="shared" si="2"/>
        <v>10</v>
      </c>
      <c r="E1736" s="7">
        <f t="shared" si="3"/>
        <v>10</v>
      </c>
      <c r="F1736" s="7" t="str">
        <f t="shared" si="4"/>
        <v>10-2019</v>
      </c>
      <c r="G1736" s="7">
        <f>VLOOKUP(F1736,Oferta_PS!$B$2:$C$62,2)</f>
        <v>1584</v>
      </c>
      <c r="H1736" s="7">
        <f>VLOOKUP(C1736,Guias_PS!$B$2:$C$7,2)</f>
        <v>200</v>
      </c>
      <c r="I1736" s="7" t="str">
        <f>VLOOKUP(C1736,Pib_PS!$B$2:$C$7,2)</f>
        <v>R$ 3.367.361,07</v>
      </c>
      <c r="J1736" s="7" t="str">
        <f>VLOOKUP(F1736,Base_PS!$G$1:$R$751,12,FALSE())</f>
        <v>Baixa temporada</v>
      </c>
    </row>
    <row r="1737">
      <c r="A1737" s="6">
        <v>43740.0</v>
      </c>
      <c r="B1737" s="7">
        <f>SUMIF(Base_PS!F:F,A1737,Base_PS!I:I)</f>
        <v>0</v>
      </c>
      <c r="C1737" s="7">
        <f t="shared" si="1"/>
        <v>2019</v>
      </c>
      <c r="D1737" s="7">
        <f t="shared" si="2"/>
        <v>10</v>
      </c>
      <c r="E1737" s="7">
        <f t="shared" si="3"/>
        <v>10</v>
      </c>
      <c r="F1737" s="7" t="str">
        <f t="shared" si="4"/>
        <v>10-2019</v>
      </c>
      <c r="G1737" s="7">
        <f>VLOOKUP(F1737,Oferta_PS!$B$2:$C$62,2)</f>
        <v>1584</v>
      </c>
      <c r="H1737" s="7">
        <f>VLOOKUP(C1737,Guias_PS!$B$2:$C$7,2)</f>
        <v>200</v>
      </c>
      <c r="I1737" s="7" t="str">
        <f>VLOOKUP(C1737,Pib_PS!$B$2:$C$7,2)</f>
        <v>R$ 3.367.361,07</v>
      </c>
      <c r="J1737" s="7" t="str">
        <f>VLOOKUP(F1737,Base_PS!$G$1:$R$751,12,FALSE())</f>
        <v>Baixa temporada</v>
      </c>
    </row>
    <row r="1738">
      <c r="A1738" s="6">
        <v>43741.0</v>
      </c>
      <c r="B1738" s="7">
        <f>SUMIF(Base_PS!F:F,A1738,Base_PS!I:I)</f>
        <v>0</v>
      </c>
      <c r="C1738" s="7">
        <f t="shared" si="1"/>
        <v>2019</v>
      </c>
      <c r="D1738" s="7">
        <f t="shared" si="2"/>
        <v>10</v>
      </c>
      <c r="E1738" s="7">
        <f t="shared" si="3"/>
        <v>10</v>
      </c>
      <c r="F1738" s="7" t="str">
        <f t="shared" si="4"/>
        <v>10-2019</v>
      </c>
      <c r="G1738" s="7">
        <f>VLOOKUP(F1738,Oferta_PS!$B$2:$C$62,2)</f>
        <v>1584</v>
      </c>
      <c r="H1738" s="7">
        <f>VLOOKUP(C1738,Guias_PS!$B$2:$C$7,2)</f>
        <v>200</v>
      </c>
      <c r="I1738" s="7" t="str">
        <f>VLOOKUP(C1738,Pib_PS!$B$2:$C$7,2)</f>
        <v>R$ 3.367.361,07</v>
      </c>
      <c r="J1738" s="7" t="str">
        <f>VLOOKUP(F1738,Base_PS!$G$1:$R$751,12,FALSE())</f>
        <v>Baixa temporada</v>
      </c>
    </row>
    <row r="1739">
      <c r="A1739" s="6">
        <v>43742.0</v>
      </c>
      <c r="B1739" s="7">
        <f>SUMIF(Base_PS!F:F,A1739,Base_PS!I:I)</f>
        <v>0</v>
      </c>
      <c r="C1739" s="7">
        <f t="shared" si="1"/>
        <v>2019</v>
      </c>
      <c r="D1739" s="7">
        <f t="shared" si="2"/>
        <v>10</v>
      </c>
      <c r="E1739" s="7">
        <f t="shared" si="3"/>
        <v>10</v>
      </c>
      <c r="F1739" s="7" t="str">
        <f t="shared" si="4"/>
        <v>10-2019</v>
      </c>
      <c r="G1739" s="7">
        <f>VLOOKUP(F1739,Oferta_PS!$B$2:$C$62,2)</f>
        <v>1584</v>
      </c>
      <c r="H1739" s="7">
        <f>VLOOKUP(C1739,Guias_PS!$B$2:$C$7,2)</f>
        <v>200</v>
      </c>
      <c r="I1739" s="7" t="str">
        <f>VLOOKUP(C1739,Pib_PS!$B$2:$C$7,2)</f>
        <v>R$ 3.367.361,07</v>
      </c>
      <c r="J1739" s="7" t="str">
        <f>VLOOKUP(F1739,Base_PS!$G$1:$R$751,12,FALSE())</f>
        <v>Baixa temporada</v>
      </c>
    </row>
    <row r="1740">
      <c r="A1740" s="6">
        <v>43743.0</v>
      </c>
      <c r="B1740" s="7">
        <f>SUMIF(Base_PS!F:F,A1740,Base_PS!I:I)</f>
        <v>387</v>
      </c>
      <c r="C1740" s="7">
        <f t="shared" si="1"/>
        <v>2019</v>
      </c>
      <c r="D1740" s="7">
        <f t="shared" si="2"/>
        <v>10</v>
      </c>
      <c r="E1740" s="7">
        <f t="shared" si="3"/>
        <v>10</v>
      </c>
      <c r="F1740" s="7" t="str">
        <f t="shared" si="4"/>
        <v>10-2019</v>
      </c>
      <c r="G1740" s="7">
        <f>VLOOKUP(F1740,Oferta_PS!$B$2:$C$62,2)</f>
        <v>1584</v>
      </c>
      <c r="H1740" s="7">
        <f>VLOOKUP(C1740,Guias_PS!$B$2:$C$7,2)</f>
        <v>200</v>
      </c>
      <c r="I1740" s="7" t="str">
        <f>VLOOKUP(C1740,Pib_PS!$B$2:$C$7,2)</f>
        <v>R$ 3.367.361,07</v>
      </c>
      <c r="J1740" s="7" t="str">
        <f>VLOOKUP(F1740,Base_PS!$G$1:$R$751,12,FALSE())</f>
        <v>Baixa temporada</v>
      </c>
    </row>
    <row r="1741">
      <c r="A1741" s="6">
        <v>43744.0</v>
      </c>
      <c r="B1741" s="7">
        <f>SUMIF(Base_PS!F:F,A1741,Base_PS!I:I)</f>
        <v>0</v>
      </c>
      <c r="C1741" s="7">
        <f t="shared" si="1"/>
        <v>2019</v>
      </c>
      <c r="D1741" s="7">
        <f t="shared" si="2"/>
        <v>10</v>
      </c>
      <c r="E1741" s="7">
        <f t="shared" si="3"/>
        <v>10</v>
      </c>
      <c r="F1741" s="7" t="str">
        <f t="shared" si="4"/>
        <v>10-2019</v>
      </c>
      <c r="G1741" s="7">
        <f>VLOOKUP(F1741,Oferta_PS!$B$2:$C$62,2)</f>
        <v>1584</v>
      </c>
      <c r="H1741" s="7">
        <f>VLOOKUP(C1741,Guias_PS!$B$2:$C$7,2)</f>
        <v>200</v>
      </c>
      <c r="I1741" s="7" t="str">
        <f>VLOOKUP(C1741,Pib_PS!$B$2:$C$7,2)</f>
        <v>R$ 3.367.361,07</v>
      </c>
      <c r="J1741" s="7" t="str">
        <f>VLOOKUP(F1741,Base_PS!$G$1:$R$751,12,FALSE())</f>
        <v>Baixa temporada</v>
      </c>
    </row>
    <row r="1742">
      <c r="A1742" s="6">
        <v>43745.0</v>
      </c>
      <c r="B1742" s="7">
        <f>SUMIF(Base_PS!F:F,A1742,Base_PS!I:I)</f>
        <v>0</v>
      </c>
      <c r="C1742" s="7">
        <f t="shared" si="1"/>
        <v>2019</v>
      </c>
      <c r="D1742" s="7">
        <f t="shared" si="2"/>
        <v>10</v>
      </c>
      <c r="E1742" s="7">
        <f t="shared" si="3"/>
        <v>10</v>
      </c>
      <c r="F1742" s="7" t="str">
        <f t="shared" si="4"/>
        <v>10-2019</v>
      </c>
      <c r="G1742" s="7">
        <f>VLOOKUP(F1742,Oferta_PS!$B$2:$C$62,2)</f>
        <v>1584</v>
      </c>
      <c r="H1742" s="7">
        <f>VLOOKUP(C1742,Guias_PS!$B$2:$C$7,2)</f>
        <v>200</v>
      </c>
      <c r="I1742" s="7" t="str">
        <f>VLOOKUP(C1742,Pib_PS!$B$2:$C$7,2)</f>
        <v>R$ 3.367.361,07</v>
      </c>
      <c r="J1742" s="7" t="str">
        <f>VLOOKUP(F1742,Base_PS!$G$1:$R$751,12,FALSE())</f>
        <v>Baixa temporada</v>
      </c>
    </row>
    <row r="1743">
      <c r="A1743" s="6">
        <v>43746.0</v>
      </c>
      <c r="B1743" s="7">
        <f>SUMIF(Base_PS!F:F,A1743,Base_PS!I:I)</f>
        <v>0</v>
      </c>
      <c r="C1743" s="7">
        <f t="shared" si="1"/>
        <v>2019</v>
      </c>
      <c r="D1743" s="7">
        <f t="shared" si="2"/>
        <v>10</v>
      </c>
      <c r="E1743" s="7">
        <f t="shared" si="3"/>
        <v>10</v>
      </c>
      <c r="F1743" s="7" t="str">
        <f t="shared" si="4"/>
        <v>10-2019</v>
      </c>
      <c r="G1743" s="7">
        <f>VLOOKUP(F1743,Oferta_PS!$B$2:$C$62,2)</f>
        <v>1584</v>
      </c>
      <c r="H1743" s="7">
        <f>VLOOKUP(C1743,Guias_PS!$B$2:$C$7,2)</f>
        <v>200</v>
      </c>
      <c r="I1743" s="7" t="str">
        <f>VLOOKUP(C1743,Pib_PS!$B$2:$C$7,2)</f>
        <v>R$ 3.367.361,07</v>
      </c>
      <c r="J1743" s="7" t="str">
        <f>VLOOKUP(F1743,Base_PS!$G$1:$R$751,12,FALSE())</f>
        <v>Baixa temporada</v>
      </c>
    </row>
    <row r="1744">
      <c r="A1744" s="6">
        <v>43747.0</v>
      </c>
      <c r="B1744" s="7">
        <f>SUMIF(Base_PS!F:F,A1744,Base_PS!I:I)</f>
        <v>0</v>
      </c>
      <c r="C1744" s="7">
        <f t="shared" si="1"/>
        <v>2019</v>
      </c>
      <c r="D1744" s="7">
        <f t="shared" si="2"/>
        <v>10</v>
      </c>
      <c r="E1744" s="7">
        <f t="shared" si="3"/>
        <v>10</v>
      </c>
      <c r="F1744" s="7" t="str">
        <f t="shared" si="4"/>
        <v>10-2019</v>
      </c>
      <c r="G1744" s="7">
        <f>VLOOKUP(F1744,Oferta_PS!$B$2:$C$62,2)</f>
        <v>1584</v>
      </c>
      <c r="H1744" s="7">
        <f>VLOOKUP(C1744,Guias_PS!$B$2:$C$7,2)</f>
        <v>200</v>
      </c>
      <c r="I1744" s="7" t="str">
        <f>VLOOKUP(C1744,Pib_PS!$B$2:$C$7,2)</f>
        <v>R$ 3.367.361,07</v>
      </c>
      <c r="J1744" s="7" t="str">
        <f>VLOOKUP(F1744,Base_PS!$G$1:$R$751,12,FALSE())</f>
        <v>Baixa temporada</v>
      </c>
    </row>
    <row r="1745">
      <c r="A1745" s="8">
        <v>43748.0</v>
      </c>
      <c r="B1745" s="7">
        <f>SUMIF(Base_PS!F:F,A1745,Base_PS!I:I)</f>
        <v>86</v>
      </c>
      <c r="C1745" s="7">
        <f t="shared" si="1"/>
        <v>2019</v>
      </c>
      <c r="D1745" s="7">
        <f t="shared" si="2"/>
        <v>10</v>
      </c>
      <c r="E1745" s="7">
        <f t="shared" si="3"/>
        <v>10</v>
      </c>
      <c r="F1745" s="7" t="str">
        <f t="shared" si="4"/>
        <v>10-2019</v>
      </c>
      <c r="G1745" s="7">
        <f>VLOOKUP(F1745,Oferta_PS!$B$2:$C$62,2)</f>
        <v>1584</v>
      </c>
      <c r="H1745" s="7">
        <f>VLOOKUP(C1745,Guias_PS!$B$2:$C$7,2)</f>
        <v>200</v>
      </c>
      <c r="I1745" s="7" t="str">
        <f>VLOOKUP(C1745,Pib_PS!$B$2:$C$7,2)</f>
        <v>R$ 3.367.361,07</v>
      </c>
      <c r="J1745" s="7" t="str">
        <f>VLOOKUP(F1745,Base_PS!$G$1:$R$751,12,FALSE())</f>
        <v>Baixa temporada</v>
      </c>
    </row>
    <row r="1746">
      <c r="A1746" s="8">
        <v>43749.0</v>
      </c>
      <c r="B1746" s="7">
        <f>SUMIF(Base_PS!F:F,A1746,Base_PS!I:I)</f>
        <v>0</v>
      </c>
      <c r="C1746" s="7">
        <f t="shared" si="1"/>
        <v>2019</v>
      </c>
      <c r="D1746" s="7">
        <f t="shared" si="2"/>
        <v>10</v>
      </c>
      <c r="E1746" s="7">
        <f t="shared" si="3"/>
        <v>10</v>
      </c>
      <c r="F1746" s="7" t="str">
        <f t="shared" si="4"/>
        <v>10-2019</v>
      </c>
      <c r="G1746" s="7">
        <f>VLOOKUP(F1746,Oferta_PS!$B$2:$C$62,2)</f>
        <v>1584</v>
      </c>
      <c r="H1746" s="7">
        <f>VLOOKUP(C1746,Guias_PS!$B$2:$C$7,2)</f>
        <v>200</v>
      </c>
      <c r="I1746" s="7" t="str">
        <f>VLOOKUP(C1746,Pib_PS!$B$2:$C$7,2)</f>
        <v>R$ 3.367.361,07</v>
      </c>
      <c r="J1746" s="7" t="str">
        <f>VLOOKUP(F1746,Base_PS!$G$1:$R$751,12,FALSE())</f>
        <v>Baixa temporada</v>
      </c>
    </row>
    <row r="1747">
      <c r="A1747" s="8">
        <v>43750.0</v>
      </c>
      <c r="B1747" s="7">
        <f>SUMIF(Base_PS!F:F,A1747,Base_PS!I:I)</f>
        <v>375</v>
      </c>
      <c r="C1747" s="7">
        <f t="shared" si="1"/>
        <v>2019</v>
      </c>
      <c r="D1747" s="7">
        <f t="shared" si="2"/>
        <v>10</v>
      </c>
      <c r="E1747" s="7">
        <f t="shared" si="3"/>
        <v>10</v>
      </c>
      <c r="F1747" s="7" t="str">
        <f t="shared" si="4"/>
        <v>10-2019</v>
      </c>
      <c r="G1747" s="7">
        <f>VLOOKUP(F1747,Oferta_PS!$B$2:$C$62,2)</f>
        <v>1584</v>
      </c>
      <c r="H1747" s="7">
        <f>VLOOKUP(C1747,Guias_PS!$B$2:$C$7,2)</f>
        <v>200</v>
      </c>
      <c r="I1747" s="7" t="str">
        <f>VLOOKUP(C1747,Pib_PS!$B$2:$C$7,2)</f>
        <v>R$ 3.367.361,07</v>
      </c>
      <c r="J1747" s="7" t="str">
        <f>VLOOKUP(F1747,Base_PS!$G$1:$R$751,12,FALSE())</f>
        <v>Baixa temporada</v>
      </c>
    </row>
    <row r="1748">
      <c r="A1748" s="8">
        <v>43751.0</v>
      </c>
      <c r="B1748" s="7">
        <f>SUMIF(Base_PS!F:F,A1748,Base_PS!I:I)</f>
        <v>0</v>
      </c>
      <c r="C1748" s="7">
        <f t="shared" si="1"/>
        <v>2019</v>
      </c>
      <c r="D1748" s="7">
        <f t="shared" si="2"/>
        <v>10</v>
      </c>
      <c r="E1748" s="7">
        <f t="shared" si="3"/>
        <v>10</v>
      </c>
      <c r="F1748" s="7" t="str">
        <f t="shared" si="4"/>
        <v>10-2019</v>
      </c>
      <c r="G1748" s="7">
        <f>VLOOKUP(F1748,Oferta_PS!$B$2:$C$62,2)</f>
        <v>1584</v>
      </c>
      <c r="H1748" s="7">
        <f>VLOOKUP(C1748,Guias_PS!$B$2:$C$7,2)</f>
        <v>200</v>
      </c>
      <c r="I1748" s="7" t="str">
        <f>VLOOKUP(C1748,Pib_PS!$B$2:$C$7,2)</f>
        <v>R$ 3.367.361,07</v>
      </c>
      <c r="J1748" s="7" t="str">
        <f>VLOOKUP(F1748,Base_PS!$G$1:$R$751,12,FALSE())</f>
        <v>Baixa temporada</v>
      </c>
    </row>
    <row r="1749">
      <c r="A1749" s="8">
        <v>43752.0</v>
      </c>
      <c r="B1749" s="7">
        <f>SUMIF(Base_PS!F:F,A1749,Base_PS!I:I)</f>
        <v>0</v>
      </c>
      <c r="C1749" s="7">
        <f t="shared" si="1"/>
        <v>2019</v>
      </c>
      <c r="D1749" s="7">
        <f t="shared" si="2"/>
        <v>10</v>
      </c>
      <c r="E1749" s="7">
        <f t="shared" si="3"/>
        <v>10</v>
      </c>
      <c r="F1749" s="7" t="str">
        <f t="shared" si="4"/>
        <v>10-2019</v>
      </c>
      <c r="G1749" s="7">
        <f>VLOOKUP(F1749,Oferta_PS!$B$2:$C$62,2)</f>
        <v>1584</v>
      </c>
      <c r="H1749" s="7">
        <f>VLOOKUP(C1749,Guias_PS!$B$2:$C$7,2)</f>
        <v>200</v>
      </c>
      <c r="I1749" s="7" t="str">
        <f>VLOOKUP(C1749,Pib_PS!$B$2:$C$7,2)</f>
        <v>R$ 3.367.361,07</v>
      </c>
      <c r="J1749" s="7" t="str">
        <f>VLOOKUP(F1749,Base_PS!$G$1:$R$751,12,FALSE())</f>
        <v>Baixa temporada</v>
      </c>
    </row>
    <row r="1750">
      <c r="A1750" s="8">
        <v>43753.0</v>
      </c>
      <c r="B1750" s="7">
        <f>SUMIF(Base_PS!F:F,A1750,Base_PS!I:I)</f>
        <v>0</v>
      </c>
      <c r="C1750" s="7">
        <f t="shared" si="1"/>
        <v>2019</v>
      </c>
      <c r="D1750" s="7">
        <f t="shared" si="2"/>
        <v>10</v>
      </c>
      <c r="E1750" s="7">
        <f t="shared" si="3"/>
        <v>10</v>
      </c>
      <c r="F1750" s="7" t="str">
        <f t="shared" si="4"/>
        <v>10-2019</v>
      </c>
      <c r="G1750" s="7">
        <f>VLOOKUP(F1750,Oferta_PS!$B$2:$C$62,2)</f>
        <v>1584</v>
      </c>
      <c r="H1750" s="7">
        <f>VLOOKUP(C1750,Guias_PS!$B$2:$C$7,2)</f>
        <v>200</v>
      </c>
      <c r="I1750" s="7" t="str">
        <f>VLOOKUP(C1750,Pib_PS!$B$2:$C$7,2)</f>
        <v>R$ 3.367.361,07</v>
      </c>
      <c r="J1750" s="7" t="str">
        <f>VLOOKUP(F1750,Base_PS!$G$1:$R$751,12,FALSE())</f>
        <v>Baixa temporada</v>
      </c>
    </row>
    <row r="1751">
      <c r="A1751" s="8">
        <v>43754.0</v>
      </c>
      <c r="B1751" s="7">
        <f>SUMIF(Base_PS!F:F,A1751,Base_PS!I:I)</f>
        <v>0</v>
      </c>
      <c r="C1751" s="7">
        <f t="shared" si="1"/>
        <v>2019</v>
      </c>
      <c r="D1751" s="7">
        <f t="shared" si="2"/>
        <v>10</v>
      </c>
      <c r="E1751" s="7">
        <f t="shared" si="3"/>
        <v>10</v>
      </c>
      <c r="F1751" s="7" t="str">
        <f t="shared" si="4"/>
        <v>10-2019</v>
      </c>
      <c r="G1751" s="7">
        <f>VLOOKUP(F1751,Oferta_PS!$B$2:$C$62,2)</f>
        <v>1584</v>
      </c>
      <c r="H1751" s="7">
        <f>VLOOKUP(C1751,Guias_PS!$B$2:$C$7,2)</f>
        <v>200</v>
      </c>
      <c r="I1751" s="7" t="str">
        <f>VLOOKUP(C1751,Pib_PS!$B$2:$C$7,2)</f>
        <v>R$ 3.367.361,07</v>
      </c>
      <c r="J1751" s="7" t="str">
        <f>VLOOKUP(F1751,Base_PS!$G$1:$R$751,12,FALSE())</f>
        <v>Baixa temporada</v>
      </c>
    </row>
    <row r="1752">
      <c r="A1752" s="8">
        <v>43755.0</v>
      </c>
      <c r="B1752" s="7">
        <f>SUMIF(Base_PS!F:F,A1752,Base_PS!I:I)</f>
        <v>0</v>
      </c>
      <c r="C1752" s="7">
        <f t="shared" si="1"/>
        <v>2019</v>
      </c>
      <c r="D1752" s="7">
        <f t="shared" si="2"/>
        <v>10</v>
      </c>
      <c r="E1752" s="7">
        <f t="shared" si="3"/>
        <v>10</v>
      </c>
      <c r="F1752" s="7" t="str">
        <f t="shared" si="4"/>
        <v>10-2019</v>
      </c>
      <c r="G1752" s="7">
        <f>VLOOKUP(F1752,Oferta_PS!$B$2:$C$62,2)</f>
        <v>1584</v>
      </c>
      <c r="H1752" s="7">
        <f>VLOOKUP(C1752,Guias_PS!$B$2:$C$7,2)</f>
        <v>200</v>
      </c>
      <c r="I1752" s="7" t="str">
        <f>VLOOKUP(C1752,Pib_PS!$B$2:$C$7,2)</f>
        <v>R$ 3.367.361,07</v>
      </c>
      <c r="J1752" s="7" t="str">
        <f>VLOOKUP(F1752,Base_PS!$G$1:$R$751,12,FALSE())</f>
        <v>Baixa temporada</v>
      </c>
    </row>
    <row r="1753">
      <c r="A1753" s="8">
        <v>43756.0</v>
      </c>
      <c r="B1753" s="7">
        <f>SUMIF(Base_PS!F:F,A1753,Base_PS!I:I)</f>
        <v>0</v>
      </c>
      <c r="C1753" s="7">
        <f t="shared" si="1"/>
        <v>2019</v>
      </c>
      <c r="D1753" s="7">
        <f t="shared" si="2"/>
        <v>10</v>
      </c>
      <c r="E1753" s="7">
        <f t="shared" si="3"/>
        <v>10</v>
      </c>
      <c r="F1753" s="7" t="str">
        <f t="shared" si="4"/>
        <v>10-2019</v>
      </c>
      <c r="G1753" s="7">
        <f>VLOOKUP(F1753,Oferta_PS!$B$2:$C$62,2)</f>
        <v>1584</v>
      </c>
      <c r="H1753" s="7">
        <f>VLOOKUP(C1753,Guias_PS!$B$2:$C$7,2)</f>
        <v>200</v>
      </c>
      <c r="I1753" s="7" t="str">
        <f>VLOOKUP(C1753,Pib_PS!$B$2:$C$7,2)</f>
        <v>R$ 3.367.361,07</v>
      </c>
      <c r="J1753" s="7" t="str">
        <f>VLOOKUP(F1753,Base_PS!$G$1:$R$751,12,FALSE())</f>
        <v>Baixa temporada</v>
      </c>
    </row>
    <row r="1754">
      <c r="A1754" s="8">
        <v>43757.0</v>
      </c>
      <c r="B1754" s="7">
        <f>SUMIF(Base_PS!F:F,A1754,Base_PS!I:I)</f>
        <v>169</v>
      </c>
      <c r="C1754" s="7">
        <f t="shared" si="1"/>
        <v>2019</v>
      </c>
      <c r="D1754" s="7">
        <f t="shared" si="2"/>
        <v>10</v>
      </c>
      <c r="E1754" s="7">
        <f t="shared" si="3"/>
        <v>10</v>
      </c>
      <c r="F1754" s="7" t="str">
        <f t="shared" si="4"/>
        <v>10-2019</v>
      </c>
      <c r="G1754" s="7">
        <f>VLOOKUP(F1754,Oferta_PS!$B$2:$C$62,2)</f>
        <v>1584</v>
      </c>
      <c r="H1754" s="7">
        <f>VLOOKUP(C1754,Guias_PS!$B$2:$C$7,2)</f>
        <v>200</v>
      </c>
      <c r="I1754" s="7" t="str">
        <f>VLOOKUP(C1754,Pib_PS!$B$2:$C$7,2)</f>
        <v>R$ 3.367.361,07</v>
      </c>
      <c r="J1754" s="7" t="str">
        <f>VLOOKUP(F1754,Base_PS!$G$1:$R$751,12,FALSE())</f>
        <v>Baixa temporada</v>
      </c>
    </row>
    <row r="1755">
      <c r="A1755" s="8">
        <v>43758.0</v>
      </c>
      <c r="B1755" s="7">
        <f>SUMIF(Base_PS!F:F,A1755,Base_PS!I:I)</f>
        <v>0</v>
      </c>
      <c r="C1755" s="7">
        <f t="shared" si="1"/>
        <v>2019</v>
      </c>
      <c r="D1755" s="7">
        <f t="shared" si="2"/>
        <v>10</v>
      </c>
      <c r="E1755" s="7">
        <f t="shared" si="3"/>
        <v>10</v>
      </c>
      <c r="F1755" s="7" t="str">
        <f t="shared" si="4"/>
        <v>10-2019</v>
      </c>
      <c r="G1755" s="7">
        <f>VLOOKUP(F1755,Oferta_PS!$B$2:$C$62,2)</f>
        <v>1584</v>
      </c>
      <c r="H1755" s="7">
        <f>VLOOKUP(C1755,Guias_PS!$B$2:$C$7,2)</f>
        <v>200</v>
      </c>
      <c r="I1755" s="7" t="str">
        <f>VLOOKUP(C1755,Pib_PS!$B$2:$C$7,2)</f>
        <v>R$ 3.367.361,07</v>
      </c>
      <c r="J1755" s="7" t="str">
        <f>VLOOKUP(F1755,Base_PS!$G$1:$R$751,12,FALSE())</f>
        <v>Baixa temporada</v>
      </c>
    </row>
    <row r="1756">
      <c r="A1756" s="8">
        <v>43759.0</v>
      </c>
      <c r="B1756" s="7">
        <f>SUMIF(Base_PS!F:F,A1756,Base_PS!I:I)</f>
        <v>0</v>
      </c>
      <c r="C1756" s="7">
        <f t="shared" si="1"/>
        <v>2019</v>
      </c>
      <c r="D1756" s="7">
        <f t="shared" si="2"/>
        <v>10</v>
      </c>
      <c r="E1756" s="7">
        <f t="shared" si="3"/>
        <v>10</v>
      </c>
      <c r="F1756" s="7" t="str">
        <f t="shared" si="4"/>
        <v>10-2019</v>
      </c>
      <c r="G1756" s="7">
        <f>VLOOKUP(F1756,Oferta_PS!$B$2:$C$62,2)</f>
        <v>1584</v>
      </c>
      <c r="H1756" s="7">
        <f>VLOOKUP(C1756,Guias_PS!$B$2:$C$7,2)</f>
        <v>200</v>
      </c>
      <c r="I1756" s="7" t="str">
        <f>VLOOKUP(C1756,Pib_PS!$B$2:$C$7,2)</f>
        <v>R$ 3.367.361,07</v>
      </c>
      <c r="J1756" s="7" t="str">
        <f>VLOOKUP(F1756,Base_PS!$G$1:$R$751,12,FALSE())</f>
        <v>Baixa temporada</v>
      </c>
    </row>
    <row r="1757">
      <c r="A1757" s="8">
        <v>43760.0</v>
      </c>
      <c r="B1757" s="7">
        <f>SUMIF(Base_PS!F:F,A1757,Base_PS!I:I)</f>
        <v>0</v>
      </c>
      <c r="C1757" s="7">
        <f t="shared" si="1"/>
        <v>2019</v>
      </c>
      <c r="D1757" s="7">
        <f t="shared" si="2"/>
        <v>10</v>
      </c>
      <c r="E1757" s="7">
        <f t="shared" si="3"/>
        <v>10</v>
      </c>
      <c r="F1757" s="7" t="str">
        <f t="shared" si="4"/>
        <v>10-2019</v>
      </c>
      <c r="G1757" s="7">
        <f>VLOOKUP(F1757,Oferta_PS!$B$2:$C$62,2)</f>
        <v>1584</v>
      </c>
      <c r="H1757" s="7">
        <f>VLOOKUP(C1757,Guias_PS!$B$2:$C$7,2)</f>
        <v>200</v>
      </c>
      <c r="I1757" s="7" t="str">
        <f>VLOOKUP(C1757,Pib_PS!$B$2:$C$7,2)</f>
        <v>R$ 3.367.361,07</v>
      </c>
      <c r="J1757" s="7" t="str">
        <f>VLOOKUP(F1757,Base_PS!$G$1:$R$751,12,FALSE())</f>
        <v>Baixa temporada</v>
      </c>
    </row>
    <row r="1758">
      <c r="A1758" s="8">
        <v>43761.0</v>
      </c>
      <c r="B1758" s="7">
        <f>SUMIF(Base_PS!F:F,A1758,Base_PS!I:I)</f>
        <v>0</v>
      </c>
      <c r="C1758" s="7">
        <f t="shared" si="1"/>
        <v>2019</v>
      </c>
      <c r="D1758" s="7">
        <f t="shared" si="2"/>
        <v>10</v>
      </c>
      <c r="E1758" s="7">
        <f t="shared" si="3"/>
        <v>10</v>
      </c>
      <c r="F1758" s="7" t="str">
        <f t="shared" si="4"/>
        <v>10-2019</v>
      </c>
      <c r="G1758" s="7">
        <f>VLOOKUP(F1758,Oferta_PS!$B$2:$C$62,2)</f>
        <v>1584</v>
      </c>
      <c r="H1758" s="7">
        <f>VLOOKUP(C1758,Guias_PS!$B$2:$C$7,2)</f>
        <v>200</v>
      </c>
      <c r="I1758" s="7" t="str">
        <f>VLOOKUP(C1758,Pib_PS!$B$2:$C$7,2)</f>
        <v>R$ 3.367.361,07</v>
      </c>
      <c r="J1758" s="7" t="str">
        <f>VLOOKUP(F1758,Base_PS!$G$1:$R$751,12,FALSE())</f>
        <v>Baixa temporada</v>
      </c>
    </row>
    <row r="1759">
      <c r="A1759" s="8">
        <v>43762.0</v>
      </c>
      <c r="B1759" s="7">
        <f>SUMIF(Base_PS!F:F,A1759,Base_PS!I:I)</f>
        <v>0</v>
      </c>
      <c r="C1759" s="7">
        <f t="shared" si="1"/>
        <v>2019</v>
      </c>
      <c r="D1759" s="7">
        <f t="shared" si="2"/>
        <v>10</v>
      </c>
      <c r="E1759" s="7">
        <f t="shared" si="3"/>
        <v>10</v>
      </c>
      <c r="F1759" s="7" t="str">
        <f t="shared" si="4"/>
        <v>10-2019</v>
      </c>
      <c r="G1759" s="7">
        <f>VLOOKUP(F1759,Oferta_PS!$B$2:$C$62,2)</f>
        <v>1584</v>
      </c>
      <c r="H1759" s="7">
        <f>VLOOKUP(C1759,Guias_PS!$B$2:$C$7,2)</f>
        <v>200</v>
      </c>
      <c r="I1759" s="7" t="str">
        <f>VLOOKUP(C1759,Pib_PS!$B$2:$C$7,2)</f>
        <v>R$ 3.367.361,07</v>
      </c>
      <c r="J1759" s="7" t="str">
        <f>VLOOKUP(F1759,Base_PS!$G$1:$R$751,12,FALSE())</f>
        <v>Baixa temporada</v>
      </c>
    </row>
    <row r="1760">
      <c r="A1760" s="8">
        <v>43763.0</v>
      </c>
      <c r="B1760" s="7">
        <f>SUMIF(Base_PS!F:F,A1760,Base_PS!I:I)</f>
        <v>0</v>
      </c>
      <c r="C1760" s="7">
        <f t="shared" si="1"/>
        <v>2019</v>
      </c>
      <c r="D1760" s="7">
        <f t="shared" si="2"/>
        <v>10</v>
      </c>
      <c r="E1760" s="7">
        <f t="shared" si="3"/>
        <v>10</v>
      </c>
      <c r="F1760" s="7" t="str">
        <f t="shared" si="4"/>
        <v>10-2019</v>
      </c>
      <c r="G1760" s="7">
        <f>VLOOKUP(F1760,Oferta_PS!$B$2:$C$62,2)</f>
        <v>1584</v>
      </c>
      <c r="H1760" s="7">
        <f>VLOOKUP(C1760,Guias_PS!$B$2:$C$7,2)</f>
        <v>200</v>
      </c>
      <c r="I1760" s="7" t="str">
        <f>VLOOKUP(C1760,Pib_PS!$B$2:$C$7,2)</f>
        <v>R$ 3.367.361,07</v>
      </c>
      <c r="J1760" s="7" t="str">
        <f>VLOOKUP(F1760,Base_PS!$G$1:$R$751,12,FALSE())</f>
        <v>Baixa temporada</v>
      </c>
    </row>
    <row r="1761">
      <c r="A1761" s="8">
        <v>43764.0</v>
      </c>
      <c r="B1761" s="7">
        <f>SUMIF(Base_PS!F:F,A1761,Base_PS!I:I)</f>
        <v>254</v>
      </c>
      <c r="C1761" s="7">
        <f t="shared" si="1"/>
        <v>2019</v>
      </c>
      <c r="D1761" s="7">
        <f t="shared" si="2"/>
        <v>10</v>
      </c>
      <c r="E1761" s="7">
        <f t="shared" si="3"/>
        <v>10</v>
      </c>
      <c r="F1761" s="7" t="str">
        <f t="shared" si="4"/>
        <v>10-2019</v>
      </c>
      <c r="G1761" s="7">
        <f>VLOOKUP(F1761,Oferta_PS!$B$2:$C$62,2)</f>
        <v>1584</v>
      </c>
      <c r="H1761" s="7">
        <f>VLOOKUP(C1761,Guias_PS!$B$2:$C$7,2)</f>
        <v>200</v>
      </c>
      <c r="I1761" s="7" t="str">
        <f>VLOOKUP(C1761,Pib_PS!$B$2:$C$7,2)</f>
        <v>R$ 3.367.361,07</v>
      </c>
      <c r="J1761" s="7" t="str">
        <f>VLOOKUP(F1761,Base_PS!$G$1:$R$751,12,FALSE())</f>
        <v>Baixa temporada</v>
      </c>
    </row>
    <row r="1762">
      <c r="A1762" s="8">
        <v>43765.0</v>
      </c>
      <c r="B1762" s="7">
        <f>SUMIF(Base_PS!F:F,A1762,Base_PS!I:I)</f>
        <v>0</v>
      </c>
      <c r="C1762" s="7">
        <f t="shared" si="1"/>
        <v>2019</v>
      </c>
      <c r="D1762" s="7">
        <f t="shared" si="2"/>
        <v>10</v>
      </c>
      <c r="E1762" s="7">
        <f t="shared" si="3"/>
        <v>10</v>
      </c>
      <c r="F1762" s="7" t="str">
        <f t="shared" si="4"/>
        <v>10-2019</v>
      </c>
      <c r="G1762" s="7">
        <f>VLOOKUP(F1762,Oferta_PS!$B$2:$C$62,2)</f>
        <v>1584</v>
      </c>
      <c r="H1762" s="7">
        <f>VLOOKUP(C1762,Guias_PS!$B$2:$C$7,2)</f>
        <v>200</v>
      </c>
      <c r="I1762" s="7" t="str">
        <f>VLOOKUP(C1762,Pib_PS!$B$2:$C$7,2)</f>
        <v>R$ 3.367.361,07</v>
      </c>
      <c r="J1762" s="7" t="str">
        <f>VLOOKUP(F1762,Base_PS!$G$1:$R$751,12,FALSE())</f>
        <v>Baixa temporada</v>
      </c>
    </row>
    <row r="1763">
      <c r="A1763" s="8">
        <v>43766.0</v>
      </c>
      <c r="B1763" s="7">
        <f>SUMIF(Base_PS!F:F,A1763,Base_PS!I:I)</f>
        <v>0</v>
      </c>
      <c r="C1763" s="7">
        <f t="shared" si="1"/>
        <v>2019</v>
      </c>
      <c r="D1763" s="7">
        <f t="shared" si="2"/>
        <v>10</v>
      </c>
      <c r="E1763" s="7">
        <f t="shared" si="3"/>
        <v>10</v>
      </c>
      <c r="F1763" s="7" t="str">
        <f t="shared" si="4"/>
        <v>10-2019</v>
      </c>
      <c r="G1763" s="7">
        <f>VLOOKUP(F1763,Oferta_PS!$B$2:$C$62,2)</f>
        <v>1584</v>
      </c>
      <c r="H1763" s="7">
        <f>VLOOKUP(C1763,Guias_PS!$B$2:$C$7,2)</f>
        <v>200</v>
      </c>
      <c r="I1763" s="7" t="str">
        <f>VLOOKUP(C1763,Pib_PS!$B$2:$C$7,2)</f>
        <v>R$ 3.367.361,07</v>
      </c>
      <c r="J1763" s="7" t="str">
        <f>VLOOKUP(F1763,Base_PS!$G$1:$R$751,12,FALSE())</f>
        <v>Baixa temporada</v>
      </c>
    </row>
    <row r="1764">
      <c r="A1764" s="8">
        <v>43767.0</v>
      </c>
      <c r="B1764" s="7">
        <f>SUMIF(Base_PS!F:F,A1764,Base_PS!I:I)</f>
        <v>0</v>
      </c>
      <c r="C1764" s="7">
        <f t="shared" si="1"/>
        <v>2019</v>
      </c>
      <c r="D1764" s="7">
        <f t="shared" si="2"/>
        <v>10</v>
      </c>
      <c r="E1764" s="7">
        <f t="shared" si="3"/>
        <v>10</v>
      </c>
      <c r="F1764" s="7" t="str">
        <f t="shared" si="4"/>
        <v>10-2019</v>
      </c>
      <c r="G1764" s="7">
        <f>VLOOKUP(F1764,Oferta_PS!$B$2:$C$62,2)</f>
        <v>1584</v>
      </c>
      <c r="H1764" s="7">
        <f>VLOOKUP(C1764,Guias_PS!$B$2:$C$7,2)</f>
        <v>200</v>
      </c>
      <c r="I1764" s="7" t="str">
        <f>VLOOKUP(C1764,Pib_PS!$B$2:$C$7,2)</f>
        <v>R$ 3.367.361,07</v>
      </c>
      <c r="J1764" s="7" t="str">
        <f>VLOOKUP(F1764,Base_PS!$G$1:$R$751,12,FALSE())</f>
        <v>Baixa temporada</v>
      </c>
    </row>
    <row r="1765">
      <c r="A1765" s="8">
        <v>43768.0</v>
      </c>
      <c r="B1765" s="7">
        <f>SUMIF(Base_PS!F:F,A1765,Base_PS!I:I)</f>
        <v>0</v>
      </c>
      <c r="C1765" s="7">
        <f t="shared" si="1"/>
        <v>2019</v>
      </c>
      <c r="D1765" s="7">
        <f t="shared" si="2"/>
        <v>10</v>
      </c>
      <c r="E1765" s="7">
        <f t="shared" si="3"/>
        <v>10</v>
      </c>
      <c r="F1765" s="7" t="str">
        <f t="shared" si="4"/>
        <v>10-2019</v>
      </c>
      <c r="G1765" s="7">
        <f>VLOOKUP(F1765,Oferta_PS!$B$2:$C$62,2)</f>
        <v>1584</v>
      </c>
      <c r="H1765" s="7">
        <f>VLOOKUP(C1765,Guias_PS!$B$2:$C$7,2)</f>
        <v>200</v>
      </c>
      <c r="I1765" s="7" t="str">
        <f>VLOOKUP(C1765,Pib_PS!$B$2:$C$7,2)</f>
        <v>R$ 3.367.361,07</v>
      </c>
      <c r="J1765" s="7" t="str">
        <f>VLOOKUP(F1765,Base_PS!$G$1:$R$751,12,FALSE())</f>
        <v>Baixa temporada</v>
      </c>
    </row>
    <row r="1766">
      <c r="A1766" s="8">
        <v>43769.0</v>
      </c>
      <c r="B1766" s="7">
        <f>SUMIF(Base_PS!F:F,A1766,Base_PS!I:I)</f>
        <v>0</v>
      </c>
      <c r="C1766" s="7">
        <f t="shared" si="1"/>
        <v>2019</v>
      </c>
      <c r="D1766" s="7">
        <f t="shared" si="2"/>
        <v>10</v>
      </c>
      <c r="E1766" s="7">
        <f t="shared" si="3"/>
        <v>10</v>
      </c>
      <c r="F1766" s="7" t="str">
        <f t="shared" si="4"/>
        <v>10-2019</v>
      </c>
      <c r="G1766" s="7">
        <f>VLOOKUP(F1766,Oferta_PS!$B$2:$C$62,2)</f>
        <v>1584</v>
      </c>
      <c r="H1766" s="7">
        <f>VLOOKUP(C1766,Guias_PS!$B$2:$C$7,2)</f>
        <v>200</v>
      </c>
      <c r="I1766" s="7" t="str">
        <f>VLOOKUP(C1766,Pib_PS!$B$2:$C$7,2)</f>
        <v>R$ 3.367.361,07</v>
      </c>
      <c r="J1766" s="7" t="str">
        <f>VLOOKUP(F1766,Base_PS!$G$1:$R$751,12,FALSE())</f>
        <v>Baixa temporada</v>
      </c>
    </row>
    <row r="1767">
      <c r="A1767" s="6">
        <v>43770.0</v>
      </c>
      <c r="B1767" s="7">
        <f>SUMIF(Base_PS!F:F,A1767,Base_PS!I:I)</f>
        <v>0</v>
      </c>
      <c r="C1767" s="7">
        <f t="shared" si="1"/>
        <v>2019</v>
      </c>
      <c r="D1767" s="7">
        <f t="shared" si="2"/>
        <v>11</v>
      </c>
      <c r="E1767" s="7">
        <f t="shared" si="3"/>
        <v>11</v>
      </c>
      <c r="F1767" s="7" t="str">
        <f t="shared" si="4"/>
        <v>11-2019</v>
      </c>
      <c r="G1767" s="7">
        <f>VLOOKUP(F1767,Oferta_PS!$B$2:$C$62,2)</f>
        <v>1284</v>
      </c>
      <c r="H1767" s="7">
        <f>VLOOKUP(C1767,Guias_PS!$B$2:$C$7,2)</f>
        <v>200</v>
      </c>
      <c r="I1767" s="7" t="str">
        <f>VLOOKUP(C1767,Pib_PS!$B$2:$C$7,2)</f>
        <v>R$ 3.367.361,07</v>
      </c>
      <c r="J1767" s="7" t="str">
        <f>VLOOKUP(F1767,Base_PS!$G$1:$R$751,12,FALSE())</f>
        <v>Baixa temporada</v>
      </c>
    </row>
    <row r="1768">
      <c r="A1768" s="6">
        <v>43771.0</v>
      </c>
      <c r="B1768" s="7">
        <f>SUMIF(Base_PS!F:F,A1768,Base_PS!I:I)</f>
        <v>342</v>
      </c>
      <c r="C1768" s="7">
        <f t="shared" si="1"/>
        <v>2019</v>
      </c>
      <c r="D1768" s="7">
        <f t="shared" si="2"/>
        <v>11</v>
      </c>
      <c r="E1768" s="7">
        <f t="shared" si="3"/>
        <v>11</v>
      </c>
      <c r="F1768" s="7" t="str">
        <f t="shared" si="4"/>
        <v>11-2019</v>
      </c>
      <c r="G1768" s="7">
        <f>VLOOKUP(F1768,Oferta_PS!$B$2:$C$62,2)</f>
        <v>1284</v>
      </c>
      <c r="H1768" s="7">
        <f>VLOOKUP(C1768,Guias_PS!$B$2:$C$7,2)</f>
        <v>200</v>
      </c>
      <c r="I1768" s="7" t="str">
        <f>VLOOKUP(C1768,Pib_PS!$B$2:$C$7,2)</f>
        <v>R$ 3.367.361,07</v>
      </c>
      <c r="J1768" s="7" t="str">
        <f>VLOOKUP(F1768,Base_PS!$G$1:$R$751,12,FALSE())</f>
        <v>Baixa temporada</v>
      </c>
    </row>
    <row r="1769">
      <c r="A1769" s="6">
        <v>43772.0</v>
      </c>
      <c r="B1769" s="7">
        <f>SUMIF(Base_PS!F:F,A1769,Base_PS!I:I)</f>
        <v>0</v>
      </c>
      <c r="C1769" s="7">
        <f t="shared" si="1"/>
        <v>2019</v>
      </c>
      <c r="D1769" s="7">
        <f t="shared" si="2"/>
        <v>11</v>
      </c>
      <c r="E1769" s="7">
        <f t="shared" si="3"/>
        <v>11</v>
      </c>
      <c r="F1769" s="7" t="str">
        <f t="shared" si="4"/>
        <v>11-2019</v>
      </c>
      <c r="G1769" s="7">
        <f>VLOOKUP(F1769,Oferta_PS!$B$2:$C$62,2)</f>
        <v>1284</v>
      </c>
      <c r="H1769" s="7">
        <f>VLOOKUP(C1769,Guias_PS!$B$2:$C$7,2)</f>
        <v>200</v>
      </c>
      <c r="I1769" s="7" t="str">
        <f>VLOOKUP(C1769,Pib_PS!$B$2:$C$7,2)</f>
        <v>R$ 3.367.361,07</v>
      </c>
      <c r="J1769" s="7" t="str">
        <f>VLOOKUP(F1769,Base_PS!$G$1:$R$751,12,FALSE())</f>
        <v>Baixa temporada</v>
      </c>
    </row>
    <row r="1770">
      <c r="A1770" s="6">
        <v>43773.0</v>
      </c>
      <c r="B1770" s="7">
        <f>SUMIF(Base_PS!F:F,A1770,Base_PS!I:I)</f>
        <v>0</v>
      </c>
      <c r="C1770" s="7">
        <f t="shared" si="1"/>
        <v>2019</v>
      </c>
      <c r="D1770" s="7">
        <f t="shared" si="2"/>
        <v>11</v>
      </c>
      <c r="E1770" s="7">
        <f t="shared" si="3"/>
        <v>11</v>
      </c>
      <c r="F1770" s="7" t="str">
        <f t="shared" si="4"/>
        <v>11-2019</v>
      </c>
      <c r="G1770" s="7">
        <f>VLOOKUP(F1770,Oferta_PS!$B$2:$C$62,2)</f>
        <v>1284</v>
      </c>
      <c r="H1770" s="7">
        <f>VLOOKUP(C1770,Guias_PS!$B$2:$C$7,2)</f>
        <v>200</v>
      </c>
      <c r="I1770" s="7" t="str">
        <f>VLOOKUP(C1770,Pib_PS!$B$2:$C$7,2)</f>
        <v>R$ 3.367.361,07</v>
      </c>
      <c r="J1770" s="7" t="str">
        <f>VLOOKUP(F1770,Base_PS!$G$1:$R$751,12,FALSE())</f>
        <v>Baixa temporada</v>
      </c>
    </row>
    <row r="1771">
      <c r="A1771" s="6">
        <v>43774.0</v>
      </c>
      <c r="B1771" s="7">
        <f>SUMIF(Base_PS!F:F,A1771,Base_PS!I:I)</f>
        <v>0</v>
      </c>
      <c r="C1771" s="7">
        <f t="shared" si="1"/>
        <v>2019</v>
      </c>
      <c r="D1771" s="7">
        <f t="shared" si="2"/>
        <v>11</v>
      </c>
      <c r="E1771" s="7">
        <f t="shared" si="3"/>
        <v>11</v>
      </c>
      <c r="F1771" s="7" t="str">
        <f t="shared" si="4"/>
        <v>11-2019</v>
      </c>
      <c r="G1771" s="7">
        <f>VLOOKUP(F1771,Oferta_PS!$B$2:$C$62,2)</f>
        <v>1284</v>
      </c>
      <c r="H1771" s="7">
        <f>VLOOKUP(C1771,Guias_PS!$B$2:$C$7,2)</f>
        <v>200</v>
      </c>
      <c r="I1771" s="7" t="str">
        <f>VLOOKUP(C1771,Pib_PS!$B$2:$C$7,2)</f>
        <v>R$ 3.367.361,07</v>
      </c>
      <c r="J1771" s="7" t="str">
        <f>VLOOKUP(F1771,Base_PS!$G$1:$R$751,12,FALSE())</f>
        <v>Baixa temporada</v>
      </c>
    </row>
    <row r="1772">
      <c r="A1772" s="6">
        <v>43775.0</v>
      </c>
      <c r="B1772" s="7">
        <f>SUMIF(Base_PS!F:F,A1772,Base_PS!I:I)</f>
        <v>0</v>
      </c>
      <c r="C1772" s="7">
        <f t="shared" si="1"/>
        <v>2019</v>
      </c>
      <c r="D1772" s="7">
        <f t="shared" si="2"/>
        <v>11</v>
      </c>
      <c r="E1772" s="7">
        <f t="shared" si="3"/>
        <v>11</v>
      </c>
      <c r="F1772" s="7" t="str">
        <f t="shared" si="4"/>
        <v>11-2019</v>
      </c>
      <c r="G1772" s="7">
        <f>VLOOKUP(F1772,Oferta_PS!$B$2:$C$62,2)</f>
        <v>1284</v>
      </c>
      <c r="H1772" s="7">
        <f>VLOOKUP(C1772,Guias_PS!$B$2:$C$7,2)</f>
        <v>200</v>
      </c>
      <c r="I1772" s="7" t="str">
        <f>VLOOKUP(C1772,Pib_PS!$B$2:$C$7,2)</f>
        <v>R$ 3.367.361,07</v>
      </c>
      <c r="J1772" s="7" t="str">
        <f>VLOOKUP(F1772,Base_PS!$G$1:$R$751,12,FALSE())</f>
        <v>Baixa temporada</v>
      </c>
    </row>
    <row r="1773">
      <c r="A1773" s="6">
        <v>43776.0</v>
      </c>
      <c r="B1773" s="7">
        <f>SUMIF(Base_PS!F:F,A1773,Base_PS!I:I)</f>
        <v>0</v>
      </c>
      <c r="C1773" s="7">
        <f t="shared" si="1"/>
        <v>2019</v>
      </c>
      <c r="D1773" s="7">
        <f t="shared" si="2"/>
        <v>11</v>
      </c>
      <c r="E1773" s="7">
        <f t="shared" si="3"/>
        <v>11</v>
      </c>
      <c r="F1773" s="7" t="str">
        <f t="shared" si="4"/>
        <v>11-2019</v>
      </c>
      <c r="G1773" s="7">
        <f>VLOOKUP(F1773,Oferta_PS!$B$2:$C$62,2)</f>
        <v>1284</v>
      </c>
      <c r="H1773" s="7">
        <f>VLOOKUP(C1773,Guias_PS!$B$2:$C$7,2)</f>
        <v>200</v>
      </c>
      <c r="I1773" s="7" t="str">
        <f>VLOOKUP(C1773,Pib_PS!$B$2:$C$7,2)</f>
        <v>R$ 3.367.361,07</v>
      </c>
      <c r="J1773" s="7" t="str">
        <f>VLOOKUP(F1773,Base_PS!$G$1:$R$751,12,FALSE())</f>
        <v>Baixa temporada</v>
      </c>
    </row>
    <row r="1774">
      <c r="A1774" s="6">
        <v>43777.0</v>
      </c>
      <c r="B1774" s="7">
        <f>SUMIF(Base_PS!F:F,A1774,Base_PS!I:I)</f>
        <v>0</v>
      </c>
      <c r="C1774" s="7">
        <f t="shared" si="1"/>
        <v>2019</v>
      </c>
      <c r="D1774" s="7">
        <f t="shared" si="2"/>
        <v>11</v>
      </c>
      <c r="E1774" s="7">
        <f t="shared" si="3"/>
        <v>11</v>
      </c>
      <c r="F1774" s="7" t="str">
        <f t="shared" si="4"/>
        <v>11-2019</v>
      </c>
      <c r="G1774" s="7">
        <f>VLOOKUP(F1774,Oferta_PS!$B$2:$C$62,2)</f>
        <v>1284</v>
      </c>
      <c r="H1774" s="7">
        <f>VLOOKUP(C1774,Guias_PS!$B$2:$C$7,2)</f>
        <v>200</v>
      </c>
      <c r="I1774" s="7" t="str">
        <f>VLOOKUP(C1774,Pib_PS!$B$2:$C$7,2)</f>
        <v>R$ 3.367.361,07</v>
      </c>
      <c r="J1774" s="7" t="str">
        <f>VLOOKUP(F1774,Base_PS!$G$1:$R$751,12,FALSE())</f>
        <v>Baixa temporada</v>
      </c>
    </row>
    <row r="1775">
      <c r="A1775" s="6">
        <v>43778.0</v>
      </c>
      <c r="B1775" s="7">
        <f>SUMIF(Base_PS!F:F,A1775,Base_PS!I:I)</f>
        <v>164</v>
      </c>
      <c r="C1775" s="7">
        <f t="shared" si="1"/>
        <v>2019</v>
      </c>
      <c r="D1775" s="7">
        <f t="shared" si="2"/>
        <v>11</v>
      </c>
      <c r="E1775" s="7">
        <f t="shared" si="3"/>
        <v>11</v>
      </c>
      <c r="F1775" s="7" t="str">
        <f t="shared" si="4"/>
        <v>11-2019</v>
      </c>
      <c r="G1775" s="7">
        <f>VLOOKUP(F1775,Oferta_PS!$B$2:$C$62,2)</f>
        <v>1284</v>
      </c>
      <c r="H1775" s="7">
        <f>VLOOKUP(C1775,Guias_PS!$B$2:$C$7,2)</f>
        <v>200</v>
      </c>
      <c r="I1775" s="7" t="str">
        <f>VLOOKUP(C1775,Pib_PS!$B$2:$C$7,2)</f>
        <v>R$ 3.367.361,07</v>
      </c>
      <c r="J1775" s="7" t="str">
        <f>VLOOKUP(F1775,Base_PS!$G$1:$R$751,12,FALSE())</f>
        <v>Baixa temporada</v>
      </c>
    </row>
    <row r="1776">
      <c r="A1776" s="8">
        <v>43779.0</v>
      </c>
      <c r="B1776" s="7">
        <f>SUMIF(Base_PS!F:F,A1776,Base_PS!I:I)</f>
        <v>0</v>
      </c>
      <c r="C1776" s="7">
        <f t="shared" si="1"/>
        <v>2019</v>
      </c>
      <c r="D1776" s="7">
        <f t="shared" si="2"/>
        <v>11</v>
      </c>
      <c r="E1776" s="7">
        <f t="shared" si="3"/>
        <v>11</v>
      </c>
      <c r="F1776" s="7" t="str">
        <f t="shared" si="4"/>
        <v>11-2019</v>
      </c>
      <c r="G1776" s="7">
        <f>VLOOKUP(F1776,Oferta_PS!$B$2:$C$62,2)</f>
        <v>1284</v>
      </c>
      <c r="H1776" s="7">
        <f>VLOOKUP(C1776,Guias_PS!$B$2:$C$7,2)</f>
        <v>200</v>
      </c>
      <c r="I1776" s="7" t="str">
        <f>VLOOKUP(C1776,Pib_PS!$B$2:$C$7,2)</f>
        <v>R$ 3.367.361,07</v>
      </c>
      <c r="J1776" s="7" t="str">
        <f>VLOOKUP(F1776,Base_PS!$G$1:$R$751,12,FALSE())</f>
        <v>Baixa temporada</v>
      </c>
    </row>
    <row r="1777">
      <c r="A1777" s="8">
        <v>43780.0</v>
      </c>
      <c r="B1777" s="7">
        <f>SUMIF(Base_PS!F:F,A1777,Base_PS!I:I)</f>
        <v>0</v>
      </c>
      <c r="C1777" s="7">
        <f t="shared" si="1"/>
        <v>2019</v>
      </c>
      <c r="D1777" s="7">
        <f t="shared" si="2"/>
        <v>11</v>
      </c>
      <c r="E1777" s="7">
        <f t="shared" si="3"/>
        <v>11</v>
      </c>
      <c r="F1777" s="7" t="str">
        <f t="shared" si="4"/>
        <v>11-2019</v>
      </c>
      <c r="G1777" s="7">
        <f>VLOOKUP(F1777,Oferta_PS!$B$2:$C$62,2)</f>
        <v>1284</v>
      </c>
      <c r="H1777" s="7">
        <f>VLOOKUP(C1777,Guias_PS!$B$2:$C$7,2)</f>
        <v>200</v>
      </c>
      <c r="I1777" s="7" t="str">
        <f>VLOOKUP(C1777,Pib_PS!$B$2:$C$7,2)</f>
        <v>R$ 3.367.361,07</v>
      </c>
      <c r="J1777" s="7" t="str">
        <f>VLOOKUP(F1777,Base_PS!$G$1:$R$751,12,FALSE())</f>
        <v>Baixa temporada</v>
      </c>
    </row>
    <row r="1778">
      <c r="A1778" s="8">
        <v>43781.0</v>
      </c>
      <c r="B1778" s="7">
        <f>SUMIF(Base_PS!F:F,A1778,Base_PS!I:I)</f>
        <v>0</v>
      </c>
      <c r="C1778" s="7">
        <f t="shared" si="1"/>
        <v>2019</v>
      </c>
      <c r="D1778" s="7">
        <f t="shared" si="2"/>
        <v>11</v>
      </c>
      <c r="E1778" s="7">
        <f t="shared" si="3"/>
        <v>11</v>
      </c>
      <c r="F1778" s="7" t="str">
        <f t="shared" si="4"/>
        <v>11-2019</v>
      </c>
      <c r="G1778" s="7">
        <f>VLOOKUP(F1778,Oferta_PS!$B$2:$C$62,2)</f>
        <v>1284</v>
      </c>
      <c r="H1778" s="7">
        <f>VLOOKUP(C1778,Guias_PS!$B$2:$C$7,2)</f>
        <v>200</v>
      </c>
      <c r="I1778" s="7" t="str">
        <f>VLOOKUP(C1778,Pib_PS!$B$2:$C$7,2)</f>
        <v>R$ 3.367.361,07</v>
      </c>
      <c r="J1778" s="7" t="str">
        <f>VLOOKUP(F1778,Base_PS!$G$1:$R$751,12,FALSE())</f>
        <v>Baixa temporada</v>
      </c>
    </row>
    <row r="1779">
      <c r="A1779" s="8">
        <v>43782.0</v>
      </c>
      <c r="B1779" s="7">
        <f>SUMIF(Base_PS!F:F,A1779,Base_PS!I:I)</f>
        <v>0</v>
      </c>
      <c r="C1779" s="7">
        <f t="shared" si="1"/>
        <v>2019</v>
      </c>
      <c r="D1779" s="7">
        <f t="shared" si="2"/>
        <v>11</v>
      </c>
      <c r="E1779" s="7">
        <f t="shared" si="3"/>
        <v>11</v>
      </c>
      <c r="F1779" s="7" t="str">
        <f t="shared" si="4"/>
        <v>11-2019</v>
      </c>
      <c r="G1779" s="7">
        <f>VLOOKUP(F1779,Oferta_PS!$B$2:$C$62,2)</f>
        <v>1284</v>
      </c>
      <c r="H1779" s="7">
        <f>VLOOKUP(C1779,Guias_PS!$B$2:$C$7,2)</f>
        <v>200</v>
      </c>
      <c r="I1779" s="7" t="str">
        <f>VLOOKUP(C1779,Pib_PS!$B$2:$C$7,2)</f>
        <v>R$ 3.367.361,07</v>
      </c>
      <c r="J1779" s="7" t="str">
        <f>VLOOKUP(F1779,Base_PS!$G$1:$R$751,12,FALSE())</f>
        <v>Baixa temporada</v>
      </c>
    </row>
    <row r="1780">
      <c r="A1780" s="8">
        <v>43783.0</v>
      </c>
      <c r="B1780" s="7">
        <f>SUMIF(Base_PS!F:F,A1780,Base_PS!I:I)</f>
        <v>0</v>
      </c>
      <c r="C1780" s="7">
        <f t="shared" si="1"/>
        <v>2019</v>
      </c>
      <c r="D1780" s="7">
        <f t="shared" si="2"/>
        <v>11</v>
      </c>
      <c r="E1780" s="7">
        <f t="shared" si="3"/>
        <v>11</v>
      </c>
      <c r="F1780" s="7" t="str">
        <f t="shared" si="4"/>
        <v>11-2019</v>
      </c>
      <c r="G1780" s="7">
        <f>VLOOKUP(F1780,Oferta_PS!$B$2:$C$62,2)</f>
        <v>1284</v>
      </c>
      <c r="H1780" s="7">
        <f>VLOOKUP(C1780,Guias_PS!$B$2:$C$7,2)</f>
        <v>200</v>
      </c>
      <c r="I1780" s="7" t="str">
        <f>VLOOKUP(C1780,Pib_PS!$B$2:$C$7,2)</f>
        <v>R$ 3.367.361,07</v>
      </c>
      <c r="J1780" s="7" t="str">
        <f>VLOOKUP(F1780,Base_PS!$G$1:$R$751,12,FALSE())</f>
        <v>Baixa temporada</v>
      </c>
    </row>
    <row r="1781">
      <c r="A1781" s="8">
        <v>43784.0</v>
      </c>
      <c r="B1781" s="7">
        <f>SUMIF(Base_PS!F:F,A1781,Base_PS!I:I)</f>
        <v>0</v>
      </c>
      <c r="C1781" s="7">
        <f t="shared" si="1"/>
        <v>2019</v>
      </c>
      <c r="D1781" s="7">
        <f t="shared" si="2"/>
        <v>11</v>
      </c>
      <c r="E1781" s="7">
        <f t="shared" si="3"/>
        <v>11</v>
      </c>
      <c r="F1781" s="7" t="str">
        <f t="shared" si="4"/>
        <v>11-2019</v>
      </c>
      <c r="G1781" s="7">
        <f>VLOOKUP(F1781,Oferta_PS!$B$2:$C$62,2)</f>
        <v>1284</v>
      </c>
      <c r="H1781" s="7">
        <f>VLOOKUP(C1781,Guias_PS!$B$2:$C$7,2)</f>
        <v>200</v>
      </c>
      <c r="I1781" s="7" t="str">
        <f>VLOOKUP(C1781,Pib_PS!$B$2:$C$7,2)</f>
        <v>R$ 3.367.361,07</v>
      </c>
      <c r="J1781" s="7" t="str">
        <f>VLOOKUP(F1781,Base_PS!$G$1:$R$751,12,FALSE())</f>
        <v>Baixa temporada</v>
      </c>
    </row>
    <row r="1782">
      <c r="A1782" s="8">
        <v>43785.0</v>
      </c>
      <c r="B1782" s="7">
        <f>SUMIF(Base_PS!F:F,A1782,Base_PS!I:I)</f>
        <v>156</v>
      </c>
      <c r="C1782" s="7">
        <f t="shared" si="1"/>
        <v>2019</v>
      </c>
      <c r="D1782" s="7">
        <f t="shared" si="2"/>
        <v>11</v>
      </c>
      <c r="E1782" s="7">
        <f t="shared" si="3"/>
        <v>11</v>
      </c>
      <c r="F1782" s="7" t="str">
        <f t="shared" si="4"/>
        <v>11-2019</v>
      </c>
      <c r="G1782" s="7">
        <f>VLOOKUP(F1782,Oferta_PS!$B$2:$C$62,2)</f>
        <v>1284</v>
      </c>
      <c r="H1782" s="7">
        <f>VLOOKUP(C1782,Guias_PS!$B$2:$C$7,2)</f>
        <v>200</v>
      </c>
      <c r="I1782" s="7" t="str">
        <f>VLOOKUP(C1782,Pib_PS!$B$2:$C$7,2)</f>
        <v>R$ 3.367.361,07</v>
      </c>
      <c r="J1782" s="7" t="str">
        <f>VLOOKUP(F1782,Base_PS!$G$1:$R$751,12,FALSE())</f>
        <v>Baixa temporada</v>
      </c>
    </row>
    <row r="1783">
      <c r="A1783" s="8">
        <v>43786.0</v>
      </c>
      <c r="B1783" s="7">
        <f>SUMIF(Base_PS!F:F,A1783,Base_PS!I:I)</f>
        <v>0</v>
      </c>
      <c r="C1783" s="7">
        <f t="shared" si="1"/>
        <v>2019</v>
      </c>
      <c r="D1783" s="7">
        <f t="shared" si="2"/>
        <v>11</v>
      </c>
      <c r="E1783" s="7">
        <f t="shared" si="3"/>
        <v>11</v>
      </c>
      <c r="F1783" s="7" t="str">
        <f t="shared" si="4"/>
        <v>11-2019</v>
      </c>
      <c r="G1783" s="7">
        <f>VLOOKUP(F1783,Oferta_PS!$B$2:$C$62,2)</f>
        <v>1284</v>
      </c>
      <c r="H1783" s="7">
        <f>VLOOKUP(C1783,Guias_PS!$B$2:$C$7,2)</f>
        <v>200</v>
      </c>
      <c r="I1783" s="7" t="str">
        <f>VLOOKUP(C1783,Pib_PS!$B$2:$C$7,2)</f>
        <v>R$ 3.367.361,07</v>
      </c>
      <c r="J1783" s="7" t="str">
        <f>VLOOKUP(F1783,Base_PS!$G$1:$R$751,12,FALSE())</f>
        <v>Baixa temporada</v>
      </c>
    </row>
    <row r="1784">
      <c r="A1784" s="8">
        <v>43787.0</v>
      </c>
      <c r="B1784" s="7">
        <f>SUMIF(Base_PS!F:F,A1784,Base_PS!I:I)</f>
        <v>0</v>
      </c>
      <c r="C1784" s="7">
        <f t="shared" si="1"/>
        <v>2019</v>
      </c>
      <c r="D1784" s="7">
        <f t="shared" si="2"/>
        <v>11</v>
      </c>
      <c r="E1784" s="7">
        <f t="shared" si="3"/>
        <v>11</v>
      </c>
      <c r="F1784" s="7" t="str">
        <f t="shared" si="4"/>
        <v>11-2019</v>
      </c>
      <c r="G1784" s="7">
        <f>VLOOKUP(F1784,Oferta_PS!$B$2:$C$62,2)</f>
        <v>1284</v>
      </c>
      <c r="H1784" s="7">
        <f>VLOOKUP(C1784,Guias_PS!$B$2:$C$7,2)</f>
        <v>200</v>
      </c>
      <c r="I1784" s="7" t="str">
        <f>VLOOKUP(C1784,Pib_PS!$B$2:$C$7,2)</f>
        <v>R$ 3.367.361,07</v>
      </c>
      <c r="J1784" s="7" t="str">
        <f>VLOOKUP(F1784,Base_PS!$G$1:$R$751,12,FALSE())</f>
        <v>Baixa temporada</v>
      </c>
    </row>
    <row r="1785">
      <c r="A1785" s="8">
        <v>43788.0</v>
      </c>
      <c r="B1785" s="7">
        <f>SUMIF(Base_PS!F:F,A1785,Base_PS!I:I)</f>
        <v>0</v>
      </c>
      <c r="C1785" s="7">
        <f t="shared" si="1"/>
        <v>2019</v>
      </c>
      <c r="D1785" s="7">
        <f t="shared" si="2"/>
        <v>11</v>
      </c>
      <c r="E1785" s="7">
        <f t="shared" si="3"/>
        <v>11</v>
      </c>
      <c r="F1785" s="7" t="str">
        <f t="shared" si="4"/>
        <v>11-2019</v>
      </c>
      <c r="G1785" s="7">
        <f>VLOOKUP(F1785,Oferta_PS!$B$2:$C$62,2)</f>
        <v>1284</v>
      </c>
      <c r="H1785" s="7">
        <f>VLOOKUP(C1785,Guias_PS!$B$2:$C$7,2)</f>
        <v>200</v>
      </c>
      <c r="I1785" s="7" t="str">
        <f>VLOOKUP(C1785,Pib_PS!$B$2:$C$7,2)</f>
        <v>R$ 3.367.361,07</v>
      </c>
      <c r="J1785" s="7" t="str">
        <f>VLOOKUP(F1785,Base_PS!$G$1:$R$751,12,FALSE())</f>
        <v>Baixa temporada</v>
      </c>
    </row>
    <row r="1786">
      <c r="A1786" s="8">
        <v>43789.0</v>
      </c>
      <c r="B1786" s="7">
        <f>SUMIF(Base_PS!F:F,A1786,Base_PS!I:I)</f>
        <v>0</v>
      </c>
      <c r="C1786" s="7">
        <f t="shared" si="1"/>
        <v>2019</v>
      </c>
      <c r="D1786" s="7">
        <f t="shared" si="2"/>
        <v>11</v>
      </c>
      <c r="E1786" s="7">
        <f t="shared" si="3"/>
        <v>11</v>
      </c>
      <c r="F1786" s="7" t="str">
        <f t="shared" si="4"/>
        <v>11-2019</v>
      </c>
      <c r="G1786" s="7">
        <f>VLOOKUP(F1786,Oferta_PS!$B$2:$C$62,2)</f>
        <v>1284</v>
      </c>
      <c r="H1786" s="7">
        <f>VLOOKUP(C1786,Guias_PS!$B$2:$C$7,2)</f>
        <v>200</v>
      </c>
      <c r="I1786" s="7" t="str">
        <f>VLOOKUP(C1786,Pib_PS!$B$2:$C$7,2)</f>
        <v>R$ 3.367.361,07</v>
      </c>
      <c r="J1786" s="7" t="str">
        <f>VLOOKUP(F1786,Base_PS!$G$1:$R$751,12,FALSE())</f>
        <v>Baixa temporada</v>
      </c>
    </row>
    <row r="1787">
      <c r="A1787" s="8">
        <v>43790.0</v>
      </c>
      <c r="B1787" s="7">
        <f>SUMIF(Base_PS!F:F,A1787,Base_PS!I:I)</f>
        <v>0</v>
      </c>
      <c r="C1787" s="7">
        <f t="shared" si="1"/>
        <v>2019</v>
      </c>
      <c r="D1787" s="7">
        <f t="shared" si="2"/>
        <v>11</v>
      </c>
      <c r="E1787" s="7">
        <f t="shared" si="3"/>
        <v>11</v>
      </c>
      <c r="F1787" s="7" t="str">
        <f t="shared" si="4"/>
        <v>11-2019</v>
      </c>
      <c r="G1787" s="7">
        <f>VLOOKUP(F1787,Oferta_PS!$B$2:$C$62,2)</f>
        <v>1284</v>
      </c>
      <c r="H1787" s="7">
        <f>VLOOKUP(C1787,Guias_PS!$B$2:$C$7,2)</f>
        <v>200</v>
      </c>
      <c r="I1787" s="7" t="str">
        <f>VLOOKUP(C1787,Pib_PS!$B$2:$C$7,2)</f>
        <v>R$ 3.367.361,07</v>
      </c>
      <c r="J1787" s="7" t="str">
        <f>VLOOKUP(F1787,Base_PS!$G$1:$R$751,12,FALSE())</f>
        <v>Baixa temporada</v>
      </c>
    </row>
    <row r="1788">
      <c r="A1788" s="8">
        <v>43791.0</v>
      </c>
      <c r="B1788" s="7">
        <f>SUMIF(Base_PS!F:F,A1788,Base_PS!I:I)</f>
        <v>0</v>
      </c>
      <c r="C1788" s="7">
        <f t="shared" si="1"/>
        <v>2019</v>
      </c>
      <c r="D1788" s="7">
        <f t="shared" si="2"/>
        <v>11</v>
      </c>
      <c r="E1788" s="7">
        <f t="shared" si="3"/>
        <v>11</v>
      </c>
      <c r="F1788" s="7" t="str">
        <f t="shared" si="4"/>
        <v>11-2019</v>
      </c>
      <c r="G1788" s="7">
        <f>VLOOKUP(F1788,Oferta_PS!$B$2:$C$62,2)</f>
        <v>1284</v>
      </c>
      <c r="H1788" s="7">
        <f>VLOOKUP(C1788,Guias_PS!$B$2:$C$7,2)</f>
        <v>200</v>
      </c>
      <c r="I1788" s="7" t="str">
        <f>VLOOKUP(C1788,Pib_PS!$B$2:$C$7,2)</f>
        <v>R$ 3.367.361,07</v>
      </c>
      <c r="J1788" s="7" t="str">
        <f>VLOOKUP(F1788,Base_PS!$G$1:$R$751,12,FALSE())</f>
        <v>Baixa temporada</v>
      </c>
    </row>
    <row r="1789">
      <c r="A1789" s="8">
        <v>43792.0</v>
      </c>
      <c r="B1789" s="7">
        <f>SUMIF(Base_PS!F:F,A1789,Base_PS!I:I)</f>
        <v>141</v>
      </c>
      <c r="C1789" s="7">
        <f t="shared" si="1"/>
        <v>2019</v>
      </c>
      <c r="D1789" s="7">
        <f t="shared" si="2"/>
        <v>11</v>
      </c>
      <c r="E1789" s="7">
        <f t="shared" si="3"/>
        <v>11</v>
      </c>
      <c r="F1789" s="7" t="str">
        <f t="shared" si="4"/>
        <v>11-2019</v>
      </c>
      <c r="G1789" s="7">
        <f>VLOOKUP(F1789,Oferta_PS!$B$2:$C$62,2)</f>
        <v>1284</v>
      </c>
      <c r="H1789" s="7">
        <f>VLOOKUP(C1789,Guias_PS!$B$2:$C$7,2)</f>
        <v>200</v>
      </c>
      <c r="I1789" s="7" t="str">
        <f>VLOOKUP(C1789,Pib_PS!$B$2:$C$7,2)</f>
        <v>R$ 3.367.361,07</v>
      </c>
      <c r="J1789" s="7" t="str">
        <f>VLOOKUP(F1789,Base_PS!$G$1:$R$751,12,FALSE())</f>
        <v>Baixa temporada</v>
      </c>
    </row>
    <row r="1790">
      <c r="A1790" s="8">
        <v>43793.0</v>
      </c>
      <c r="B1790" s="7">
        <f>SUMIF(Base_PS!F:F,A1790,Base_PS!I:I)</f>
        <v>0</v>
      </c>
      <c r="C1790" s="7">
        <f t="shared" si="1"/>
        <v>2019</v>
      </c>
      <c r="D1790" s="7">
        <f t="shared" si="2"/>
        <v>11</v>
      </c>
      <c r="E1790" s="7">
        <f t="shared" si="3"/>
        <v>11</v>
      </c>
      <c r="F1790" s="7" t="str">
        <f t="shared" si="4"/>
        <v>11-2019</v>
      </c>
      <c r="G1790" s="7">
        <f>VLOOKUP(F1790,Oferta_PS!$B$2:$C$62,2)</f>
        <v>1284</v>
      </c>
      <c r="H1790" s="7">
        <f>VLOOKUP(C1790,Guias_PS!$B$2:$C$7,2)</f>
        <v>200</v>
      </c>
      <c r="I1790" s="7" t="str">
        <f>VLOOKUP(C1790,Pib_PS!$B$2:$C$7,2)</f>
        <v>R$ 3.367.361,07</v>
      </c>
      <c r="J1790" s="7" t="str">
        <f>VLOOKUP(F1790,Base_PS!$G$1:$R$751,12,FALSE())</f>
        <v>Baixa temporada</v>
      </c>
    </row>
    <row r="1791">
      <c r="A1791" s="8">
        <v>43794.0</v>
      </c>
      <c r="B1791" s="7">
        <f>SUMIF(Base_PS!F:F,A1791,Base_PS!I:I)</f>
        <v>0</v>
      </c>
      <c r="C1791" s="7">
        <f t="shared" si="1"/>
        <v>2019</v>
      </c>
      <c r="D1791" s="7">
        <f t="shared" si="2"/>
        <v>11</v>
      </c>
      <c r="E1791" s="7">
        <f t="shared" si="3"/>
        <v>11</v>
      </c>
      <c r="F1791" s="7" t="str">
        <f t="shared" si="4"/>
        <v>11-2019</v>
      </c>
      <c r="G1791" s="7">
        <f>VLOOKUP(F1791,Oferta_PS!$B$2:$C$62,2)</f>
        <v>1284</v>
      </c>
      <c r="H1791" s="7">
        <f>VLOOKUP(C1791,Guias_PS!$B$2:$C$7,2)</f>
        <v>200</v>
      </c>
      <c r="I1791" s="7" t="str">
        <f>VLOOKUP(C1791,Pib_PS!$B$2:$C$7,2)</f>
        <v>R$ 3.367.361,07</v>
      </c>
      <c r="J1791" s="7" t="str">
        <f>VLOOKUP(F1791,Base_PS!$G$1:$R$751,12,FALSE())</f>
        <v>Baixa temporada</v>
      </c>
    </row>
    <row r="1792">
      <c r="A1792" s="8">
        <v>43795.0</v>
      </c>
      <c r="B1792" s="7">
        <f>SUMIF(Base_PS!F:F,A1792,Base_PS!I:I)</f>
        <v>0</v>
      </c>
      <c r="C1792" s="7">
        <f t="shared" si="1"/>
        <v>2019</v>
      </c>
      <c r="D1792" s="7">
        <f t="shared" si="2"/>
        <v>11</v>
      </c>
      <c r="E1792" s="7">
        <f t="shared" si="3"/>
        <v>11</v>
      </c>
      <c r="F1792" s="7" t="str">
        <f t="shared" si="4"/>
        <v>11-2019</v>
      </c>
      <c r="G1792" s="7">
        <f>VLOOKUP(F1792,Oferta_PS!$B$2:$C$62,2)</f>
        <v>1284</v>
      </c>
      <c r="H1792" s="7">
        <f>VLOOKUP(C1792,Guias_PS!$B$2:$C$7,2)</f>
        <v>200</v>
      </c>
      <c r="I1792" s="7" t="str">
        <f>VLOOKUP(C1792,Pib_PS!$B$2:$C$7,2)</f>
        <v>R$ 3.367.361,07</v>
      </c>
      <c r="J1792" s="7" t="str">
        <f>VLOOKUP(F1792,Base_PS!$G$1:$R$751,12,FALSE())</f>
        <v>Baixa temporada</v>
      </c>
    </row>
    <row r="1793">
      <c r="A1793" s="8">
        <v>43796.0</v>
      </c>
      <c r="B1793" s="7">
        <f>SUMIF(Base_PS!F:F,A1793,Base_PS!I:I)</f>
        <v>0</v>
      </c>
      <c r="C1793" s="7">
        <f t="shared" si="1"/>
        <v>2019</v>
      </c>
      <c r="D1793" s="7">
        <f t="shared" si="2"/>
        <v>11</v>
      </c>
      <c r="E1793" s="7">
        <f t="shared" si="3"/>
        <v>11</v>
      </c>
      <c r="F1793" s="7" t="str">
        <f t="shared" si="4"/>
        <v>11-2019</v>
      </c>
      <c r="G1793" s="7">
        <f>VLOOKUP(F1793,Oferta_PS!$B$2:$C$62,2)</f>
        <v>1284</v>
      </c>
      <c r="H1793" s="7">
        <f>VLOOKUP(C1793,Guias_PS!$B$2:$C$7,2)</f>
        <v>200</v>
      </c>
      <c r="I1793" s="7" t="str">
        <f>VLOOKUP(C1793,Pib_PS!$B$2:$C$7,2)</f>
        <v>R$ 3.367.361,07</v>
      </c>
      <c r="J1793" s="7" t="str">
        <f>VLOOKUP(F1793,Base_PS!$G$1:$R$751,12,FALSE())</f>
        <v>Baixa temporada</v>
      </c>
    </row>
    <row r="1794">
      <c r="A1794" s="8">
        <v>43797.0</v>
      </c>
      <c r="B1794" s="7">
        <f>SUMIF(Base_PS!F:F,A1794,Base_PS!I:I)</f>
        <v>0</v>
      </c>
      <c r="C1794" s="7">
        <f t="shared" si="1"/>
        <v>2019</v>
      </c>
      <c r="D1794" s="7">
        <f t="shared" si="2"/>
        <v>11</v>
      </c>
      <c r="E1794" s="7">
        <f t="shared" si="3"/>
        <v>11</v>
      </c>
      <c r="F1794" s="7" t="str">
        <f t="shared" si="4"/>
        <v>11-2019</v>
      </c>
      <c r="G1794" s="7">
        <f>VLOOKUP(F1794,Oferta_PS!$B$2:$C$62,2)</f>
        <v>1284</v>
      </c>
      <c r="H1794" s="7">
        <f>VLOOKUP(C1794,Guias_PS!$B$2:$C$7,2)</f>
        <v>200</v>
      </c>
      <c r="I1794" s="7" t="str">
        <f>VLOOKUP(C1794,Pib_PS!$B$2:$C$7,2)</f>
        <v>R$ 3.367.361,07</v>
      </c>
      <c r="J1794" s="7" t="str">
        <f>VLOOKUP(F1794,Base_PS!$G$1:$R$751,12,FALSE())</f>
        <v>Baixa temporada</v>
      </c>
    </row>
    <row r="1795">
      <c r="A1795" s="8">
        <v>43798.0</v>
      </c>
      <c r="B1795" s="7">
        <f>SUMIF(Base_PS!F:F,A1795,Base_PS!I:I)</f>
        <v>0</v>
      </c>
      <c r="C1795" s="7">
        <f t="shared" si="1"/>
        <v>2019</v>
      </c>
      <c r="D1795" s="7">
        <f t="shared" si="2"/>
        <v>11</v>
      </c>
      <c r="E1795" s="7">
        <f t="shared" si="3"/>
        <v>11</v>
      </c>
      <c r="F1795" s="7" t="str">
        <f t="shared" si="4"/>
        <v>11-2019</v>
      </c>
      <c r="G1795" s="7">
        <f>VLOOKUP(F1795,Oferta_PS!$B$2:$C$62,2)</f>
        <v>1284</v>
      </c>
      <c r="H1795" s="7">
        <f>VLOOKUP(C1795,Guias_PS!$B$2:$C$7,2)</f>
        <v>200</v>
      </c>
      <c r="I1795" s="7" t="str">
        <f>VLOOKUP(C1795,Pib_PS!$B$2:$C$7,2)</f>
        <v>R$ 3.367.361,07</v>
      </c>
      <c r="J1795" s="7" t="str">
        <f>VLOOKUP(F1795,Base_PS!$G$1:$R$751,12,FALSE())</f>
        <v>Baixa temporada</v>
      </c>
    </row>
    <row r="1796">
      <c r="A1796" s="8">
        <v>43799.0</v>
      </c>
      <c r="B1796" s="7">
        <f>SUMIF(Base_PS!F:F,A1796,Base_PS!I:I)</f>
        <v>181</v>
      </c>
      <c r="C1796" s="7">
        <f t="shared" si="1"/>
        <v>2019</v>
      </c>
      <c r="D1796" s="7">
        <f t="shared" si="2"/>
        <v>11</v>
      </c>
      <c r="E1796" s="7">
        <f t="shared" si="3"/>
        <v>11</v>
      </c>
      <c r="F1796" s="7" t="str">
        <f t="shared" si="4"/>
        <v>11-2019</v>
      </c>
      <c r="G1796" s="7">
        <f>VLOOKUP(F1796,Oferta_PS!$B$2:$C$62,2)</f>
        <v>1284</v>
      </c>
      <c r="H1796" s="7">
        <f>VLOOKUP(C1796,Guias_PS!$B$2:$C$7,2)</f>
        <v>200</v>
      </c>
      <c r="I1796" s="7" t="str">
        <f>VLOOKUP(C1796,Pib_PS!$B$2:$C$7,2)</f>
        <v>R$ 3.367.361,07</v>
      </c>
      <c r="J1796" s="7" t="str">
        <f>VLOOKUP(F1796,Base_PS!$G$1:$R$751,12,FALSE())</f>
        <v>Baixa temporada</v>
      </c>
    </row>
    <row r="1797">
      <c r="A1797" s="6">
        <v>43800.0</v>
      </c>
      <c r="B1797" s="7">
        <f>SUMIF(Base_PS!F:F,A1797,Base_PS!I:I)</f>
        <v>0</v>
      </c>
      <c r="C1797" s="7">
        <f t="shared" si="1"/>
        <v>2019</v>
      </c>
      <c r="D1797" s="7">
        <f t="shared" si="2"/>
        <v>12</v>
      </c>
      <c r="E1797" s="7">
        <f t="shared" si="3"/>
        <v>12</v>
      </c>
      <c r="F1797" s="7" t="str">
        <f t="shared" si="4"/>
        <v>12-2019</v>
      </c>
      <c r="G1797" s="7">
        <f>VLOOKUP(F1797,Oferta_PS!$B$2:$C$62,2)</f>
        <v>1626</v>
      </c>
      <c r="H1797" s="7">
        <f>VLOOKUP(C1797,Guias_PS!$B$2:$C$7,2)</f>
        <v>200</v>
      </c>
      <c r="I1797" s="7" t="str">
        <f>VLOOKUP(C1797,Pib_PS!$B$2:$C$7,2)</f>
        <v>R$ 3.367.361,07</v>
      </c>
      <c r="J1797" s="7" t="str">
        <f>VLOOKUP(F1797,Base_PS!$G$1:$R$751,12,FALSE())</f>
        <v>Alta temporada</v>
      </c>
    </row>
    <row r="1798">
      <c r="A1798" s="6">
        <v>43801.0</v>
      </c>
      <c r="B1798" s="7">
        <f>SUMIF(Base_PS!F:F,A1798,Base_PS!I:I)</f>
        <v>0</v>
      </c>
      <c r="C1798" s="7">
        <f t="shared" si="1"/>
        <v>2019</v>
      </c>
      <c r="D1798" s="7">
        <f t="shared" si="2"/>
        <v>12</v>
      </c>
      <c r="E1798" s="7">
        <f t="shared" si="3"/>
        <v>12</v>
      </c>
      <c r="F1798" s="7" t="str">
        <f t="shared" si="4"/>
        <v>12-2019</v>
      </c>
      <c r="G1798" s="7">
        <f>VLOOKUP(F1798,Oferta_PS!$B$2:$C$62,2)</f>
        <v>1626</v>
      </c>
      <c r="H1798" s="7">
        <f>VLOOKUP(C1798,Guias_PS!$B$2:$C$7,2)</f>
        <v>200</v>
      </c>
      <c r="I1798" s="7" t="str">
        <f>VLOOKUP(C1798,Pib_PS!$B$2:$C$7,2)</f>
        <v>R$ 3.367.361,07</v>
      </c>
      <c r="J1798" s="7" t="str">
        <f>VLOOKUP(F1798,Base_PS!$G$1:$R$751,12,FALSE())</f>
        <v>Alta temporada</v>
      </c>
    </row>
    <row r="1799">
      <c r="A1799" s="6">
        <v>43802.0</v>
      </c>
      <c r="B1799" s="7">
        <f>SUMIF(Base_PS!F:F,A1799,Base_PS!I:I)</f>
        <v>0</v>
      </c>
      <c r="C1799" s="7">
        <f t="shared" si="1"/>
        <v>2019</v>
      </c>
      <c r="D1799" s="7">
        <f t="shared" si="2"/>
        <v>12</v>
      </c>
      <c r="E1799" s="7">
        <f t="shared" si="3"/>
        <v>12</v>
      </c>
      <c r="F1799" s="7" t="str">
        <f t="shared" si="4"/>
        <v>12-2019</v>
      </c>
      <c r="G1799" s="7">
        <f>VLOOKUP(F1799,Oferta_PS!$B$2:$C$62,2)</f>
        <v>1626</v>
      </c>
      <c r="H1799" s="7">
        <f>VLOOKUP(C1799,Guias_PS!$B$2:$C$7,2)</f>
        <v>200</v>
      </c>
      <c r="I1799" s="7" t="str">
        <f>VLOOKUP(C1799,Pib_PS!$B$2:$C$7,2)</f>
        <v>R$ 3.367.361,07</v>
      </c>
      <c r="J1799" s="7" t="str">
        <f>VLOOKUP(F1799,Base_PS!$G$1:$R$751,12,FALSE())</f>
        <v>Alta temporada</v>
      </c>
    </row>
    <row r="1800">
      <c r="A1800" s="6">
        <v>43803.0</v>
      </c>
      <c r="B1800" s="7">
        <f>SUMIF(Base_PS!F:F,A1800,Base_PS!I:I)</f>
        <v>0</v>
      </c>
      <c r="C1800" s="7">
        <f t="shared" si="1"/>
        <v>2019</v>
      </c>
      <c r="D1800" s="7">
        <f t="shared" si="2"/>
        <v>12</v>
      </c>
      <c r="E1800" s="7">
        <f t="shared" si="3"/>
        <v>12</v>
      </c>
      <c r="F1800" s="7" t="str">
        <f t="shared" si="4"/>
        <v>12-2019</v>
      </c>
      <c r="G1800" s="7">
        <f>VLOOKUP(F1800,Oferta_PS!$B$2:$C$62,2)</f>
        <v>1626</v>
      </c>
      <c r="H1800" s="7">
        <f>VLOOKUP(C1800,Guias_PS!$B$2:$C$7,2)</f>
        <v>200</v>
      </c>
      <c r="I1800" s="7" t="str">
        <f>VLOOKUP(C1800,Pib_PS!$B$2:$C$7,2)</f>
        <v>R$ 3.367.361,07</v>
      </c>
      <c r="J1800" s="7" t="str">
        <f>VLOOKUP(F1800,Base_PS!$G$1:$R$751,12,FALSE())</f>
        <v>Alta temporada</v>
      </c>
    </row>
    <row r="1801">
      <c r="A1801" s="6">
        <v>43804.0</v>
      </c>
      <c r="B1801" s="7">
        <f>SUMIF(Base_PS!F:F,A1801,Base_PS!I:I)</f>
        <v>0</v>
      </c>
      <c r="C1801" s="7">
        <f t="shared" si="1"/>
        <v>2019</v>
      </c>
      <c r="D1801" s="7">
        <f t="shared" si="2"/>
        <v>12</v>
      </c>
      <c r="E1801" s="7">
        <f t="shared" si="3"/>
        <v>12</v>
      </c>
      <c r="F1801" s="7" t="str">
        <f t="shared" si="4"/>
        <v>12-2019</v>
      </c>
      <c r="G1801" s="7">
        <f>VLOOKUP(F1801,Oferta_PS!$B$2:$C$62,2)</f>
        <v>1626</v>
      </c>
      <c r="H1801" s="7">
        <f>VLOOKUP(C1801,Guias_PS!$B$2:$C$7,2)</f>
        <v>200</v>
      </c>
      <c r="I1801" s="7" t="str">
        <f>VLOOKUP(C1801,Pib_PS!$B$2:$C$7,2)</f>
        <v>R$ 3.367.361,07</v>
      </c>
      <c r="J1801" s="7" t="str">
        <f>VLOOKUP(F1801,Base_PS!$G$1:$R$751,12,FALSE())</f>
        <v>Alta temporada</v>
      </c>
    </row>
    <row r="1802">
      <c r="A1802" s="6">
        <v>43805.0</v>
      </c>
      <c r="B1802" s="7">
        <f>SUMIF(Base_PS!F:F,A1802,Base_PS!I:I)</f>
        <v>0</v>
      </c>
      <c r="C1802" s="7">
        <f t="shared" si="1"/>
        <v>2019</v>
      </c>
      <c r="D1802" s="7">
        <f t="shared" si="2"/>
        <v>12</v>
      </c>
      <c r="E1802" s="7">
        <f t="shared" si="3"/>
        <v>12</v>
      </c>
      <c r="F1802" s="7" t="str">
        <f t="shared" si="4"/>
        <v>12-2019</v>
      </c>
      <c r="G1802" s="7">
        <f>VLOOKUP(F1802,Oferta_PS!$B$2:$C$62,2)</f>
        <v>1626</v>
      </c>
      <c r="H1802" s="7">
        <f>VLOOKUP(C1802,Guias_PS!$B$2:$C$7,2)</f>
        <v>200</v>
      </c>
      <c r="I1802" s="7" t="str">
        <f>VLOOKUP(C1802,Pib_PS!$B$2:$C$7,2)</f>
        <v>R$ 3.367.361,07</v>
      </c>
      <c r="J1802" s="7" t="str">
        <f>VLOOKUP(F1802,Base_PS!$G$1:$R$751,12,FALSE())</f>
        <v>Alta temporada</v>
      </c>
    </row>
    <row r="1803">
      <c r="A1803" s="6">
        <v>43806.0</v>
      </c>
      <c r="B1803" s="7">
        <f>SUMIF(Base_PS!F:F,A1803,Base_PS!I:I)</f>
        <v>149</v>
      </c>
      <c r="C1803" s="7">
        <f t="shared" si="1"/>
        <v>2019</v>
      </c>
      <c r="D1803" s="7">
        <f t="shared" si="2"/>
        <v>12</v>
      </c>
      <c r="E1803" s="7">
        <f t="shared" si="3"/>
        <v>12</v>
      </c>
      <c r="F1803" s="7" t="str">
        <f t="shared" si="4"/>
        <v>12-2019</v>
      </c>
      <c r="G1803" s="7">
        <f>VLOOKUP(F1803,Oferta_PS!$B$2:$C$62,2)</f>
        <v>1626</v>
      </c>
      <c r="H1803" s="7">
        <f>VLOOKUP(C1803,Guias_PS!$B$2:$C$7,2)</f>
        <v>200</v>
      </c>
      <c r="I1803" s="7" t="str">
        <f>VLOOKUP(C1803,Pib_PS!$B$2:$C$7,2)</f>
        <v>R$ 3.367.361,07</v>
      </c>
      <c r="J1803" s="7" t="str">
        <f>VLOOKUP(F1803,Base_PS!$G$1:$R$751,12,FALSE())</f>
        <v>Alta temporada</v>
      </c>
    </row>
    <row r="1804">
      <c r="A1804" s="6">
        <v>43807.0</v>
      </c>
      <c r="B1804" s="7">
        <f>SUMIF(Base_PS!F:F,A1804,Base_PS!I:I)</f>
        <v>0</v>
      </c>
      <c r="C1804" s="7">
        <f t="shared" si="1"/>
        <v>2019</v>
      </c>
      <c r="D1804" s="7">
        <f t="shared" si="2"/>
        <v>12</v>
      </c>
      <c r="E1804" s="7">
        <f t="shared" si="3"/>
        <v>12</v>
      </c>
      <c r="F1804" s="7" t="str">
        <f t="shared" si="4"/>
        <v>12-2019</v>
      </c>
      <c r="G1804" s="7">
        <f>VLOOKUP(F1804,Oferta_PS!$B$2:$C$62,2)</f>
        <v>1626</v>
      </c>
      <c r="H1804" s="7">
        <f>VLOOKUP(C1804,Guias_PS!$B$2:$C$7,2)</f>
        <v>200</v>
      </c>
      <c r="I1804" s="7" t="str">
        <f>VLOOKUP(C1804,Pib_PS!$B$2:$C$7,2)</f>
        <v>R$ 3.367.361,07</v>
      </c>
      <c r="J1804" s="7" t="str">
        <f>VLOOKUP(F1804,Base_PS!$G$1:$R$751,12,FALSE())</f>
        <v>Alta temporada</v>
      </c>
    </row>
    <row r="1805">
      <c r="A1805" s="6">
        <v>43808.0</v>
      </c>
      <c r="B1805" s="7">
        <f>SUMIF(Base_PS!F:F,A1805,Base_PS!I:I)</f>
        <v>0</v>
      </c>
      <c r="C1805" s="7">
        <f t="shared" si="1"/>
        <v>2019</v>
      </c>
      <c r="D1805" s="7">
        <f t="shared" si="2"/>
        <v>12</v>
      </c>
      <c r="E1805" s="7">
        <f t="shared" si="3"/>
        <v>12</v>
      </c>
      <c r="F1805" s="7" t="str">
        <f t="shared" si="4"/>
        <v>12-2019</v>
      </c>
      <c r="G1805" s="7">
        <f>VLOOKUP(F1805,Oferta_PS!$B$2:$C$62,2)</f>
        <v>1626</v>
      </c>
      <c r="H1805" s="7">
        <f>VLOOKUP(C1805,Guias_PS!$B$2:$C$7,2)</f>
        <v>200</v>
      </c>
      <c r="I1805" s="7" t="str">
        <f>VLOOKUP(C1805,Pib_PS!$B$2:$C$7,2)</f>
        <v>R$ 3.367.361,07</v>
      </c>
      <c r="J1805" s="7" t="str">
        <f>VLOOKUP(F1805,Base_PS!$G$1:$R$751,12,FALSE())</f>
        <v>Alta temporada</v>
      </c>
    </row>
    <row r="1806">
      <c r="A1806" s="8">
        <v>43809.0</v>
      </c>
      <c r="B1806" s="7">
        <f>SUMIF(Base_PS!F:F,A1806,Base_PS!I:I)</f>
        <v>0</v>
      </c>
      <c r="C1806" s="7">
        <f t="shared" si="1"/>
        <v>2019</v>
      </c>
      <c r="D1806" s="7">
        <f t="shared" si="2"/>
        <v>12</v>
      </c>
      <c r="E1806" s="7">
        <f t="shared" si="3"/>
        <v>12</v>
      </c>
      <c r="F1806" s="7" t="str">
        <f t="shared" si="4"/>
        <v>12-2019</v>
      </c>
      <c r="G1806" s="7">
        <f>VLOOKUP(F1806,Oferta_PS!$B$2:$C$62,2)</f>
        <v>1626</v>
      </c>
      <c r="H1806" s="7">
        <f>VLOOKUP(C1806,Guias_PS!$B$2:$C$7,2)</f>
        <v>200</v>
      </c>
      <c r="I1806" s="7" t="str">
        <f>VLOOKUP(C1806,Pib_PS!$B$2:$C$7,2)</f>
        <v>R$ 3.367.361,07</v>
      </c>
      <c r="J1806" s="7" t="str">
        <f>VLOOKUP(F1806,Base_PS!$G$1:$R$751,12,FALSE())</f>
        <v>Alta temporada</v>
      </c>
    </row>
    <row r="1807">
      <c r="A1807" s="8">
        <v>43810.0</v>
      </c>
      <c r="B1807" s="7">
        <f>SUMIF(Base_PS!F:F,A1807,Base_PS!I:I)</f>
        <v>0</v>
      </c>
      <c r="C1807" s="7">
        <f t="shared" si="1"/>
        <v>2019</v>
      </c>
      <c r="D1807" s="7">
        <f t="shared" si="2"/>
        <v>12</v>
      </c>
      <c r="E1807" s="7">
        <f t="shared" si="3"/>
        <v>12</v>
      </c>
      <c r="F1807" s="7" t="str">
        <f t="shared" si="4"/>
        <v>12-2019</v>
      </c>
      <c r="G1807" s="7">
        <f>VLOOKUP(F1807,Oferta_PS!$B$2:$C$62,2)</f>
        <v>1626</v>
      </c>
      <c r="H1807" s="7">
        <f>VLOOKUP(C1807,Guias_PS!$B$2:$C$7,2)</f>
        <v>200</v>
      </c>
      <c r="I1807" s="7" t="str">
        <f>VLOOKUP(C1807,Pib_PS!$B$2:$C$7,2)</f>
        <v>R$ 3.367.361,07</v>
      </c>
      <c r="J1807" s="7" t="str">
        <f>VLOOKUP(F1807,Base_PS!$G$1:$R$751,12,FALSE())</f>
        <v>Alta temporada</v>
      </c>
    </row>
    <row r="1808">
      <c r="A1808" s="8">
        <v>43811.0</v>
      </c>
      <c r="B1808" s="7">
        <f>SUMIF(Base_PS!F:F,A1808,Base_PS!I:I)</f>
        <v>0</v>
      </c>
      <c r="C1808" s="7">
        <f t="shared" si="1"/>
        <v>2019</v>
      </c>
      <c r="D1808" s="7">
        <f t="shared" si="2"/>
        <v>12</v>
      </c>
      <c r="E1808" s="7">
        <f t="shared" si="3"/>
        <v>12</v>
      </c>
      <c r="F1808" s="7" t="str">
        <f t="shared" si="4"/>
        <v>12-2019</v>
      </c>
      <c r="G1808" s="7">
        <f>VLOOKUP(F1808,Oferta_PS!$B$2:$C$62,2)</f>
        <v>1626</v>
      </c>
      <c r="H1808" s="7">
        <f>VLOOKUP(C1808,Guias_PS!$B$2:$C$7,2)</f>
        <v>200</v>
      </c>
      <c r="I1808" s="7" t="str">
        <f>VLOOKUP(C1808,Pib_PS!$B$2:$C$7,2)</f>
        <v>R$ 3.367.361,07</v>
      </c>
      <c r="J1808" s="7" t="str">
        <f>VLOOKUP(F1808,Base_PS!$G$1:$R$751,12,FALSE())</f>
        <v>Alta temporada</v>
      </c>
    </row>
    <row r="1809">
      <c r="A1809" s="8">
        <v>43812.0</v>
      </c>
      <c r="B1809" s="7">
        <f>SUMIF(Base_PS!F:F,A1809,Base_PS!I:I)</f>
        <v>0</v>
      </c>
      <c r="C1809" s="7">
        <f t="shared" si="1"/>
        <v>2019</v>
      </c>
      <c r="D1809" s="7">
        <f t="shared" si="2"/>
        <v>12</v>
      </c>
      <c r="E1809" s="7">
        <f t="shared" si="3"/>
        <v>12</v>
      </c>
      <c r="F1809" s="7" t="str">
        <f t="shared" si="4"/>
        <v>12-2019</v>
      </c>
      <c r="G1809" s="7">
        <f>VLOOKUP(F1809,Oferta_PS!$B$2:$C$62,2)</f>
        <v>1626</v>
      </c>
      <c r="H1809" s="7">
        <f>VLOOKUP(C1809,Guias_PS!$B$2:$C$7,2)</f>
        <v>200</v>
      </c>
      <c r="I1809" s="7" t="str">
        <f>VLOOKUP(C1809,Pib_PS!$B$2:$C$7,2)</f>
        <v>R$ 3.367.361,07</v>
      </c>
      <c r="J1809" s="7" t="str">
        <f>VLOOKUP(F1809,Base_PS!$G$1:$R$751,12,FALSE())</f>
        <v>Alta temporada</v>
      </c>
    </row>
    <row r="1810">
      <c r="A1810" s="8">
        <v>43813.0</v>
      </c>
      <c r="B1810" s="7">
        <f>SUMIF(Base_PS!F:F,A1810,Base_PS!I:I)</f>
        <v>351</v>
      </c>
      <c r="C1810" s="7">
        <f t="shared" si="1"/>
        <v>2019</v>
      </c>
      <c r="D1810" s="7">
        <f t="shared" si="2"/>
        <v>12</v>
      </c>
      <c r="E1810" s="7">
        <f t="shared" si="3"/>
        <v>12</v>
      </c>
      <c r="F1810" s="7" t="str">
        <f t="shared" si="4"/>
        <v>12-2019</v>
      </c>
      <c r="G1810" s="7">
        <f>VLOOKUP(F1810,Oferta_PS!$B$2:$C$62,2)</f>
        <v>1626</v>
      </c>
      <c r="H1810" s="7">
        <f>VLOOKUP(C1810,Guias_PS!$B$2:$C$7,2)</f>
        <v>200</v>
      </c>
      <c r="I1810" s="7" t="str">
        <f>VLOOKUP(C1810,Pib_PS!$B$2:$C$7,2)</f>
        <v>R$ 3.367.361,07</v>
      </c>
      <c r="J1810" s="7" t="str">
        <f>VLOOKUP(F1810,Base_PS!$G$1:$R$751,12,FALSE())</f>
        <v>Alta temporada</v>
      </c>
    </row>
    <row r="1811">
      <c r="A1811" s="8">
        <v>43814.0</v>
      </c>
      <c r="B1811" s="7">
        <f>SUMIF(Base_PS!F:F,A1811,Base_PS!I:I)</f>
        <v>0</v>
      </c>
      <c r="C1811" s="7">
        <f t="shared" si="1"/>
        <v>2019</v>
      </c>
      <c r="D1811" s="7">
        <f t="shared" si="2"/>
        <v>12</v>
      </c>
      <c r="E1811" s="7">
        <f t="shared" si="3"/>
        <v>12</v>
      </c>
      <c r="F1811" s="7" t="str">
        <f t="shared" si="4"/>
        <v>12-2019</v>
      </c>
      <c r="G1811" s="7">
        <f>VLOOKUP(F1811,Oferta_PS!$B$2:$C$62,2)</f>
        <v>1626</v>
      </c>
      <c r="H1811" s="7">
        <f>VLOOKUP(C1811,Guias_PS!$B$2:$C$7,2)</f>
        <v>200</v>
      </c>
      <c r="I1811" s="7" t="str">
        <f>VLOOKUP(C1811,Pib_PS!$B$2:$C$7,2)</f>
        <v>R$ 3.367.361,07</v>
      </c>
      <c r="J1811" s="7" t="str">
        <f>VLOOKUP(F1811,Base_PS!$G$1:$R$751,12,FALSE())</f>
        <v>Alta temporada</v>
      </c>
    </row>
    <row r="1812">
      <c r="A1812" s="8">
        <v>43815.0</v>
      </c>
      <c r="B1812" s="7">
        <f>SUMIF(Base_PS!F:F,A1812,Base_PS!I:I)</f>
        <v>0</v>
      </c>
      <c r="C1812" s="7">
        <f t="shared" si="1"/>
        <v>2019</v>
      </c>
      <c r="D1812" s="7">
        <f t="shared" si="2"/>
        <v>12</v>
      </c>
      <c r="E1812" s="7">
        <f t="shared" si="3"/>
        <v>12</v>
      </c>
      <c r="F1812" s="7" t="str">
        <f t="shared" si="4"/>
        <v>12-2019</v>
      </c>
      <c r="G1812" s="7">
        <f>VLOOKUP(F1812,Oferta_PS!$B$2:$C$62,2)</f>
        <v>1626</v>
      </c>
      <c r="H1812" s="7">
        <f>VLOOKUP(C1812,Guias_PS!$B$2:$C$7,2)</f>
        <v>200</v>
      </c>
      <c r="I1812" s="7" t="str">
        <f>VLOOKUP(C1812,Pib_PS!$B$2:$C$7,2)</f>
        <v>R$ 3.367.361,07</v>
      </c>
      <c r="J1812" s="7" t="str">
        <f>VLOOKUP(F1812,Base_PS!$G$1:$R$751,12,FALSE())</f>
        <v>Alta temporada</v>
      </c>
    </row>
    <row r="1813">
      <c r="A1813" s="8">
        <v>43816.0</v>
      </c>
      <c r="B1813" s="7">
        <f>SUMIF(Base_PS!F:F,A1813,Base_PS!I:I)</f>
        <v>0</v>
      </c>
      <c r="C1813" s="7">
        <f t="shared" si="1"/>
        <v>2019</v>
      </c>
      <c r="D1813" s="7">
        <f t="shared" si="2"/>
        <v>12</v>
      </c>
      <c r="E1813" s="7">
        <f t="shared" si="3"/>
        <v>12</v>
      </c>
      <c r="F1813" s="7" t="str">
        <f t="shared" si="4"/>
        <v>12-2019</v>
      </c>
      <c r="G1813" s="7">
        <f>VLOOKUP(F1813,Oferta_PS!$B$2:$C$62,2)</f>
        <v>1626</v>
      </c>
      <c r="H1813" s="7">
        <f>VLOOKUP(C1813,Guias_PS!$B$2:$C$7,2)</f>
        <v>200</v>
      </c>
      <c r="I1813" s="7" t="str">
        <f>VLOOKUP(C1813,Pib_PS!$B$2:$C$7,2)</f>
        <v>R$ 3.367.361,07</v>
      </c>
      <c r="J1813" s="7" t="str">
        <f>VLOOKUP(F1813,Base_PS!$G$1:$R$751,12,FALSE())</f>
        <v>Alta temporada</v>
      </c>
    </row>
    <row r="1814">
      <c r="A1814" s="8">
        <v>43817.0</v>
      </c>
      <c r="B1814" s="7">
        <f>SUMIF(Base_PS!F:F,A1814,Base_PS!I:I)</f>
        <v>0</v>
      </c>
      <c r="C1814" s="7">
        <f t="shared" si="1"/>
        <v>2019</v>
      </c>
      <c r="D1814" s="7">
        <f t="shared" si="2"/>
        <v>12</v>
      </c>
      <c r="E1814" s="7">
        <f t="shared" si="3"/>
        <v>12</v>
      </c>
      <c r="F1814" s="7" t="str">
        <f t="shared" si="4"/>
        <v>12-2019</v>
      </c>
      <c r="G1814" s="7">
        <f>VLOOKUP(F1814,Oferta_PS!$B$2:$C$62,2)</f>
        <v>1626</v>
      </c>
      <c r="H1814" s="7">
        <f>VLOOKUP(C1814,Guias_PS!$B$2:$C$7,2)</f>
        <v>200</v>
      </c>
      <c r="I1814" s="7" t="str">
        <f>VLOOKUP(C1814,Pib_PS!$B$2:$C$7,2)</f>
        <v>R$ 3.367.361,07</v>
      </c>
      <c r="J1814" s="7" t="str">
        <f>VLOOKUP(F1814,Base_PS!$G$1:$R$751,12,FALSE())</f>
        <v>Alta temporada</v>
      </c>
    </row>
    <row r="1815">
      <c r="A1815" s="8">
        <v>43818.0</v>
      </c>
      <c r="B1815" s="7">
        <f>SUMIF(Base_PS!F:F,A1815,Base_PS!I:I)</f>
        <v>0</v>
      </c>
      <c r="C1815" s="7">
        <f t="shared" si="1"/>
        <v>2019</v>
      </c>
      <c r="D1815" s="7">
        <f t="shared" si="2"/>
        <v>12</v>
      </c>
      <c r="E1815" s="7">
        <f t="shared" si="3"/>
        <v>12</v>
      </c>
      <c r="F1815" s="7" t="str">
        <f t="shared" si="4"/>
        <v>12-2019</v>
      </c>
      <c r="G1815" s="7">
        <f>VLOOKUP(F1815,Oferta_PS!$B$2:$C$62,2)</f>
        <v>1626</v>
      </c>
      <c r="H1815" s="7">
        <f>VLOOKUP(C1815,Guias_PS!$B$2:$C$7,2)</f>
        <v>200</v>
      </c>
      <c r="I1815" s="7" t="str">
        <f>VLOOKUP(C1815,Pib_PS!$B$2:$C$7,2)</f>
        <v>R$ 3.367.361,07</v>
      </c>
      <c r="J1815" s="7" t="str">
        <f>VLOOKUP(F1815,Base_PS!$G$1:$R$751,12,FALSE())</f>
        <v>Alta temporada</v>
      </c>
    </row>
    <row r="1816">
      <c r="A1816" s="8">
        <v>43819.0</v>
      </c>
      <c r="B1816" s="7">
        <f>SUMIF(Base_PS!F:F,A1816,Base_PS!I:I)</f>
        <v>0</v>
      </c>
      <c r="C1816" s="7">
        <f t="shared" si="1"/>
        <v>2019</v>
      </c>
      <c r="D1816" s="7">
        <f t="shared" si="2"/>
        <v>12</v>
      </c>
      <c r="E1816" s="7">
        <f t="shared" si="3"/>
        <v>12</v>
      </c>
      <c r="F1816" s="7" t="str">
        <f t="shared" si="4"/>
        <v>12-2019</v>
      </c>
      <c r="G1816" s="7">
        <f>VLOOKUP(F1816,Oferta_PS!$B$2:$C$62,2)</f>
        <v>1626</v>
      </c>
      <c r="H1816" s="7">
        <f>VLOOKUP(C1816,Guias_PS!$B$2:$C$7,2)</f>
        <v>200</v>
      </c>
      <c r="I1816" s="7" t="str">
        <f>VLOOKUP(C1816,Pib_PS!$B$2:$C$7,2)</f>
        <v>R$ 3.367.361,07</v>
      </c>
      <c r="J1816" s="7" t="str">
        <f>VLOOKUP(F1816,Base_PS!$G$1:$R$751,12,FALSE())</f>
        <v>Alta temporada</v>
      </c>
    </row>
    <row r="1817">
      <c r="A1817" s="8">
        <v>43820.0</v>
      </c>
      <c r="B1817" s="7">
        <f>SUMIF(Base_PS!F:F,A1817,Base_PS!I:I)</f>
        <v>329</v>
      </c>
      <c r="C1817" s="7">
        <f t="shared" si="1"/>
        <v>2019</v>
      </c>
      <c r="D1817" s="7">
        <f t="shared" si="2"/>
        <v>12</v>
      </c>
      <c r="E1817" s="7">
        <f t="shared" si="3"/>
        <v>12</v>
      </c>
      <c r="F1817" s="7" t="str">
        <f t="shared" si="4"/>
        <v>12-2019</v>
      </c>
      <c r="G1817" s="7">
        <f>VLOOKUP(F1817,Oferta_PS!$B$2:$C$62,2)</f>
        <v>1626</v>
      </c>
      <c r="H1817" s="7">
        <f>VLOOKUP(C1817,Guias_PS!$B$2:$C$7,2)</f>
        <v>200</v>
      </c>
      <c r="I1817" s="7" t="str">
        <f>VLOOKUP(C1817,Pib_PS!$B$2:$C$7,2)</f>
        <v>R$ 3.367.361,07</v>
      </c>
      <c r="J1817" s="7" t="str">
        <f>VLOOKUP(F1817,Base_PS!$G$1:$R$751,12,FALSE())</f>
        <v>Alta temporada</v>
      </c>
    </row>
    <row r="1818">
      <c r="A1818" s="8">
        <v>43821.0</v>
      </c>
      <c r="B1818" s="7">
        <f>SUMIF(Base_PS!F:F,A1818,Base_PS!I:I)</f>
        <v>0</v>
      </c>
      <c r="C1818" s="7">
        <f t="shared" si="1"/>
        <v>2019</v>
      </c>
      <c r="D1818" s="7">
        <f t="shared" si="2"/>
        <v>12</v>
      </c>
      <c r="E1818" s="7">
        <f t="shared" si="3"/>
        <v>12</v>
      </c>
      <c r="F1818" s="7" t="str">
        <f t="shared" si="4"/>
        <v>12-2019</v>
      </c>
      <c r="G1818" s="7">
        <f>VLOOKUP(F1818,Oferta_PS!$B$2:$C$62,2)</f>
        <v>1626</v>
      </c>
      <c r="H1818" s="7">
        <f>VLOOKUP(C1818,Guias_PS!$B$2:$C$7,2)</f>
        <v>200</v>
      </c>
      <c r="I1818" s="7" t="str">
        <f>VLOOKUP(C1818,Pib_PS!$B$2:$C$7,2)</f>
        <v>R$ 3.367.361,07</v>
      </c>
      <c r="J1818" s="7" t="str">
        <f>VLOOKUP(F1818,Base_PS!$G$1:$R$751,12,FALSE())</f>
        <v>Alta temporada</v>
      </c>
    </row>
    <row r="1819">
      <c r="A1819" s="8">
        <v>43822.0</v>
      </c>
      <c r="B1819" s="7">
        <f>SUMIF(Base_PS!F:F,A1819,Base_PS!I:I)</f>
        <v>0</v>
      </c>
      <c r="C1819" s="7">
        <f t="shared" si="1"/>
        <v>2019</v>
      </c>
      <c r="D1819" s="7">
        <f t="shared" si="2"/>
        <v>12</v>
      </c>
      <c r="E1819" s="7">
        <f t="shared" si="3"/>
        <v>12</v>
      </c>
      <c r="F1819" s="7" t="str">
        <f t="shared" si="4"/>
        <v>12-2019</v>
      </c>
      <c r="G1819" s="7">
        <f>VLOOKUP(F1819,Oferta_PS!$B$2:$C$62,2)</f>
        <v>1626</v>
      </c>
      <c r="H1819" s="7">
        <f>VLOOKUP(C1819,Guias_PS!$B$2:$C$7,2)</f>
        <v>200</v>
      </c>
      <c r="I1819" s="7" t="str">
        <f>VLOOKUP(C1819,Pib_PS!$B$2:$C$7,2)</f>
        <v>R$ 3.367.361,07</v>
      </c>
      <c r="J1819" s="7" t="str">
        <f>VLOOKUP(F1819,Base_PS!$G$1:$R$751,12,FALSE())</f>
        <v>Alta temporada</v>
      </c>
    </row>
    <row r="1820">
      <c r="A1820" s="8">
        <v>43823.0</v>
      </c>
      <c r="B1820" s="7">
        <f>SUMIF(Base_PS!F:F,A1820,Base_PS!I:I)</f>
        <v>0</v>
      </c>
      <c r="C1820" s="7">
        <f t="shared" si="1"/>
        <v>2019</v>
      </c>
      <c r="D1820" s="7">
        <f t="shared" si="2"/>
        <v>12</v>
      </c>
      <c r="E1820" s="7">
        <f t="shared" si="3"/>
        <v>12</v>
      </c>
      <c r="F1820" s="7" t="str">
        <f t="shared" si="4"/>
        <v>12-2019</v>
      </c>
      <c r="G1820" s="7">
        <f>VLOOKUP(F1820,Oferta_PS!$B$2:$C$62,2)</f>
        <v>1626</v>
      </c>
      <c r="H1820" s="7">
        <f>VLOOKUP(C1820,Guias_PS!$B$2:$C$7,2)</f>
        <v>200</v>
      </c>
      <c r="I1820" s="7" t="str">
        <f>VLOOKUP(C1820,Pib_PS!$B$2:$C$7,2)</f>
        <v>R$ 3.367.361,07</v>
      </c>
      <c r="J1820" s="7" t="str">
        <f>VLOOKUP(F1820,Base_PS!$G$1:$R$751,12,FALSE())</f>
        <v>Alta temporada</v>
      </c>
    </row>
    <row r="1821">
      <c r="A1821" s="8">
        <v>43824.0</v>
      </c>
      <c r="B1821" s="7">
        <f>SUMIF(Base_PS!F:F,A1821,Base_PS!I:I)</f>
        <v>0</v>
      </c>
      <c r="C1821" s="7">
        <f t="shared" si="1"/>
        <v>2019</v>
      </c>
      <c r="D1821" s="7">
        <f t="shared" si="2"/>
        <v>12</v>
      </c>
      <c r="E1821" s="7">
        <f t="shared" si="3"/>
        <v>12</v>
      </c>
      <c r="F1821" s="7" t="str">
        <f t="shared" si="4"/>
        <v>12-2019</v>
      </c>
      <c r="G1821" s="7">
        <f>VLOOKUP(F1821,Oferta_PS!$B$2:$C$62,2)</f>
        <v>1626</v>
      </c>
      <c r="H1821" s="7">
        <f>VLOOKUP(C1821,Guias_PS!$B$2:$C$7,2)</f>
        <v>200</v>
      </c>
      <c r="I1821" s="7" t="str">
        <f>VLOOKUP(C1821,Pib_PS!$B$2:$C$7,2)</f>
        <v>R$ 3.367.361,07</v>
      </c>
      <c r="J1821" s="7" t="str">
        <f>VLOOKUP(F1821,Base_PS!$G$1:$R$751,12,FALSE())</f>
        <v>Alta temporada</v>
      </c>
    </row>
    <row r="1822">
      <c r="A1822" s="8">
        <v>43825.0</v>
      </c>
      <c r="B1822" s="7">
        <f>SUMIF(Base_PS!F:F,A1822,Base_PS!I:I)</f>
        <v>0</v>
      </c>
      <c r="C1822" s="7">
        <f t="shared" si="1"/>
        <v>2019</v>
      </c>
      <c r="D1822" s="7">
        <f t="shared" si="2"/>
        <v>12</v>
      </c>
      <c r="E1822" s="7">
        <f t="shared" si="3"/>
        <v>12</v>
      </c>
      <c r="F1822" s="7" t="str">
        <f t="shared" si="4"/>
        <v>12-2019</v>
      </c>
      <c r="G1822" s="7">
        <f>VLOOKUP(F1822,Oferta_PS!$B$2:$C$62,2)</f>
        <v>1626</v>
      </c>
      <c r="H1822" s="7">
        <f>VLOOKUP(C1822,Guias_PS!$B$2:$C$7,2)</f>
        <v>200</v>
      </c>
      <c r="I1822" s="7" t="str">
        <f>VLOOKUP(C1822,Pib_PS!$B$2:$C$7,2)</f>
        <v>R$ 3.367.361,07</v>
      </c>
      <c r="J1822" s="7" t="str">
        <f>VLOOKUP(F1822,Base_PS!$G$1:$R$751,12,FALSE())</f>
        <v>Alta temporada</v>
      </c>
    </row>
    <row r="1823">
      <c r="A1823" s="8">
        <v>43826.0</v>
      </c>
      <c r="B1823" s="7">
        <f>SUMIF(Base_PS!F:F,A1823,Base_PS!I:I)</f>
        <v>0</v>
      </c>
      <c r="C1823" s="7">
        <f t="shared" si="1"/>
        <v>2019</v>
      </c>
      <c r="D1823" s="7">
        <f t="shared" si="2"/>
        <v>12</v>
      </c>
      <c r="E1823" s="7">
        <f t="shared" si="3"/>
        <v>12</v>
      </c>
      <c r="F1823" s="7" t="str">
        <f t="shared" si="4"/>
        <v>12-2019</v>
      </c>
      <c r="G1823" s="7">
        <f>VLOOKUP(F1823,Oferta_PS!$B$2:$C$62,2)</f>
        <v>1626</v>
      </c>
      <c r="H1823" s="7">
        <f>VLOOKUP(C1823,Guias_PS!$B$2:$C$7,2)</f>
        <v>200</v>
      </c>
      <c r="I1823" s="7" t="str">
        <f>VLOOKUP(C1823,Pib_PS!$B$2:$C$7,2)</f>
        <v>R$ 3.367.361,07</v>
      </c>
      <c r="J1823" s="7" t="str">
        <f>VLOOKUP(F1823,Base_PS!$G$1:$R$751,12,FALSE())</f>
        <v>Alta temporada</v>
      </c>
    </row>
    <row r="1824">
      <c r="A1824" s="8">
        <v>43827.0</v>
      </c>
      <c r="B1824" s="7">
        <f>SUMIF(Base_PS!F:F,A1824,Base_PS!I:I)</f>
        <v>342</v>
      </c>
      <c r="C1824" s="7">
        <f t="shared" si="1"/>
        <v>2019</v>
      </c>
      <c r="D1824" s="7">
        <f t="shared" si="2"/>
        <v>12</v>
      </c>
      <c r="E1824" s="7">
        <f t="shared" si="3"/>
        <v>12</v>
      </c>
      <c r="F1824" s="7" t="str">
        <f t="shared" si="4"/>
        <v>12-2019</v>
      </c>
      <c r="G1824" s="7">
        <f>VLOOKUP(F1824,Oferta_PS!$B$2:$C$62,2)</f>
        <v>1626</v>
      </c>
      <c r="H1824" s="7">
        <f>VLOOKUP(C1824,Guias_PS!$B$2:$C$7,2)</f>
        <v>200</v>
      </c>
      <c r="I1824" s="7" t="str">
        <f>VLOOKUP(C1824,Pib_PS!$B$2:$C$7,2)</f>
        <v>R$ 3.367.361,07</v>
      </c>
      <c r="J1824" s="7" t="str">
        <f>VLOOKUP(F1824,Base_PS!$G$1:$R$751,12,FALSE())</f>
        <v>Alta temporada</v>
      </c>
    </row>
    <row r="1825">
      <c r="A1825" s="8">
        <v>43828.0</v>
      </c>
      <c r="B1825" s="7">
        <f>SUMIF(Base_PS!F:F,A1825,Base_PS!I:I)</f>
        <v>0</v>
      </c>
      <c r="C1825" s="7">
        <f t="shared" si="1"/>
        <v>2019</v>
      </c>
      <c r="D1825" s="7">
        <f t="shared" si="2"/>
        <v>12</v>
      </c>
      <c r="E1825" s="7">
        <f t="shared" si="3"/>
        <v>12</v>
      </c>
      <c r="F1825" s="7" t="str">
        <f t="shared" si="4"/>
        <v>12-2019</v>
      </c>
      <c r="G1825" s="7">
        <f>VLOOKUP(F1825,Oferta_PS!$B$2:$C$62,2)</f>
        <v>1626</v>
      </c>
      <c r="H1825" s="7">
        <f>VLOOKUP(C1825,Guias_PS!$B$2:$C$7,2)</f>
        <v>200</v>
      </c>
      <c r="I1825" s="7" t="str">
        <f>VLOOKUP(C1825,Pib_PS!$B$2:$C$7,2)</f>
        <v>R$ 3.367.361,07</v>
      </c>
      <c r="J1825" s="7" t="str">
        <f>VLOOKUP(F1825,Base_PS!$G$1:$R$751,12,FALSE())</f>
        <v>Alta temporada</v>
      </c>
    </row>
    <row r="1826">
      <c r="A1826" s="8">
        <v>43829.0</v>
      </c>
      <c r="B1826" s="7">
        <f>SUMIF(Base_PS!F:F,A1826,Base_PS!I:I)</f>
        <v>0</v>
      </c>
      <c r="C1826" s="7">
        <f t="shared" si="1"/>
        <v>2019</v>
      </c>
      <c r="D1826" s="7">
        <f t="shared" si="2"/>
        <v>12</v>
      </c>
      <c r="E1826" s="7">
        <f t="shared" si="3"/>
        <v>12</v>
      </c>
      <c r="F1826" s="7" t="str">
        <f t="shared" si="4"/>
        <v>12-2019</v>
      </c>
      <c r="G1826" s="7">
        <f>VLOOKUP(F1826,Oferta_PS!$B$2:$C$62,2)</f>
        <v>1626</v>
      </c>
      <c r="H1826" s="7">
        <f>VLOOKUP(C1826,Guias_PS!$B$2:$C$7,2)</f>
        <v>200</v>
      </c>
      <c r="I1826" s="7" t="str">
        <f>VLOOKUP(C1826,Pib_PS!$B$2:$C$7,2)</f>
        <v>R$ 3.367.361,07</v>
      </c>
      <c r="J1826" s="7" t="str">
        <f>VLOOKUP(F1826,Base_PS!$G$1:$R$751,12,FALSE())</f>
        <v>Alta temporada</v>
      </c>
    </row>
    <row r="1827">
      <c r="A1827" s="8">
        <v>43830.0</v>
      </c>
      <c r="B1827" s="7">
        <f>SUMIF(Base_PS!F:F,A1827,Base_PS!I:I)</f>
        <v>0</v>
      </c>
      <c r="C1827" s="7">
        <f t="shared" si="1"/>
        <v>2019</v>
      </c>
      <c r="D1827" s="7">
        <f t="shared" si="2"/>
        <v>12</v>
      </c>
      <c r="E1827" s="7">
        <f t="shared" si="3"/>
        <v>12</v>
      </c>
      <c r="F1827" s="7" t="str">
        <f t="shared" si="4"/>
        <v>12-2019</v>
      </c>
      <c r="G1827" s="7">
        <f>VLOOKUP(F1827,Oferta_PS!$B$2:$C$62,2)</f>
        <v>1626</v>
      </c>
      <c r="H1827" s="7">
        <f>VLOOKUP(C1827,Guias_PS!$B$2:$C$7,2)</f>
        <v>200</v>
      </c>
      <c r="I1827" s="7" t="str">
        <f>VLOOKUP(C1827,Pib_PS!$B$2:$C$7,2)</f>
        <v>R$ 3.367.361,07</v>
      </c>
      <c r="J1827" s="7" t="str">
        <f>VLOOKUP(F1827,Base_PS!$G$1:$R$751,12,FALSE())</f>
        <v>Alta temporada</v>
      </c>
    </row>
  </sheetData>
  <autoFilter ref="$A$1:$J$1827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5" t="s">
        <v>158</v>
      </c>
      <c r="B1" s="5" t="s">
        <v>159</v>
      </c>
    </row>
    <row r="2">
      <c r="A2" s="6">
        <v>42005.0</v>
      </c>
      <c r="B2" s="7">
        <f>SUMIF(Base_PS!F:F,A2,Base_PS!I:I)</f>
        <v>0</v>
      </c>
      <c r="C2" s="6"/>
    </row>
    <row r="3">
      <c r="A3" s="6">
        <v>42006.0</v>
      </c>
      <c r="B3" s="7">
        <f>SUMIF(Base_PS!F:F,A3,Base_PS!I:I)</f>
        <v>0</v>
      </c>
      <c r="C3" s="6"/>
    </row>
    <row r="4">
      <c r="A4" s="6">
        <v>42007.0</v>
      </c>
      <c r="B4" s="7">
        <f>SUMIF(Base_PS!F:F,A4,Base_PS!I:I)</f>
        <v>156</v>
      </c>
      <c r="C4" s="6"/>
    </row>
    <row r="5">
      <c r="A5" s="6">
        <v>42008.0</v>
      </c>
      <c r="B5" s="7">
        <f>SUMIF(Base_PS!F:F,A5,Base_PS!I:I)</f>
        <v>0</v>
      </c>
      <c r="C5" s="6"/>
    </row>
    <row r="6">
      <c r="A6" s="6">
        <v>42009.0</v>
      </c>
      <c r="B6" s="7">
        <f>SUMIF(Base_PS!F:F,A6,Base_PS!I:I)</f>
        <v>0</v>
      </c>
      <c r="C6" s="6"/>
    </row>
    <row r="7">
      <c r="A7" s="6">
        <v>42010.0</v>
      </c>
      <c r="B7" s="7">
        <f>SUMIF(Base_PS!F:F,A7,Base_PS!I:I)</f>
        <v>0</v>
      </c>
      <c r="C7" s="6"/>
    </row>
    <row r="8">
      <c r="A8" s="6">
        <v>42011.0</v>
      </c>
      <c r="B8" s="7">
        <f>SUMIF(Base_PS!F:F,A8,Base_PS!I:I)</f>
        <v>0</v>
      </c>
      <c r="C8" s="6"/>
    </row>
    <row r="9">
      <c r="A9" s="6">
        <v>42012.0</v>
      </c>
      <c r="B9" s="7">
        <f>SUMIF(Base_PS!F:F,A9,Base_PS!I:I)</f>
        <v>0</v>
      </c>
      <c r="C9" s="6"/>
    </row>
    <row r="10">
      <c r="A10" s="6">
        <v>42013.0</v>
      </c>
      <c r="B10" s="7">
        <f>SUMIF(Base_PS!F:F,A10,Base_PS!I:I)</f>
        <v>0</v>
      </c>
      <c r="C10" s="6"/>
    </row>
    <row r="11">
      <c r="A11" s="6">
        <v>42014.0</v>
      </c>
      <c r="B11" s="7">
        <f>SUMIF(Base_PS!F:F,A11,Base_PS!I:I)</f>
        <v>155</v>
      </c>
      <c r="C11" s="6"/>
    </row>
    <row r="12">
      <c r="A12" s="6">
        <v>42015.0</v>
      </c>
      <c r="B12" s="7">
        <f>SUMIF(Base_PS!F:F,A12,Base_PS!I:I)</f>
        <v>0</v>
      </c>
      <c r="C12" s="6"/>
    </row>
    <row r="13">
      <c r="A13" s="6">
        <v>42016.0</v>
      </c>
      <c r="B13" s="7">
        <f>SUMIF(Base_PS!F:F,A13,Base_PS!I:I)</f>
        <v>0</v>
      </c>
      <c r="C13" s="6"/>
    </row>
    <row r="14">
      <c r="A14" s="6">
        <v>42017.0</v>
      </c>
      <c r="B14" s="7">
        <f>SUMIF(Base_PS!F:F,A14,Base_PS!I:I)</f>
        <v>0</v>
      </c>
      <c r="C14" s="6"/>
    </row>
    <row r="15">
      <c r="A15" s="6">
        <v>42018.0</v>
      </c>
      <c r="B15" s="7">
        <f>SUMIF(Base_PS!F:F,A15,Base_PS!I:I)</f>
        <v>0</v>
      </c>
      <c r="C15" s="6"/>
    </row>
    <row r="16">
      <c r="A16" s="6">
        <v>42019.0</v>
      </c>
      <c r="B16" s="7">
        <f>SUMIF(Base_PS!F:F,A16,Base_PS!I:I)</f>
        <v>0</v>
      </c>
      <c r="C16" s="6"/>
    </row>
    <row r="17">
      <c r="A17" s="6">
        <v>42020.0</v>
      </c>
      <c r="B17" s="7">
        <f>SUMIF(Base_PS!F:F,A17,Base_PS!I:I)</f>
        <v>0</v>
      </c>
      <c r="C17" s="6"/>
    </row>
    <row r="18">
      <c r="A18" s="6">
        <v>42021.0</v>
      </c>
      <c r="B18" s="7">
        <f>SUMIF(Base_PS!F:F,A18,Base_PS!I:I)</f>
        <v>169</v>
      </c>
      <c r="C18" s="6"/>
    </row>
    <row r="19">
      <c r="A19" s="6">
        <v>42022.0</v>
      </c>
      <c r="B19" s="7">
        <f>SUMIF(Base_PS!F:F,A19,Base_PS!I:I)</f>
        <v>0</v>
      </c>
      <c r="C19" s="6"/>
    </row>
    <row r="20">
      <c r="A20" s="6">
        <v>42023.0</v>
      </c>
      <c r="B20" s="7">
        <f>SUMIF(Base_PS!F:F,A20,Base_PS!I:I)</f>
        <v>0</v>
      </c>
      <c r="C20" s="6"/>
    </row>
    <row r="21">
      <c r="A21" s="6">
        <v>42024.0</v>
      </c>
      <c r="B21" s="7">
        <f>SUMIF(Base_PS!F:F,A21,Base_PS!I:I)</f>
        <v>0</v>
      </c>
      <c r="C21" s="6"/>
    </row>
    <row r="22">
      <c r="A22" s="6">
        <v>42025.0</v>
      </c>
      <c r="B22" s="7">
        <f>SUMIF(Base_PS!F:F,A22,Base_PS!I:I)</f>
        <v>0</v>
      </c>
      <c r="C22" s="6"/>
    </row>
    <row r="23">
      <c r="A23" s="6">
        <v>42026.0</v>
      </c>
      <c r="B23" s="7">
        <f>SUMIF(Base_PS!F:F,A23,Base_PS!I:I)</f>
        <v>20</v>
      </c>
      <c r="C23" s="6"/>
    </row>
    <row r="24">
      <c r="A24" s="6">
        <v>42027.0</v>
      </c>
      <c r="B24" s="7">
        <f>SUMIF(Base_PS!F:F,A24,Base_PS!I:I)</f>
        <v>0</v>
      </c>
      <c r="C24" s="6"/>
    </row>
    <row r="25">
      <c r="A25" s="6">
        <v>42028.0</v>
      </c>
      <c r="B25" s="7">
        <f>SUMIF(Base_PS!F:F,A25,Base_PS!I:I)</f>
        <v>231</v>
      </c>
      <c r="C25" s="6"/>
    </row>
    <row r="26">
      <c r="A26" s="6">
        <v>42029.0</v>
      </c>
      <c r="B26" s="7">
        <f>SUMIF(Base_PS!F:F,A26,Base_PS!I:I)</f>
        <v>0</v>
      </c>
      <c r="C26" s="6"/>
    </row>
    <row r="27">
      <c r="A27" s="6">
        <v>42030.0</v>
      </c>
      <c r="B27" s="7">
        <f>SUMIF(Base_PS!F:F,A27,Base_PS!I:I)</f>
        <v>0</v>
      </c>
      <c r="C27" s="6"/>
    </row>
    <row r="28">
      <c r="A28" s="6">
        <v>42031.0</v>
      </c>
      <c r="B28" s="7">
        <f>SUMIF(Base_PS!F:F,A28,Base_PS!I:I)</f>
        <v>0</v>
      </c>
      <c r="C28" s="6"/>
    </row>
    <row r="29">
      <c r="A29" s="6">
        <v>42032.0</v>
      </c>
      <c r="B29" s="7">
        <f>SUMIF(Base_PS!F:F,A29,Base_PS!I:I)</f>
        <v>0</v>
      </c>
      <c r="C29" s="6"/>
    </row>
    <row r="30">
      <c r="A30" s="6">
        <v>42033.0</v>
      </c>
      <c r="B30" s="7">
        <f>SUMIF(Base_PS!F:F,A30,Base_PS!I:I)</f>
        <v>0</v>
      </c>
      <c r="C30" s="6"/>
    </row>
    <row r="31">
      <c r="A31" s="6">
        <v>42034.0</v>
      </c>
      <c r="B31" s="7">
        <f>SUMIF(Base_PS!F:F,A31,Base_PS!I:I)</f>
        <v>0</v>
      </c>
      <c r="C31" s="6"/>
    </row>
    <row r="32">
      <c r="A32" s="6">
        <v>42035.0</v>
      </c>
      <c r="B32" s="7">
        <f>SUMIF(Base_PS!F:F,A32,Base_PS!I:I)</f>
        <v>251</v>
      </c>
      <c r="C32" s="6"/>
    </row>
    <row r="33">
      <c r="A33" s="6">
        <v>42036.0</v>
      </c>
      <c r="B33" s="7">
        <f>SUMIF(Base_PS!F:F,A33,Base_PS!I:I)</f>
        <v>32</v>
      </c>
      <c r="C33" s="6"/>
    </row>
    <row r="34">
      <c r="A34" s="6">
        <v>42037.0</v>
      </c>
      <c r="B34" s="7">
        <f>SUMIF(Base_PS!F:F,A34,Base_PS!I:I)</f>
        <v>0</v>
      </c>
      <c r="C34" s="6"/>
    </row>
    <row r="35">
      <c r="A35" s="6">
        <v>42038.0</v>
      </c>
      <c r="B35" s="7">
        <f>SUMIF(Base_PS!F:F,A35,Base_PS!I:I)</f>
        <v>0</v>
      </c>
      <c r="C35" s="6"/>
    </row>
    <row r="36">
      <c r="A36" s="6">
        <v>42039.0</v>
      </c>
      <c r="B36" s="7">
        <f>SUMIF(Base_PS!F:F,A36,Base_PS!I:I)</f>
        <v>66</v>
      </c>
      <c r="C36" s="6"/>
    </row>
    <row r="37">
      <c r="A37" s="6">
        <v>42040.0</v>
      </c>
      <c r="B37" s="7">
        <f>SUMIF(Base_PS!F:F,A37,Base_PS!I:I)</f>
        <v>0</v>
      </c>
      <c r="C37" s="6"/>
    </row>
    <row r="38">
      <c r="A38" s="6">
        <v>42041.0</v>
      </c>
      <c r="B38" s="7">
        <f>SUMIF(Base_PS!F:F,A38,Base_PS!I:I)</f>
        <v>0</v>
      </c>
      <c r="C38" s="6"/>
    </row>
    <row r="39">
      <c r="A39" s="6">
        <v>42042.0</v>
      </c>
      <c r="B39" s="7">
        <f>SUMIF(Base_PS!F:F,A39,Base_PS!I:I)</f>
        <v>195</v>
      </c>
      <c r="C39" s="6"/>
    </row>
    <row r="40">
      <c r="A40" s="6">
        <v>42043.0</v>
      </c>
      <c r="B40" s="7">
        <f>SUMIF(Base_PS!F:F,A40,Base_PS!I:I)</f>
        <v>20</v>
      </c>
      <c r="C40" s="6"/>
    </row>
    <row r="41">
      <c r="A41" s="6">
        <v>42044.0</v>
      </c>
      <c r="B41" s="7">
        <f>SUMIF(Base_PS!F:F,A41,Base_PS!I:I)</f>
        <v>0</v>
      </c>
      <c r="C41" s="6"/>
    </row>
    <row r="42">
      <c r="A42" s="6">
        <v>42045.0</v>
      </c>
      <c r="B42" s="7">
        <f>SUMIF(Base_PS!F:F,A42,Base_PS!I:I)</f>
        <v>0</v>
      </c>
      <c r="C42" s="6"/>
    </row>
    <row r="43">
      <c r="A43" s="6">
        <v>42046.0</v>
      </c>
      <c r="B43" s="7">
        <f>SUMIF(Base_PS!F:F,A43,Base_PS!I:I)</f>
        <v>0</v>
      </c>
      <c r="C43" s="6"/>
    </row>
    <row r="44">
      <c r="A44" s="6">
        <v>42047.0</v>
      </c>
      <c r="B44" s="7">
        <f>SUMIF(Base_PS!F:F,A44,Base_PS!I:I)</f>
        <v>0</v>
      </c>
      <c r="C44" s="6"/>
    </row>
    <row r="45">
      <c r="A45" s="6">
        <v>42048.0</v>
      </c>
      <c r="B45" s="7">
        <f>SUMIF(Base_PS!F:F,A45,Base_PS!I:I)</f>
        <v>0</v>
      </c>
      <c r="C45" s="6"/>
    </row>
    <row r="46">
      <c r="A46" s="6">
        <v>42049.0</v>
      </c>
      <c r="B46" s="7">
        <f>SUMIF(Base_PS!F:F,A46,Base_PS!I:I)</f>
        <v>150</v>
      </c>
      <c r="C46" s="6"/>
    </row>
    <row r="47">
      <c r="A47" s="6">
        <v>42050.0</v>
      </c>
      <c r="B47" s="7">
        <f>SUMIF(Base_PS!F:F,A47,Base_PS!I:I)</f>
        <v>0</v>
      </c>
      <c r="C47" s="6"/>
    </row>
    <row r="48">
      <c r="A48" s="6">
        <v>42051.0</v>
      </c>
      <c r="B48" s="7">
        <f>SUMIF(Base_PS!F:F,A48,Base_PS!I:I)</f>
        <v>0</v>
      </c>
      <c r="C48" s="6"/>
    </row>
    <row r="49">
      <c r="A49" s="6">
        <v>42052.0</v>
      </c>
      <c r="B49" s="7">
        <f>SUMIF(Base_PS!F:F,A49,Base_PS!I:I)</f>
        <v>0</v>
      </c>
      <c r="C49" s="6"/>
    </row>
    <row r="50">
      <c r="A50" s="6">
        <v>42053.0</v>
      </c>
      <c r="B50" s="7">
        <f>SUMIF(Base_PS!F:F,A50,Base_PS!I:I)</f>
        <v>0</v>
      </c>
      <c r="C50" s="6"/>
    </row>
    <row r="51">
      <c r="A51" s="6">
        <v>42054.0</v>
      </c>
      <c r="B51" s="7">
        <f>SUMIF(Base_PS!F:F,A51,Base_PS!I:I)</f>
        <v>0</v>
      </c>
      <c r="C51" s="6"/>
    </row>
    <row r="52">
      <c r="A52" s="6">
        <v>42055.0</v>
      </c>
      <c r="B52" s="7">
        <f>SUMIF(Base_PS!F:F,A52,Base_PS!I:I)</f>
        <v>0</v>
      </c>
      <c r="C52" s="6"/>
    </row>
    <row r="53">
      <c r="A53" s="6">
        <v>42056.0</v>
      </c>
      <c r="B53" s="7">
        <f>SUMIF(Base_PS!F:F,A53,Base_PS!I:I)</f>
        <v>20</v>
      </c>
      <c r="C53" s="6"/>
    </row>
    <row r="54">
      <c r="A54" s="6">
        <v>42057.0</v>
      </c>
      <c r="B54" s="7">
        <f>SUMIF(Base_PS!F:F,A54,Base_PS!I:I)</f>
        <v>28</v>
      </c>
      <c r="C54" s="6"/>
    </row>
    <row r="55">
      <c r="A55" s="6">
        <v>42058.0</v>
      </c>
      <c r="B55" s="7">
        <f>SUMIF(Base_PS!F:F,A55,Base_PS!I:I)</f>
        <v>0</v>
      </c>
      <c r="C55" s="6"/>
    </row>
    <row r="56">
      <c r="A56" s="6">
        <v>42059.0</v>
      </c>
      <c r="B56" s="7">
        <f>SUMIF(Base_PS!F:F,A56,Base_PS!I:I)</f>
        <v>0</v>
      </c>
      <c r="C56" s="6"/>
    </row>
    <row r="57">
      <c r="A57" s="6">
        <v>42060.0</v>
      </c>
      <c r="B57" s="7">
        <f>SUMIF(Base_PS!F:F,A57,Base_PS!I:I)</f>
        <v>0</v>
      </c>
      <c r="C57" s="6"/>
    </row>
    <row r="58">
      <c r="A58" s="6">
        <v>42061.0</v>
      </c>
      <c r="B58" s="7">
        <f>SUMIF(Base_PS!F:F,A58,Base_PS!I:I)</f>
        <v>0</v>
      </c>
      <c r="C58" s="6"/>
    </row>
    <row r="59">
      <c r="A59" s="6">
        <v>42062.0</v>
      </c>
      <c r="B59" s="7">
        <f>SUMIF(Base_PS!F:F,A59,Base_PS!I:I)</f>
        <v>0</v>
      </c>
      <c r="C59" s="6"/>
    </row>
    <row r="60">
      <c r="A60" s="6">
        <v>42063.0</v>
      </c>
      <c r="B60" s="7">
        <f>SUMIF(Base_PS!F:F,A60,Base_PS!I:I)</f>
        <v>32</v>
      </c>
      <c r="C60" s="6"/>
    </row>
    <row r="61">
      <c r="A61" s="6">
        <v>42064.0</v>
      </c>
      <c r="B61" s="7">
        <f>SUMIF(Base_PS!F:F,A61,Base_PS!I:I)</f>
        <v>24</v>
      </c>
      <c r="C61" s="6"/>
    </row>
    <row r="62">
      <c r="A62" s="6">
        <v>42065.0</v>
      </c>
      <c r="B62" s="7">
        <f>SUMIF(Base_PS!F:F,A62,Base_PS!I:I)</f>
        <v>16</v>
      </c>
      <c r="C62" s="6"/>
    </row>
    <row r="63">
      <c r="A63" s="6">
        <v>42066.0</v>
      </c>
      <c r="B63" s="7">
        <f>SUMIF(Base_PS!F:F,A63,Base_PS!I:I)</f>
        <v>0</v>
      </c>
      <c r="C63" s="6"/>
    </row>
    <row r="64">
      <c r="A64" s="6">
        <v>42067.0</v>
      </c>
      <c r="B64" s="7">
        <f>SUMIF(Base_PS!F:F,A64,Base_PS!I:I)</f>
        <v>0</v>
      </c>
      <c r="C64" s="6"/>
    </row>
    <row r="65">
      <c r="A65" s="6">
        <v>42068.0</v>
      </c>
      <c r="B65" s="7">
        <f>SUMIF(Base_PS!F:F,A65,Base_PS!I:I)</f>
        <v>0</v>
      </c>
      <c r="C65" s="6"/>
    </row>
    <row r="66">
      <c r="A66" s="6">
        <v>42069.0</v>
      </c>
      <c r="B66" s="7">
        <f>SUMIF(Base_PS!F:F,A66,Base_PS!I:I)</f>
        <v>0</v>
      </c>
      <c r="C66" s="6"/>
    </row>
    <row r="67">
      <c r="A67" s="6">
        <v>42070.0</v>
      </c>
      <c r="B67" s="7">
        <f>SUMIF(Base_PS!F:F,A67,Base_PS!I:I)</f>
        <v>32</v>
      </c>
      <c r="C67" s="6"/>
    </row>
    <row r="68">
      <c r="A68" s="6">
        <v>42071.0</v>
      </c>
      <c r="B68" s="7">
        <f>SUMIF(Base_PS!F:F,A68,Base_PS!I:I)</f>
        <v>40</v>
      </c>
      <c r="C68" s="6"/>
    </row>
    <row r="69">
      <c r="A69" s="6">
        <v>42072.0</v>
      </c>
      <c r="B69" s="7">
        <f>SUMIF(Base_PS!F:F,A69,Base_PS!I:I)</f>
        <v>0</v>
      </c>
      <c r="C69" s="6"/>
    </row>
    <row r="70">
      <c r="A70" s="6">
        <v>42073.0</v>
      </c>
      <c r="B70" s="7">
        <f>SUMIF(Base_PS!F:F,A70,Base_PS!I:I)</f>
        <v>0</v>
      </c>
      <c r="C70" s="6"/>
    </row>
    <row r="71">
      <c r="A71" s="6">
        <v>42074.0</v>
      </c>
      <c r="B71" s="7">
        <f>SUMIF(Base_PS!F:F,A71,Base_PS!I:I)</f>
        <v>0</v>
      </c>
      <c r="C71" s="6"/>
    </row>
    <row r="72">
      <c r="A72" s="6">
        <v>42075.0</v>
      </c>
      <c r="B72" s="7">
        <f>SUMIF(Base_PS!F:F,A72,Base_PS!I:I)</f>
        <v>0</v>
      </c>
      <c r="C72" s="6"/>
    </row>
    <row r="73">
      <c r="A73" s="6">
        <v>42076.0</v>
      </c>
      <c r="B73" s="7">
        <f>SUMIF(Base_PS!F:F,A73,Base_PS!I:I)</f>
        <v>0</v>
      </c>
      <c r="C73" s="6"/>
    </row>
    <row r="74">
      <c r="A74" s="6">
        <v>42077.0</v>
      </c>
      <c r="B74" s="7">
        <f>SUMIF(Base_PS!F:F,A74,Base_PS!I:I)</f>
        <v>0</v>
      </c>
      <c r="C74" s="6"/>
    </row>
    <row r="75">
      <c r="A75" s="6">
        <v>42078.0</v>
      </c>
      <c r="B75" s="7">
        <f>SUMIF(Base_PS!F:F,A75,Base_PS!I:I)</f>
        <v>28</v>
      </c>
      <c r="C75" s="6"/>
    </row>
    <row r="76">
      <c r="A76" s="6">
        <v>42079.0</v>
      </c>
      <c r="B76" s="7">
        <f>SUMIF(Base_PS!F:F,A76,Base_PS!I:I)</f>
        <v>0</v>
      </c>
      <c r="C76" s="6"/>
    </row>
    <row r="77">
      <c r="A77" s="6">
        <v>42080.0</v>
      </c>
      <c r="B77" s="7">
        <f>SUMIF(Base_PS!F:F,A77,Base_PS!I:I)</f>
        <v>0</v>
      </c>
      <c r="C77" s="6"/>
    </row>
    <row r="78">
      <c r="A78" s="6">
        <v>42081.0</v>
      </c>
      <c r="B78" s="7">
        <f>SUMIF(Base_PS!F:F,A78,Base_PS!I:I)</f>
        <v>0</v>
      </c>
      <c r="C78" s="6"/>
    </row>
    <row r="79">
      <c r="A79" s="6">
        <v>42082.0</v>
      </c>
      <c r="B79" s="7">
        <f>SUMIF(Base_PS!F:F,A79,Base_PS!I:I)</f>
        <v>0</v>
      </c>
      <c r="C79" s="6"/>
    </row>
    <row r="80">
      <c r="A80" s="6">
        <v>42083.0</v>
      </c>
      <c r="B80" s="7">
        <f>SUMIF(Base_PS!F:F,A80,Base_PS!I:I)</f>
        <v>0</v>
      </c>
      <c r="C80" s="6"/>
    </row>
    <row r="81">
      <c r="A81" s="6">
        <v>42084.0</v>
      </c>
      <c r="B81" s="7">
        <f>SUMIF(Base_PS!F:F,A81,Base_PS!I:I)</f>
        <v>36</v>
      </c>
      <c r="C81" s="6"/>
    </row>
    <row r="82">
      <c r="A82" s="6">
        <v>42085.0</v>
      </c>
      <c r="B82" s="7">
        <f>SUMIF(Base_PS!F:F,A82,Base_PS!I:I)</f>
        <v>38</v>
      </c>
      <c r="C82" s="6"/>
    </row>
    <row r="83">
      <c r="A83" s="6">
        <v>42086.0</v>
      </c>
      <c r="B83" s="7">
        <f>SUMIF(Base_PS!F:F,A83,Base_PS!I:I)</f>
        <v>14</v>
      </c>
      <c r="C83" s="6"/>
    </row>
    <row r="84">
      <c r="A84" s="6">
        <v>42087.0</v>
      </c>
      <c r="B84" s="7">
        <f>SUMIF(Base_PS!F:F,A84,Base_PS!I:I)</f>
        <v>0</v>
      </c>
      <c r="C84" s="6"/>
    </row>
    <row r="85">
      <c r="A85" s="6">
        <v>42088.0</v>
      </c>
      <c r="B85" s="7">
        <f>SUMIF(Base_PS!F:F,A85,Base_PS!I:I)</f>
        <v>0</v>
      </c>
      <c r="C85" s="6"/>
    </row>
    <row r="86">
      <c r="A86" s="6">
        <v>42089.0</v>
      </c>
      <c r="B86" s="7">
        <f>SUMIF(Base_PS!F:F,A86,Base_PS!I:I)</f>
        <v>0</v>
      </c>
      <c r="C86" s="6"/>
    </row>
    <row r="87">
      <c r="A87" s="6">
        <v>42090.0</v>
      </c>
      <c r="B87" s="7">
        <f>SUMIF(Base_PS!F:F,A87,Base_PS!I:I)</f>
        <v>0</v>
      </c>
      <c r="C87" s="6"/>
    </row>
    <row r="88">
      <c r="A88" s="6">
        <v>42091.0</v>
      </c>
      <c r="B88" s="7">
        <f>SUMIF(Base_PS!F:F,A88,Base_PS!I:I)</f>
        <v>38</v>
      </c>
      <c r="C88" s="6"/>
    </row>
    <row r="89">
      <c r="A89" s="6">
        <v>42092.0</v>
      </c>
      <c r="B89" s="7">
        <f>SUMIF(Base_PS!F:F,A89,Base_PS!I:I)</f>
        <v>0</v>
      </c>
      <c r="C89" s="6"/>
    </row>
    <row r="90">
      <c r="A90" s="6">
        <v>42093.0</v>
      </c>
      <c r="B90" s="7">
        <f>SUMIF(Base_PS!F:F,A90,Base_PS!I:I)</f>
        <v>0</v>
      </c>
      <c r="C90" s="6"/>
    </row>
    <row r="91">
      <c r="A91" s="6">
        <v>42094.0</v>
      </c>
      <c r="B91" s="7">
        <f>SUMIF(Base_PS!F:F,A91,Base_PS!I:I)</f>
        <v>0</v>
      </c>
      <c r="C91" s="6"/>
    </row>
    <row r="92">
      <c r="A92" s="6">
        <v>42095.0</v>
      </c>
      <c r="B92" s="7">
        <f>SUMIF(Base_PS!F:F,A92,Base_PS!I:I)</f>
        <v>0</v>
      </c>
      <c r="C92" s="6"/>
    </row>
    <row r="93">
      <c r="A93" s="6">
        <v>42096.0</v>
      </c>
      <c r="B93" s="7">
        <f>SUMIF(Base_PS!F:F,A93,Base_PS!I:I)</f>
        <v>0</v>
      </c>
      <c r="C93" s="6"/>
    </row>
    <row r="94">
      <c r="A94" s="6">
        <v>42097.0</v>
      </c>
      <c r="B94" s="7">
        <f>SUMIF(Base_PS!F:F,A94,Base_PS!I:I)</f>
        <v>0</v>
      </c>
      <c r="C94" s="6"/>
    </row>
    <row r="95">
      <c r="A95" s="6">
        <v>42098.0</v>
      </c>
      <c r="B95" s="7">
        <f>SUMIF(Base_PS!F:F,A95,Base_PS!I:I)</f>
        <v>0</v>
      </c>
      <c r="C95" s="6"/>
    </row>
    <row r="96">
      <c r="A96" s="6">
        <v>42099.0</v>
      </c>
      <c r="B96" s="7">
        <f>SUMIF(Base_PS!F:F,A96,Base_PS!I:I)</f>
        <v>4</v>
      </c>
      <c r="C96" s="6"/>
    </row>
    <row r="97">
      <c r="A97" s="6">
        <v>42100.0</v>
      </c>
      <c r="B97" s="7">
        <f>SUMIF(Base_PS!F:F,A97,Base_PS!I:I)</f>
        <v>14</v>
      </c>
      <c r="C97" s="6"/>
    </row>
    <row r="98">
      <c r="A98" s="6">
        <v>42101.0</v>
      </c>
      <c r="B98" s="7">
        <f>SUMIF(Base_PS!F:F,A98,Base_PS!I:I)</f>
        <v>0</v>
      </c>
      <c r="C98" s="6"/>
    </row>
    <row r="99">
      <c r="A99" s="6">
        <v>42102.0</v>
      </c>
      <c r="B99" s="7">
        <f>SUMIF(Base_PS!F:F,A99,Base_PS!I:I)</f>
        <v>0</v>
      </c>
      <c r="C99" s="6"/>
    </row>
    <row r="100">
      <c r="A100" s="6">
        <v>42103.0</v>
      </c>
      <c r="B100" s="7">
        <f>SUMIF(Base_PS!F:F,A100,Base_PS!I:I)</f>
        <v>32</v>
      </c>
      <c r="C100" s="6"/>
    </row>
    <row r="101">
      <c r="A101" s="6">
        <v>42104.0</v>
      </c>
      <c r="B101" s="7">
        <f>SUMIF(Base_PS!F:F,A101,Base_PS!I:I)</f>
        <v>0</v>
      </c>
      <c r="C101" s="6"/>
    </row>
    <row r="102">
      <c r="A102" s="6">
        <v>42105.0</v>
      </c>
      <c r="B102" s="7">
        <f>SUMIF(Base_PS!F:F,A102,Base_PS!I:I)</f>
        <v>0</v>
      </c>
      <c r="C102" s="6"/>
    </row>
    <row r="103">
      <c r="A103" s="6">
        <v>42106.0</v>
      </c>
      <c r="B103" s="7">
        <f>SUMIF(Base_PS!F:F,A103,Base_PS!I:I)</f>
        <v>0</v>
      </c>
      <c r="C103" s="6"/>
    </row>
    <row r="104">
      <c r="A104" s="6">
        <v>42107.0</v>
      </c>
      <c r="B104" s="7">
        <f>SUMIF(Base_PS!F:F,A104,Base_PS!I:I)</f>
        <v>24</v>
      </c>
      <c r="C104" s="6"/>
    </row>
    <row r="105">
      <c r="A105" s="6">
        <v>42108.0</v>
      </c>
      <c r="B105" s="7">
        <f>SUMIF(Base_PS!F:F,A105,Base_PS!I:I)</f>
        <v>0</v>
      </c>
      <c r="C105" s="6"/>
    </row>
    <row r="106">
      <c r="A106" s="6">
        <v>42109.0</v>
      </c>
      <c r="B106" s="7">
        <f>SUMIF(Base_PS!F:F,A106,Base_PS!I:I)</f>
        <v>0</v>
      </c>
      <c r="C106" s="6"/>
    </row>
    <row r="107">
      <c r="A107" s="6">
        <v>42110.0</v>
      </c>
      <c r="B107" s="7">
        <f>SUMIF(Base_PS!F:F,A107,Base_PS!I:I)</f>
        <v>0</v>
      </c>
      <c r="C107" s="6"/>
    </row>
    <row r="108">
      <c r="A108" s="6">
        <v>42111.0</v>
      </c>
      <c r="B108" s="7">
        <f>SUMIF(Base_PS!F:F,A108,Base_PS!I:I)</f>
        <v>0</v>
      </c>
      <c r="C108" s="6"/>
    </row>
    <row r="109">
      <c r="A109" s="6">
        <v>42112.0</v>
      </c>
      <c r="B109" s="7">
        <f>SUMIF(Base_PS!F:F,A109,Base_PS!I:I)</f>
        <v>0</v>
      </c>
      <c r="C109" s="6"/>
    </row>
    <row r="110">
      <c r="A110" s="6">
        <v>42113.0</v>
      </c>
      <c r="B110" s="7">
        <f>SUMIF(Base_PS!F:F,A110,Base_PS!I:I)</f>
        <v>0</v>
      </c>
      <c r="C110" s="6"/>
    </row>
    <row r="111">
      <c r="A111" s="6">
        <v>42114.0</v>
      </c>
      <c r="B111" s="7">
        <f>SUMIF(Base_PS!F:F,A111,Base_PS!I:I)</f>
        <v>8</v>
      </c>
      <c r="C111" s="6"/>
    </row>
    <row r="112">
      <c r="A112" s="6">
        <v>42115.0</v>
      </c>
      <c r="B112" s="7">
        <f>SUMIF(Base_PS!F:F,A112,Base_PS!I:I)</f>
        <v>0</v>
      </c>
      <c r="C112" s="6"/>
    </row>
    <row r="113">
      <c r="A113" s="6">
        <v>42116.0</v>
      </c>
      <c r="B113" s="7">
        <f>SUMIF(Base_PS!F:F,A113,Base_PS!I:I)</f>
        <v>0</v>
      </c>
      <c r="C113" s="6"/>
    </row>
    <row r="114">
      <c r="A114" s="6">
        <v>42117.0</v>
      </c>
      <c r="B114" s="7">
        <f>SUMIF(Base_PS!F:F,A114,Base_PS!I:I)</f>
        <v>20</v>
      </c>
      <c r="C114" s="6"/>
    </row>
    <row r="115">
      <c r="A115" s="6">
        <v>42118.0</v>
      </c>
      <c r="B115" s="7">
        <f>SUMIF(Base_PS!F:F,A115,Base_PS!I:I)</f>
        <v>0</v>
      </c>
      <c r="C115" s="6"/>
    </row>
    <row r="116">
      <c r="A116" s="6">
        <v>42119.0</v>
      </c>
      <c r="B116" s="7">
        <f>SUMIF(Base_PS!F:F,A116,Base_PS!I:I)</f>
        <v>0</v>
      </c>
      <c r="C116" s="6"/>
    </row>
    <row r="117">
      <c r="A117" s="6">
        <v>42120.0</v>
      </c>
      <c r="B117" s="7">
        <f>SUMIF(Base_PS!F:F,A117,Base_PS!I:I)</f>
        <v>0</v>
      </c>
      <c r="C117" s="6"/>
    </row>
    <row r="118">
      <c r="A118" s="6">
        <v>42121.0</v>
      </c>
      <c r="B118" s="7">
        <f>SUMIF(Base_PS!F:F,A118,Base_PS!I:I)</f>
        <v>0</v>
      </c>
      <c r="C118" s="6"/>
    </row>
    <row r="119">
      <c r="A119" s="6">
        <v>42122.0</v>
      </c>
      <c r="B119" s="7">
        <f>SUMIF(Base_PS!F:F,A119,Base_PS!I:I)</f>
        <v>0</v>
      </c>
      <c r="C119" s="6"/>
    </row>
    <row r="120">
      <c r="A120" s="6">
        <v>42123.0</v>
      </c>
      <c r="B120" s="7">
        <f>SUMIF(Base_PS!F:F,A120,Base_PS!I:I)</f>
        <v>0</v>
      </c>
      <c r="C120" s="6"/>
    </row>
    <row r="121">
      <c r="A121" s="6">
        <v>42124.0</v>
      </c>
      <c r="B121" s="7">
        <f>SUMIF(Base_PS!F:F,A121,Base_PS!I:I)</f>
        <v>28</v>
      </c>
      <c r="C121" s="6"/>
    </row>
    <row r="122">
      <c r="A122" s="6">
        <v>42125.0</v>
      </c>
      <c r="B122" s="7">
        <f>SUMIF(Base_PS!F:F,A122,Base_PS!I:I)</f>
        <v>0</v>
      </c>
      <c r="C122" s="6"/>
    </row>
    <row r="123">
      <c r="A123" s="6">
        <v>42126.0</v>
      </c>
      <c r="B123" s="7">
        <f>SUMIF(Base_PS!F:F,A123,Base_PS!I:I)</f>
        <v>0</v>
      </c>
      <c r="C123" s="6"/>
    </row>
    <row r="124">
      <c r="A124" s="6">
        <v>42127.0</v>
      </c>
      <c r="B124" s="7">
        <f>SUMIF(Base_PS!F:F,A124,Base_PS!I:I)</f>
        <v>0</v>
      </c>
      <c r="C124" s="6"/>
    </row>
    <row r="125">
      <c r="A125" s="6">
        <v>42128.0</v>
      </c>
      <c r="B125" s="7">
        <f>SUMIF(Base_PS!F:F,A125,Base_PS!I:I)</f>
        <v>0</v>
      </c>
      <c r="C125" s="6"/>
    </row>
    <row r="126">
      <c r="A126" s="6">
        <v>42129.0</v>
      </c>
      <c r="B126" s="7">
        <f>SUMIF(Base_PS!F:F,A126,Base_PS!I:I)</f>
        <v>0</v>
      </c>
      <c r="C126" s="6"/>
    </row>
    <row r="127">
      <c r="A127" s="6">
        <v>42130.0</v>
      </c>
      <c r="B127" s="7">
        <f>SUMIF(Base_PS!F:F,A127,Base_PS!I:I)</f>
        <v>0</v>
      </c>
      <c r="C127" s="6"/>
    </row>
    <row r="128">
      <c r="A128" s="6">
        <v>42131.0</v>
      </c>
      <c r="B128" s="7">
        <f>SUMIF(Base_PS!F:F,A128,Base_PS!I:I)</f>
        <v>2</v>
      </c>
      <c r="C128" s="6"/>
    </row>
    <row r="129">
      <c r="A129" s="6">
        <v>42132.0</v>
      </c>
      <c r="B129" s="7">
        <f>SUMIF(Base_PS!F:F,A129,Base_PS!I:I)</f>
        <v>0</v>
      </c>
      <c r="C129" s="6"/>
    </row>
    <row r="130">
      <c r="A130" s="6">
        <v>42133.0</v>
      </c>
      <c r="B130" s="7">
        <f>SUMIF(Base_PS!F:F,A130,Base_PS!I:I)</f>
        <v>0</v>
      </c>
      <c r="C130" s="6"/>
    </row>
    <row r="131">
      <c r="A131" s="6">
        <v>42134.0</v>
      </c>
      <c r="B131" s="7">
        <f>SUMIF(Base_PS!F:F,A131,Base_PS!I:I)</f>
        <v>0</v>
      </c>
      <c r="C131" s="6"/>
    </row>
    <row r="132">
      <c r="A132" s="6">
        <v>42135.0</v>
      </c>
      <c r="B132" s="7">
        <f>SUMIF(Base_PS!F:F,A132,Base_PS!I:I)</f>
        <v>0</v>
      </c>
      <c r="C132" s="6"/>
    </row>
    <row r="133">
      <c r="A133" s="6">
        <v>42136.0</v>
      </c>
      <c r="B133" s="7">
        <f>SUMIF(Base_PS!F:F,A133,Base_PS!I:I)</f>
        <v>0</v>
      </c>
      <c r="C133" s="6"/>
    </row>
    <row r="134">
      <c r="A134" s="6">
        <v>42137.0</v>
      </c>
      <c r="B134" s="7">
        <f>SUMIF(Base_PS!F:F,A134,Base_PS!I:I)</f>
        <v>0</v>
      </c>
      <c r="C134" s="6"/>
    </row>
    <row r="135">
      <c r="A135" s="6">
        <v>42138.0</v>
      </c>
      <c r="B135" s="7">
        <f>SUMIF(Base_PS!F:F,A135,Base_PS!I:I)</f>
        <v>24</v>
      </c>
      <c r="C135" s="6"/>
    </row>
    <row r="136">
      <c r="A136" s="6">
        <v>42139.0</v>
      </c>
      <c r="B136" s="7">
        <f>SUMIF(Base_PS!F:F,A136,Base_PS!I:I)</f>
        <v>0</v>
      </c>
      <c r="C136" s="6"/>
    </row>
    <row r="137">
      <c r="A137" s="6">
        <v>42140.0</v>
      </c>
      <c r="B137" s="7">
        <f>SUMIF(Base_PS!F:F,A137,Base_PS!I:I)</f>
        <v>0</v>
      </c>
      <c r="C137" s="6"/>
    </row>
    <row r="138">
      <c r="A138" s="6">
        <v>42141.0</v>
      </c>
      <c r="B138" s="7">
        <f>SUMIF(Base_PS!F:F,A138,Base_PS!I:I)</f>
        <v>0</v>
      </c>
      <c r="C138" s="6"/>
    </row>
    <row r="139">
      <c r="A139" s="6">
        <v>42142.0</v>
      </c>
      <c r="B139" s="7">
        <f>SUMIF(Base_PS!F:F,A139,Base_PS!I:I)</f>
        <v>28</v>
      </c>
      <c r="C139" s="6"/>
    </row>
    <row r="140">
      <c r="A140" s="6">
        <v>42143.0</v>
      </c>
      <c r="B140" s="7">
        <f>SUMIF(Base_PS!F:F,A140,Base_PS!I:I)</f>
        <v>0</v>
      </c>
      <c r="C140" s="6"/>
    </row>
    <row r="141">
      <c r="A141" s="6">
        <v>42144.0</v>
      </c>
      <c r="B141" s="7">
        <f>SUMIF(Base_PS!F:F,A141,Base_PS!I:I)</f>
        <v>0</v>
      </c>
      <c r="C141" s="6"/>
    </row>
    <row r="142">
      <c r="A142" s="6">
        <v>42145.0</v>
      </c>
      <c r="B142" s="7">
        <f>SUMIF(Base_PS!F:F,A142,Base_PS!I:I)</f>
        <v>16</v>
      </c>
      <c r="C142" s="6"/>
    </row>
    <row r="143">
      <c r="A143" s="6">
        <v>42146.0</v>
      </c>
      <c r="B143" s="7">
        <f>SUMIF(Base_PS!F:F,A143,Base_PS!I:I)</f>
        <v>0</v>
      </c>
      <c r="C143" s="6"/>
    </row>
    <row r="144">
      <c r="A144" s="6">
        <v>42147.0</v>
      </c>
      <c r="B144" s="7">
        <f>SUMIF(Base_PS!F:F,A144,Base_PS!I:I)</f>
        <v>0</v>
      </c>
      <c r="C144" s="6"/>
    </row>
    <row r="145">
      <c r="A145" s="6">
        <v>42148.0</v>
      </c>
      <c r="B145" s="7">
        <f>SUMIF(Base_PS!F:F,A145,Base_PS!I:I)</f>
        <v>0</v>
      </c>
      <c r="C145" s="6"/>
    </row>
    <row r="146">
      <c r="A146" s="6">
        <v>42149.0</v>
      </c>
      <c r="B146" s="7">
        <f>SUMIF(Base_PS!F:F,A146,Base_PS!I:I)</f>
        <v>0</v>
      </c>
      <c r="C146" s="6"/>
    </row>
    <row r="147">
      <c r="A147" s="6">
        <v>42150.0</v>
      </c>
      <c r="B147" s="7">
        <f>SUMIF(Base_PS!F:F,A147,Base_PS!I:I)</f>
        <v>0</v>
      </c>
      <c r="C147" s="6"/>
    </row>
    <row r="148">
      <c r="A148" s="6">
        <v>42151.0</v>
      </c>
      <c r="B148" s="7">
        <f>SUMIF(Base_PS!F:F,A148,Base_PS!I:I)</f>
        <v>0</v>
      </c>
      <c r="C148" s="6"/>
    </row>
    <row r="149">
      <c r="A149" s="6">
        <v>42152.0</v>
      </c>
      <c r="B149" s="7">
        <f>SUMIF(Base_PS!F:F,A149,Base_PS!I:I)</f>
        <v>0</v>
      </c>
      <c r="C149" s="6"/>
    </row>
    <row r="150">
      <c r="A150" s="6">
        <v>42153.0</v>
      </c>
      <c r="B150" s="7">
        <f>SUMIF(Base_PS!F:F,A150,Base_PS!I:I)</f>
        <v>0</v>
      </c>
      <c r="C150" s="6"/>
    </row>
    <row r="151">
      <c r="A151" s="6">
        <v>42154.0</v>
      </c>
      <c r="B151" s="7">
        <f>SUMIF(Base_PS!F:F,A151,Base_PS!I:I)</f>
        <v>0</v>
      </c>
      <c r="C151" s="6"/>
    </row>
    <row r="152">
      <c r="A152" s="6">
        <v>42155.0</v>
      </c>
      <c r="B152" s="7">
        <f>SUMIF(Base_PS!F:F,A152,Base_PS!I:I)</f>
        <v>0</v>
      </c>
      <c r="C152" s="6"/>
    </row>
    <row r="153">
      <c r="A153" s="6">
        <v>42156.0</v>
      </c>
      <c r="B153" s="7">
        <f>SUMIF(Base_PS!F:F,A153,Base_PS!I:I)</f>
        <v>0</v>
      </c>
      <c r="C153" s="6"/>
    </row>
    <row r="154">
      <c r="A154" s="6">
        <v>42157.0</v>
      </c>
      <c r="B154" s="7">
        <f>SUMIF(Base_PS!F:F,A154,Base_PS!I:I)</f>
        <v>0</v>
      </c>
      <c r="C154" s="6"/>
    </row>
    <row r="155">
      <c r="A155" s="6">
        <v>42158.0</v>
      </c>
      <c r="B155" s="7">
        <f>SUMIF(Base_PS!F:F,A155,Base_PS!I:I)</f>
        <v>0</v>
      </c>
      <c r="C155" s="6"/>
    </row>
    <row r="156">
      <c r="A156" s="6">
        <v>42159.0</v>
      </c>
      <c r="B156" s="7">
        <f>SUMIF(Base_PS!F:F,A156,Base_PS!I:I)</f>
        <v>0</v>
      </c>
      <c r="C156" s="6"/>
    </row>
    <row r="157">
      <c r="A157" s="6">
        <v>42160.0</v>
      </c>
      <c r="B157" s="7">
        <f>SUMIF(Base_PS!F:F,A157,Base_PS!I:I)</f>
        <v>0</v>
      </c>
      <c r="C157" s="6"/>
    </row>
    <row r="158">
      <c r="A158" s="6">
        <v>42161.0</v>
      </c>
      <c r="B158" s="7">
        <f>SUMIF(Base_PS!F:F,A158,Base_PS!I:I)</f>
        <v>0</v>
      </c>
      <c r="C158" s="6"/>
    </row>
    <row r="159">
      <c r="A159" s="6">
        <v>42162.0</v>
      </c>
      <c r="B159" s="7">
        <f>SUMIF(Base_PS!F:F,A159,Base_PS!I:I)</f>
        <v>0</v>
      </c>
      <c r="C159" s="6"/>
    </row>
    <row r="160">
      <c r="A160" s="6">
        <v>42163.0</v>
      </c>
      <c r="B160" s="7">
        <f>SUMIF(Base_PS!F:F,A160,Base_PS!I:I)</f>
        <v>0</v>
      </c>
      <c r="C160" s="6"/>
    </row>
    <row r="161">
      <c r="A161" s="6">
        <v>42164.0</v>
      </c>
      <c r="B161" s="7">
        <f>SUMIF(Base_PS!F:F,A161,Base_PS!I:I)</f>
        <v>0</v>
      </c>
      <c r="C161" s="6"/>
    </row>
    <row r="162">
      <c r="A162" s="6">
        <v>42165.0</v>
      </c>
      <c r="B162" s="7">
        <f>SUMIF(Base_PS!F:F,A162,Base_PS!I:I)</f>
        <v>0</v>
      </c>
      <c r="C162" s="6"/>
    </row>
    <row r="163">
      <c r="A163" s="6">
        <v>42166.0</v>
      </c>
      <c r="B163" s="7">
        <f>SUMIF(Base_PS!F:F,A163,Base_PS!I:I)</f>
        <v>22</v>
      </c>
      <c r="C163" s="6"/>
    </row>
    <row r="164">
      <c r="A164" s="6">
        <v>42167.0</v>
      </c>
      <c r="B164" s="7">
        <f>SUMIF(Base_PS!F:F,A164,Base_PS!I:I)</f>
        <v>0</v>
      </c>
      <c r="C164" s="6"/>
    </row>
    <row r="165">
      <c r="A165" s="6">
        <v>42168.0</v>
      </c>
      <c r="B165" s="7">
        <f>SUMIF(Base_PS!F:F,A165,Base_PS!I:I)</f>
        <v>0</v>
      </c>
      <c r="C165" s="6"/>
    </row>
    <row r="166">
      <c r="A166" s="6">
        <v>42169.0</v>
      </c>
      <c r="B166" s="7">
        <f>SUMIF(Base_PS!F:F,A166,Base_PS!I:I)</f>
        <v>0</v>
      </c>
      <c r="C166" s="6"/>
    </row>
    <row r="167">
      <c r="A167" s="6">
        <v>42170.0</v>
      </c>
      <c r="B167" s="7">
        <f>SUMIF(Base_PS!F:F,A167,Base_PS!I:I)</f>
        <v>24</v>
      </c>
      <c r="C167" s="6"/>
    </row>
    <row r="168">
      <c r="A168" s="6">
        <v>42171.0</v>
      </c>
      <c r="B168" s="7">
        <f>SUMIF(Base_PS!F:F,A168,Base_PS!I:I)</f>
        <v>0</v>
      </c>
      <c r="C168" s="6"/>
    </row>
    <row r="169">
      <c r="A169" s="6">
        <v>42172.0</v>
      </c>
      <c r="B169" s="7">
        <f>SUMIF(Base_PS!F:F,A169,Base_PS!I:I)</f>
        <v>0</v>
      </c>
      <c r="C169" s="6"/>
    </row>
    <row r="170">
      <c r="A170" s="6">
        <v>42173.0</v>
      </c>
      <c r="B170" s="7">
        <f>SUMIF(Base_PS!F:F,A170,Base_PS!I:I)</f>
        <v>20</v>
      </c>
      <c r="C170" s="6"/>
    </row>
    <row r="171">
      <c r="A171" s="6">
        <v>42174.0</v>
      </c>
      <c r="B171" s="7">
        <f>SUMIF(Base_PS!F:F,A171,Base_PS!I:I)</f>
        <v>0</v>
      </c>
      <c r="C171" s="6"/>
    </row>
    <row r="172">
      <c r="A172" s="6">
        <v>42175.0</v>
      </c>
      <c r="B172" s="7">
        <f>SUMIF(Base_PS!F:F,A172,Base_PS!I:I)</f>
        <v>0</v>
      </c>
      <c r="C172" s="6"/>
    </row>
    <row r="173">
      <c r="A173" s="6">
        <v>42176.0</v>
      </c>
      <c r="B173" s="7">
        <f>SUMIF(Base_PS!F:F,A173,Base_PS!I:I)</f>
        <v>0</v>
      </c>
      <c r="C173" s="6"/>
    </row>
    <row r="174">
      <c r="A174" s="6">
        <v>42177.0</v>
      </c>
      <c r="B174" s="7">
        <f>SUMIF(Base_PS!F:F,A174,Base_PS!I:I)</f>
        <v>2</v>
      </c>
      <c r="C174" s="6"/>
    </row>
    <row r="175">
      <c r="A175" s="6">
        <v>42178.0</v>
      </c>
      <c r="B175" s="7">
        <f>SUMIF(Base_PS!F:F,A175,Base_PS!I:I)</f>
        <v>0</v>
      </c>
      <c r="C175" s="6"/>
    </row>
    <row r="176">
      <c r="A176" s="6">
        <v>42179.0</v>
      </c>
      <c r="B176" s="7">
        <f>SUMIF(Base_PS!F:F,A176,Base_PS!I:I)</f>
        <v>0</v>
      </c>
      <c r="C176" s="6"/>
    </row>
    <row r="177">
      <c r="A177" s="6">
        <v>42180.0</v>
      </c>
      <c r="B177" s="7">
        <f>SUMIF(Base_PS!F:F,A177,Base_PS!I:I)</f>
        <v>18</v>
      </c>
      <c r="C177" s="6"/>
    </row>
    <row r="178">
      <c r="A178" s="6">
        <v>42181.0</v>
      </c>
      <c r="B178" s="7">
        <f>SUMIF(Base_PS!F:F,A178,Base_PS!I:I)</f>
        <v>0</v>
      </c>
      <c r="C178" s="6"/>
    </row>
    <row r="179">
      <c r="A179" s="6">
        <v>42182.0</v>
      </c>
      <c r="B179" s="7">
        <f>SUMIF(Base_PS!F:F,A179,Base_PS!I:I)</f>
        <v>0</v>
      </c>
      <c r="C179" s="6"/>
    </row>
    <row r="180">
      <c r="A180" s="6">
        <v>42183.0</v>
      </c>
      <c r="B180" s="7">
        <f>SUMIF(Base_PS!F:F,A180,Base_PS!I:I)</f>
        <v>0</v>
      </c>
      <c r="C180" s="6"/>
    </row>
    <row r="181">
      <c r="A181" s="6">
        <v>42184.0</v>
      </c>
      <c r="B181" s="7">
        <f>SUMIF(Base_PS!F:F,A181,Base_PS!I:I)</f>
        <v>0</v>
      </c>
      <c r="C181" s="6"/>
    </row>
    <row r="182">
      <c r="A182" s="6">
        <v>42185.0</v>
      </c>
      <c r="B182" s="7">
        <f>SUMIF(Base_PS!F:F,A182,Base_PS!I:I)</f>
        <v>0</v>
      </c>
      <c r="C182" s="6"/>
    </row>
    <row r="183">
      <c r="A183" s="6">
        <v>42186.0</v>
      </c>
      <c r="B183" s="7">
        <f>SUMIF(Base_PS!F:F,A183,Base_PS!I:I)</f>
        <v>0</v>
      </c>
      <c r="C183" s="6"/>
    </row>
    <row r="184">
      <c r="A184" s="6">
        <v>42187.0</v>
      </c>
      <c r="B184" s="7">
        <f>SUMIF(Base_PS!F:F,A184,Base_PS!I:I)</f>
        <v>0</v>
      </c>
      <c r="C184" s="6"/>
    </row>
    <row r="185">
      <c r="A185" s="6">
        <v>42188.0</v>
      </c>
      <c r="B185" s="7">
        <f>SUMIF(Base_PS!F:F,A185,Base_PS!I:I)</f>
        <v>0</v>
      </c>
      <c r="C185" s="6"/>
    </row>
    <row r="186">
      <c r="A186" s="6">
        <v>42189.0</v>
      </c>
      <c r="B186" s="7">
        <f>SUMIF(Base_PS!F:F,A186,Base_PS!I:I)</f>
        <v>0</v>
      </c>
      <c r="C186" s="6"/>
    </row>
    <row r="187">
      <c r="A187" s="6">
        <v>42190.0</v>
      </c>
      <c r="B187" s="7">
        <f>SUMIF(Base_PS!F:F,A187,Base_PS!I:I)</f>
        <v>0</v>
      </c>
      <c r="C187" s="6"/>
    </row>
    <row r="188">
      <c r="A188" s="6">
        <v>42191.0</v>
      </c>
      <c r="B188" s="7">
        <f>SUMIF(Base_PS!F:F,A188,Base_PS!I:I)</f>
        <v>0</v>
      </c>
      <c r="C188" s="6"/>
    </row>
    <row r="189">
      <c r="A189" s="6">
        <v>42192.0</v>
      </c>
      <c r="B189" s="7">
        <f>SUMIF(Base_PS!F:F,A189,Base_PS!I:I)</f>
        <v>0</v>
      </c>
      <c r="C189" s="6"/>
    </row>
    <row r="190">
      <c r="A190" s="6">
        <v>42193.0</v>
      </c>
      <c r="B190" s="7">
        <f>SUMIF(Base_PS!F:F,A190,Base_PS!I:I)</f>
        <v>0</v>
      </c>
      <c r="C190" s="6"/>
    </row>
    <row r="191">
      <c r="A191" s="6">
        <v>42194.0</v>
      </c>
      <c r="B191" s="7">
        <f>SUMIF(Base_PS!F:F,A191,Base_PS!I:I)</f>
        <v>20</v>
      </c>
      <c r="C191" s="6"/>
    </row>
    <row r="192">
      <c r="A192" s="6">
        <v>42195.0</v>
      </c>
      <c r="B192" s="7">
        <f>SUMIF(Base_PS!F:F,A192,Base_PS!I:I)</f>
        <v>0</v>
      </c>
      <c r="C192" s="6"/>
    </row>
    <row r="193">
      <c r="A193" s="6">
        <v>42196.0</v>
      </c>
      <c r="B193" s="7">
        <f>SUMIF(Base_PS!F:F,A193,Base_PS!I:I)</f>
        <v>171</v>
      </c>
      <c r="C193" s="6"/>
    </row>
    <row r="194">
      <c r="A194" s="6">
        <v>42197.0</v>
      </c>
      <c r="B194" s="7">
        <f>SUMIF(Base_PS!F:F,A194,Base_PS!I:I)</f>
        <v>0</v>
      </c>
      <c r="C194" s="6"/>
    </row>
    <row r="195">
      <c r="A195" s="6">
        <v>42198.0</v>
      </c>
      <c r="B195" s="7">
        <f>SUMIF(Base_PS!F:F,A195,Base_PS!I:I)</f>
        <v>0</v>
      </c>
      <c r="C195" s="6"/>
    </row>
    <row r="196">
      <c r="A196" s="6">
        <v>42199.0</v>
      </c>
      <c r="B196" s="7">
        <f>SUMIF(Base_PS!F:F,A196,Base_PS!I:I)</f>
        <v>0</v>
      </c>
      <c r="C196" s="6"/>
    </row>
    <row r="197">
      <c r="A197" s="6">
        <v>42200.0</v>
      </c>
      <c r="B197" s="7">
        <f>SUMIF(Base_PS!F:F,A197,Base_PS!I:I)</f>
        <v>0</v>
      </c>
      <c r="C197" s="6"/>
    </row>
    <row r="198">
      <c r="A198" s="6">
        <v>42201.0</v>
      </c>
      <c r="B198" s="7">
        <f>SUMIF(Base_PS!F:F,A198,Base_PS!I:I)</f>
        <v>18</v>
      </c>
      <c r="C198" s="6"/>
    </row>
    <row r="199">
      <c r="A199" s="6">
        <v>42202.0</v>
      </c>
      <c r="B199" s="7">
        <f>SUMIF(Base_PS!F:F,A199,Base_PS!I:I)</f>
        <v>20</v>
      </c>
      <c r="C199" s="6"/>
    </row>
    <row r="200">
      <c r="A200" s="6">
        <v>42203.0</v>
      </c>
      <c r="B200" s="7">
        <f>SUMIF(Base_PS!F:F,A200,Base_PS!I:I)</f>
        <v>328</v>
      </c>
      <c r="C200" s="6"/>
    </row>
    <row r="201">
      <c r="A201" s="6">
        <v>42204.0</v>
      </c>
      <c r="B201" s="7">
        <f>SUMIF(Base_PS!F:F,A201,Base_PS!I:I)</f>
        <v>0</v>
      </c>
      <c r="C201" s="6"/>
    </row>
    <row r="202">
      <c r="A202" s="6">
        <v>42205.0</v>
      </c>
      <c r="B202" s="7">
        <f>SUMIF(Base_PS!F:F,A202,Base_PS!I:I)</f>
        <v>0</v>
      </c>
      <c r="C202" s="6"/>
    </row>
    <row r="203">
      <c r="A203" s="6">
        <v>42206.0</v>
      </c>
      <c r="B203" s="7">
        <f>SUMIF(Base_PS!F:F,A203,Base_PS!I:I)</f>
        <v>0</v>
      </c>
      <c r="C203" s="6"/>
    </row>
    <row r="204">
      <c r="A204" s="6">
        <v>42207.0</v>
      </c>
      <c r="B204" s="7">
        <f>SUMIF(Base_PS!F:F,A204,Base_PS!I:I)</f>
        <v>0</v>
      </c>
      <c r="C204" s="6"/>
    </row>
    <row r="205">
      <c r="A205" s="6">
        <v>42208.0</v>
      </c>
      <c r="B205" s="7">
        <f>SUMIF(Base_PS!F:F,A205,Base_PS!I:I)</f>
        <v>22</v>
      </c>
      <c r="C205" s="6"/>
    </row>
    <row r="206">
      <c r="A206" s="6">
        <v>42209.0</v>
      </c>
      <c r="B206" s="7">
        <f>SUMIF(Base_PS!F:F,A206,Base_PS!I:I)</f>
        <v>22</v>
      </c>
      <c r="C206" s="6"/>
    </row>
    <row r="207">
      <c r="A207" s="6">
        <v>42210.0</v>
      </c>
      <c r="B207" s="7">
        <f>SUMIF(Base_PS!F:F,A207,Base_PS!I:I)</f>
        <v>182</v>
      </c>
      <c r="C207" s="6"/>
    </row>
    <row r="208">
      <c r="A208" s="6">
        <v>42211.0</v>
      </c>
      <c r="B208" s="7">
        <f>SUMIF(Base_PS!F:F,A208,Base_PS!I:I)</f>
        <v>79</v>
      </c>
      <c r="C208" s="6"/>
    </row>
    <row r="209">
      <c r="A209" s="6">
        <v>42212.0</v>
      </c>
      <c r="B209" s="7">
        <f>SUMIF(Base_PS!F:F,A209,Base_PS!I:I)</f>
        <v>0</v>
      </c>
      <c r="C209" s="6"/>
    </row>
    <row r="210">
      <c r="A210" s="6">
        <v>42213.0</v>
      </c>
      <c r="B210" s="7">
        <f>SUMIF(Base_PS!F:F,A210,Base_PS!I:I)</f>
        <v>0</v>
      </c>
      <c r="C210" s="6"/>
    </row>
    <row r="211">
      <c r="A211" s="6">
        <v>42214.0</v>
      </c>
      <c r="B211" s="7">
        <f>SUMIF(Base_PS!F:F,A211,Base_PS!I:I)</f>
        <v>0</v>
      </c>
      <c r="C211" s="6"/>
    </row>
    <row r="212">
      <c r="A212" s="6">
        <v>42215.0</v>
      </c>
      <c r="B212" s="7">
        <f>SUMIF(Base_PS!F:F,A212,Base_PS!I:I)</f>
        <v>0</v>
      </c>
      <c r="C212" s="6"/>
    </row>
    <row r="213">
      <c r="A213" s="6">
        <v>42216.0</v>
      </c>
      <c r="B213" s="7">
        <f>SUMIF(Base_PS!F:F,A213,Base_PS!I:I)</f>
        <v>0</v>
      </c>
      <c r="C213" s="6"/>
    </row>
    <row r="214">
      <c r="A214" s="6">
        <v>42217.0</v>
      </c>
      <c r="B214" s="7">
        <f>SUMIF(Base_PS!F:F,A214,Base_PS!I:I)</f>
        <v>174</v>
      </c>
      <c r="C214" s="6"/>
    </row>
    <row r="215">
      <c r="A215" s="6">
        <v>42218.0</v>
      </c>
      <c r="B215" s="7">
        <f>SUMIF(Base_PS!F:F,A215,Base_PS!I:I)</f>
        <v>0</v>
      </c>
      <c r="C215" s="6"/>
    </row>
    <row r="216">
      <c r="A216" s="6">
        <v>42219.0</v>
      </c>
      <c r="B216" s="7">
        <f>SUMIF(Base_PS!F:F,A216,Base_PS!I:I)</f>
        <v>0</v>
      </c>
      <c r="C216" s="6"/>
    </row>
    <row r="217">
      <c r="A217" s="6">
        <v>42220.0</v>
      </c>
      <c r="B217" s="7">
        <f>SUMIF(Base_PS!F:F,A217,Base_PS!I:I)</f>
        <v>0</v>
      </c>
      <c r="C217" s="6"/>
    </row>
    <row r="218">
      <c r="A218" s="6">
        <v>42221.0</v>
      </c>
      <c r="B218" s="7">
        <f>SUMIF(Base_PS!F:F,A218,Base_PS!I:I)</f>
        <v>0</v>
      </c>
      <c r="C218" s="6"/>
    </row>
    <row r="219">
      <c r="A219" s="6">
        <v>42222.0</v>
      </c>
      <c r="B219" s="7">
        <f>SUMIF(Base_PS!F:F,A219,Base_PS!I:I)</f>
        <v>20</v>
      </c>
      <c r="C219" s="6"/>
    </row>
    <row r="220">
      <c r="A220" s="6">
        <v>42223.0</v>
      </c>
      <c r="B220" s="7">
        <f>SUMIF(Base_PS!F:F,A220,Base_PS!I:I)</f>
        <v>0</v>
      </c>
      <c r="C220" s="6"/>
    </row>
    <row r="221">
      <c r="A221" s="6">
        <v>42224.0</v>
      </c>
      <c r="B221" s="7">
        <f>SUMIF(Base_PS!F:F,A221,Base_PS!I:I)</f>
        <v>174</v>
      </c>
      <c r="C221" s="6"/>
    </row>
    <row r="222">
      <c r="A222" s="6">
        <v>42225.0</v>
      </c>
      <c r="B222" s="7">
        <f>SUMIF(Base_PS!F:F,A222,Base_PS!I:I)</f>
        <v>0</v>
      </c>
      <c r="C222" s="6"/>
    </row>
    <row r="223">
      <c r="A223" s="6">
        <v>42226.0</v>
      </c>
      <c r="B223" s="7">
        <f>SUMIF(Base_PS!F:F,A223,Base_PS!I:I)</f>
        <v>0</v>
      </c>
      <c r="C223" s="6"/>
    </row>
    <row r="224">
      <c r="A224" s="6">
        <v>42227.0</v>
      </c>
      <c r="B224" s="7">
        <f>SUMIF(Base_PS!F:F,A224,Base_PS!I:I)</f>
        <v>0</v>
      </c>
      <c r="C224" s="6"/>
    </row>
    <row r="225">
      <c r="A225" s="6">
        <v>42228.0</v>
      </c>
      <c r="B225" s="7">
        <f>SUMIF(Base_PS!F:F,A225,Base_PS!I:I)</f>
        <v>0</v>
      </c>
      <c r="C225" s="6"/>
    </row>
    <row r="226">
      <c r="A226" s="6">
        <v>42229.0</v>
      </c>
      <c r="B226" s="7">
        <f>SUMIF(Base_PS!F:F,A226,Base_PS!I:I)</f>
        <v>24</v>
      </c>
      <c r="C226" s="6"/>
    </row>
    <row r="227">
      <c r="A227" s="6">
        <v>42230.0</v>
      </c>
      <c r="B227" s="7">
        <f>SUMIF(Base_PS!F:F,A227,Base_PS!I:I)</f>
        <v>0</v>
      </c>
      <c r="C227" s="6"/>
    </row>
    <row r="228">
      <c r="A228" s="6">
        <v>42231.0</v>
      </c>
      <c r="B228" s="7">
        <f>SUMIF(Base_PS!F:F,A228,Base_PS!I:I)</f>
        <v>172</v>
      </c>
      <c r="C228" s="6"/>
    </row>
    <row r="229">
      <c r="A229" s="6">
        <v>42232.0</v>
      </c>
      <c r="B229" s="7">
        <f>SUMIF(Base_PS!F:F,A229,Base_PS!I:I)</f>
        <v>0</v>
      </c>
      <c r="C229" s="6"/>
    </row>
    <row r="230">
      <c r="A230" s="6">
        <v>42233.0</v>
      </c>
      <c r="B230" s="7">
        <f>SUMIF(Base_PS!F:F,A230,Base_PS!I:I)</f>
        <v>0</v>
      </c>
      <c r="C230" s="6"/>
    </row>
    <row r="231">
      <c r="A231" s="6">
        <v>42234.0</v>
      </c>
      <c r="B231" s="7">
        <f>SUMIF(Base_PS!F:F,A231,Base_PS!I:I)</f>
        <v>0</v>
      </c>
      <c r="C231" s="6"/>
    </row>
    <row r="232">
      <c r="A232" s="6">
        <v>42235.0</v>
      </c>
      <c r="B232" s="7">
        <f>SUMIF(Base_PS!F:F,A232,Base_PS!I:I)</f>
        <v>0</v>
      </c>
      <c r="C232" s="6"/>
    </row>
    <row r="233">
      <c r="A233" s="6">
        <v>42236.0</v>
      </c>
      <c r="B233" s="7">
        <f>SUMIF(Base_PS!F:F,A233,Base_PS!I:I)</f>
        <v>0</v>
      </c>
      <c r="C233" s="6"/>
    </row>
    <row r="234">
      <c r="A234" s="6">
        <v>42237.0</v>
      </c>
      <c r="B234" s="7">
        <f>SUMIF(Base_PS!F:F,A234,Base_PS!I:I)</f>
        <v>0</v>
      </c>
      <c r="C234" s="6"/>
    </row>
    <row r="235">
      <c r="A235" s="6">
        <v>42238.0</v>
      </c>
      <c r="B235" s="7">
        <f>SUMIF(Base_PS!F:F,A235,Base_PS!I:I)</f>
        <v>173</v>
      </c>
      <c r="C235" s="6"/>
    </row>
    <row r="236">
      <c r="A236" s="6">
        <v>42239.0</v>
      </c>
      <c r="B236" s="7">
        <f>SUMIF(Base_PS!F:F,A236,Base_PS!I:I)</f>
        <v>0</v>
      </c>
      <c r="C236" s="6"/>
    </row>
    <row r="237">
      <c r="A237" s="6">
        <v>42240.0</v>
      </c>
      <c r="B237" s="7">
        <f>SUMIF(Base_PS!F:F,A237,Base_PS!I:I)</f>
        <v>0</v>
      </c>
      <c r="C237" s="6"/>
    </row>
    <row r="238">
      <c r="A238" s="6">
        <v>42241.0</v>
      </c>
      <c r="B238" s="7">
        <f>SUMIF(Base_PS!F:F,A238,Base_PS!I:I)</f>
        <v>0</v>
      </c>
      <c r="C238" s="6"/>
    </row>
    <row r="239">
      <c r="A239" s="6">
        <v>42242.0</v>
      </c>
      <c r="B239" s="7">
        <f>SUMIF(Base_PS!F:F,A239,Base_PS!I:I)</f>
        <v>0</v>
      </c>
      <c r="C239" s="6"/>
    </row>
    <row r="240">
      <c r="A240" s="6">
        <v>42243.0</v>
      </c>
      <c r="B240" s="7">
        <f>SUMIF(Base_PS!F:F,A240,Base_PS!I:I)</f>
        <v>0</v>
      </c>
      <c r="C240" s="6"/>
    </row>
    <row r="241">
      <c r="A241" s="6">
        <v>42244.0</v>
      </c>
      <c r="B241" s="7">
        <f>SUMIF(Base_PS!F:F,A241,Base_PS!I:I)</f>
        <v>0</v>
      </c>
      <c r="C241" s="6"/>
    </row>
    <row r="242">
      <c r="A242" s="6">
        <v>42245.0</v>
      </c>
      <c r="B242" s="7">
        <f>SUMIF(Base_PS!F:F,A242,Base_PS!I:I)</f>
        <v>172</v>
      </c>
      <c r="C242" s="6"/>
    </row>
    <row r="243">
      <c r="A243" s="6">
        <v>42246.0</v>
      </c>
      <c r="B243" s="7">
        <f>SUMIF(Base_PS!F:F,A243,Base_PS!I:I)</f>
        <v>0</v>
      </c>
      <c r="C243" s="6"/>
    </row>
    <row r="244">
      <c r="A244" s="6">
        <v>42247.0</v>
      </c>
      <c r="B244" s="7">
        <f>SUMIF(Base_PS!F:F,A244,Base_PS!I:I)</f>
        <v>0</v>
      </c>
      <c r="C244" s="6"/>
    </row>
    <row r="245">
      <c r="A245" s="6">
        <v>42248.0</v>
      </c>
      <c r="B245" s="7">
        <f>SUMIF(Base_PS!F:F,A245,Base_PS!I:I)</f>
        <v>0</v>
      </c>
      <c r="C245" s="6"/>
    </row>
    <row r="246">
      <c r="A246" s="6">
        <v>42249.0</v>
      </c>
      <c r="B246" s="7">
        <f>SUMIF(Base_PS!F:F,A246,Base_PS!I:I)</f>
        <v>0</v>
      </c>
      <c r="C246" s="6"/>
    </row>
    <row r="247">
      <c r="A247" s="6">
        <v>42250.0</v>
      </c>
      <c r="B247" s="7">
        <f>SUMIF(Base_PS!F:F,A247,Base_PS!I:I)</f>
        <v>0</v>
      </c>
      <c r="C247" s="6"/>
    </row>
    <row r="248">
      <c r="A248" s="6">
        <v>42251.0</v>
      </c>
      <c r="B248" s="7">
        <f>SUMIF(Base_PS!F:F,A248,Base_PS!I:I)</f>
        <v>0</v>
      </c>
      <c r="C248" s="6"/>
    </row>
    <row r="249">
      <c r="A249" s="6">
        <v>42252.0</v>
      </c>
      <c r="B249" s="7">
        <f>SUMIF(Base_PS!F:F,A249,Base_PS!I:I)</f>
        <v>172</v>
      </c>
      <c r="C249" s="6"/>
    </row>
    <row r="250">
      <c r="A250" s="6">
        <v>42253.0</v>
      </c>
      <c r="B250" s="7">
        <f>SUMIF(Base_PS!F:F,A250,Base_PS!I:I)</f>
        <v>0</v>
      </c>
      <c r="C250" s="6"/>
    </row>
    <row r="251">
      <c r="A251" s="6">
        <v>42254.0</v>
      </c>
      <c r="B251" s="7">
        <f>SUMIF(Base_PS!F:F,A251,Base_PS!I:I)</f>
        <v>0</v>
      </c>
      <c r="C251" s="6"/>
    </row>
    <row r="252">
      <c r="A252" s="6">
        <v>42255.0</v>
      </c>
      <c r="B252" s="7">
        <f>SUMIF(Base_PS!F:F,A252,Base_PS!I:I)</f>
        <v>0</v>
      </c>
      <c r="C252" s="6"/>
    </row>
    <row r="253">
      <c r="A253" s="6">
        <v>42256.0</v>
      </c>
      <c r="B253" s="7">
        <f>SUMIF(Base_PS!F:F,A253,Base_PS!I:I)</f>
        <v>0</v>
      </c>
      <c r="C253" s="6"/>
    </row>
    <row r="254">
      <c r="A254" s="6">
        <v>42257.0</v>
      </c>
      <c r="B254" s="7">
        <f>SUMIF(Base_PS!F:F,A254,Base_PS!I:I)</f>
        <v>24</v>
      </c>
      <c r="C254" s="6"/>
    </row>
    <row r="255">
      <c r="A255" s="6">
        <v>42258.0</v>
      </c>
      <c r="B255" s="7">
        <f>SUMIF(Base_PS!F:F,A255,Base_PS!I:I)</f>
        <v>0</v>
      </c>
      <c r="C255" s="6"/>
    </row>
    <row r="256">
      <c r="A256" s="6">
        <v>42259.0</v>
      </c>
      <c r="B256" s="7">
        <f>SUMIF(Base_PS!F:F,A256,Base_PS!I:I)</f>
        <v>173</v>
      </c>
      <c r="C256" s="6"/>
    </row>
    <row r="257">
      <c r="A257" s="6">
        <v>42260.0</v>
      </c>
      <c r="B257" s="7">
        <f>SUMIF(Base_PS!F:F,A257,Base_PS!I:I)</f>
        <v>0</v>
      </c>
      <c r="C257" s="6"/>
    </row>
    <row r="258">
      <c r="A258" s="6">
        <v>42261.0</v>
      </c>
      <c r="B258" s="7">
        <f>SUMIF(Base_PS!F:F,A258,Base_PS!I:I)</f>
        <v>0</v>
      </c>
      <c r="C258" s="6"/>
    </row>
    <row r="259">
      <c r="A259" s="6">
        <v>42262.0</v>
      </c>
      <c r="B259" s="7">
        <f>SUMIF(Base_PS!F:F,A259,Base_PS!I:I)</f>
        <v>0</v>
      </c>
      <c r="C259" s="6"/>
    </row>
    <row r="260">
      <c r="A260" s="6">
        <v>42263.0</v>
      </c>
      <c r="B260" s="7">
        <f>SUMIF(Base_PS!F:F,A260,Base_PS!I:I)</f>
        <v>0</v>
      </c>
      <c r="C260" s="6"/>
    </row>
    <row r="261">
      <c r="A261" s="6">
        <v>42264.0</v>
      </c>
      <c r="B261" s="7">
        <f>SUMIF(Base_PS!F:F,A261,Base_PS!I:I)</f>
        <v>22</v>
      </c>
      <c r="C261" s="6"/>
    </row>
    <row r="262">
      <c r="A262" s="6">
        <v>42265.0</v>
      </c>
      <c r="B262" s="7">
        <f>SUMIF(Base_PS!F:F,A262,Base_PS!I:I)</f>
        <v>0</v>
      </c>
      <c r="C262" s="6"/>
    </row>
    <row r="263">
      <c r="A263" s="6">
        <v>42266.0</v>
      </c>
      <c r="B263" s="7">
        <f>SUMIF(Base_PS!F:F,A263,Base_PS!I:I)</f>
        <v>173</v>
      </c>
      <c r="C263" s="6"/>
    </row>
    <row r="264">
      <c r="A264" s="6">
        <v>42267.0</v>
      </c>
      <c r="B264" s="7">
        <f>SUMIF(Base_PS!F:F,A264,Base_PS!I:I)</f>
        <v>0</v>
      </c>
      <c r="C264" s="6"/>
    </row>
    <row r="265">
      <c r="A265" s="6">
        <v>42268.0</v>
      </c>
      <c r="B265" s="7">
        <f>SUMIF(Base_PS!F:F,A265,Base_PS!I:I)</f>
        <v>0</v>
      </c>
      <c r="C265" s="6"/>
    </row>
    <row r="266">
      <c r="A266" s="6">
        <v>42269.0</v>
      </c>
      <c r="B266" s="7">
        <f>SUMIF(Base_PS!F:F,A266,Base_PS!I:I)</f>
        <v>28</v>
      </c>
      <c r="C266" s="6"/>
    </row>
    <row r="267">
      <c r="A267" s="6">
        <v>42270.0</v>
      </c>
      <c r="B267" s="7">
        <f>SUMIF(Base_PS!F:F,A267,Base_PS!I:I)</f>
        <v>0</v>
      </c>
      <c r="C267" s="6"/>
    </row>
    <row r="268">
      <c r="A268" s="6">
        <v>42271.0</v>
      </c>
      <c r="B268" s="7">
        <f>SUMIF(Base_PS!F:F,A268,Base_PS!I:I)</f>
        <v>0</v>
      </c>
      <c r="C268" s="6"/>
    </row>
    <row r="269">
      <c r="A269" s="6">
        <v>42272.0</v>
      </c>
      <c r="B269" s="7">
        <f>SUMIF(Base_PS!F:F,A269,Base_PS!I:I)</f>
        <v>0</v>
      </c>
      <c r="C269" s="6"/>
    </row>
    <row r="270">
      <c r="A270" s="6">
        <v>42273.0</v>
      </c>
      <c r="B270" s="7">
        <f>SUMIF(Base_PS!F:F,A270,Base_PS!I:I)</f>
        <v>172</v>
      </c>
      <c r="C270" s="6"/>
    </row>
    <row r="271">
      <c r="A271" s="6">
        <v>42274.0</v>
      </c>
      <c r="B271" s="7">
        <f>SUMIF(Base_PS!F:F,A271,Base_PS!I:I)</f>
        <v>0</v>
      </c>
      <c r="C271" s="6"/>
    </row>
    <row r="272">
      <c r="A272" s="6">
        <v>42275.0</v>
      </c>
      <c r="B272" s="7">
        <f>SUMIF(Base_PS!F:F,A272,Base_PS!I:I)</f>
        <v>0</v>
      </c>
      <c r="C272" s="6"/>
    </row>
    <row r="273">
      <c r="A273" s="6">
        <v>42276.0</v>
      </c>
      <c r="B273" s="7">
        <f>SUMIF(Base_PS!F:F,A273,Base_PS!I:I)</f>
        <v>0</v>
      </c>
      <c r="C273" s="6"/>
    </row>
    <row r="274">
      <c r="A274" s="6">
        <v>42277.0</v>
      </c>
      <c r="B274" s="7">
        <f>SUMIF(Base_PS!F:F,A274,Base_PS!I:I)</f>
        <v>0</v>
      </c>
      <c r="C274" s="6"/>
    </row>
    <row r="275">
      <c r="A275" s="6">
        <v>42278.0</v>
      </c>
      <c r="B275" s="7">
        <f>SUMIF(Base_PS!F:F,A275,Base_PS!I:I)</f>
        <v>0</v>
      </c>
      <c r="C275" s="6"/>
    </row>
    <row r="276">
      <c r="A276" s="6">
        <v>42279.0</v>
      </c>
      <c r="B276" s="7">
        <f>SUMIF(Base_PS!F:F,A276,Base_PS!I:I)</f>
        <v>38</v>
      </c>
      <c r="C276" s="6"/>
    </row>
    <row r="277">
      <c r="A277" s="6">
        <v>42280.0</v>
      </c>
      <c r="B277" s="7">
        <f>SUMIF(Base_PS!F:F,A277,Base_PS!I:I)</f>
        <v>174</v>
      </c>
      <c r="C277" s="6"/>
    </row>
    <row r="278">
      <c r="A278" s="6">
        <v>42281.0</v>
      </c>
      <c r="B278" s="7">
        <f>SUMIF(Base_PS!F:F,A278,Base_PS!I:I)</f>
        <v>0</v>
      </c>
      <c r="C278" s="6"/>
    </row>
    <row r="279">
      <c r="A279" s="6">
        <v>42282.0</v>
      </c>
      <c r="B279" s="7">
        <f>SUMIF(Base_PS!F:F,A279,Base_PS!I:I)</f>
        <v>0</v>
      </c>
      <c r="C279" s="6"/>
    </row>
    <row r="280">
      <c r="A280" s="6">
        <v>42283.0</v>
      </c>
      <c r="B280" s="7">
        <f>SUMIF(Base_PS!F:F,A280,Base_PS!I:I)</f>
        <v>0</v>
      </c>
      <c r="C280" s="6"/>
    </row>
    <row r="281">
      <c r="A281" s="6">
        <v>42284.0</v>
      </c>
      <c r="B281" s="7">
        <f>SUMIF(Base_PS!F:F,A281,Base_PS!I:I)</f>
        <v>0</v>
      </c>
      <c r="C281" s="6"/>
    </row>
    <row r="282">
      <c r="A282" s="6">
        <v>42285.0</v>
      </c>
      <c r="B282" s="7">
        <f>SUMIF(Base_PS!F:F,A282,Base_PS!I:I)</f>
        <v>0</v>
      </c>
      <c r="C282" s="6"/>
    </row>
    <row r="283">
      <c r="A283" s="6">
        <v>42286.0</v>
      </c>
      <c r="B283" s="7">
        <f>SUMIF(Base_PS!F:F,A283,Base_PS!I:I)</f>
        <v>18</v>
      </c>
      <c r="C283" s="6"/>
    </row>
    <row r="284">
      <c r="A284" s="8">
        <v>42287.0</v>
      </c>
      <c r="B284" s="7">
        <f>SUMIF(Base_PS!F:F,A284,Base_PS!I:I)</f>
        <v>168</v>
      </c>
      <c r="C284" s="6"/>
    </row>
    <row r="285">
      <c r="A285" s="8">
        <v>42288.0</v>
      </c>
      <c r="B285" s="7">
        <f>SUMIF(Base_PS!F:F,A285,Base_PS!I:I)</f>
        <v>4</v>
      </c>
      <c r="C285" s="6"/>
    </row>
    <row r="286">
      <c r="A286" s="8">
        <v>42289.0</v>
      </c>
      <c r="B286" s="7">
        <f>SUMIF(Base_PS!F:F,A286,Base_PS!I:I)</f>
        <v>0</v>
      </c>
      <c r="C286" s="6"/>
    </row>
    <row r="287">
      <c r="A287" s="8">
        <v>42290.0</v>
      </c>
      <c r="B287" s="7">
        <f>SUMIF(Base_PS!F:F,A287,Base_PS!I:I)</f>
        <v>0</v>
      </c>
      <c r="C287" s="6"/>
    </row>
    <row r="288">
      <c r="A288" s="8">
        <v>42291.0</v>
      </c>
      <c r="B288" s="7">
        <f>SUMIF(Base_PS!F:F,A288,Base_PS!I:I)</f>
        <v>106</v>
      </c>
      <c r="C288" s="6"/>
    </row>
    <row r="289">
      <c r="A289" s="8">
        <v>42292.0</v>
      </c>
      <c r="B289" s="7">
        <f>SUMIF(Base_PS!F:F,A289,Base_PS!I:I)</f>
        <v>20</v>
      </c>
      <c r="C289" s="6"/>
    </row>
    <row r="290">
      <c r="A290" s="8">
        <v>42293.0</v>
      </c>
      <c r="B290" s="7">
        <f>SUMIF(Base_PS!F:F,A290,Base_PS!I:I)</f>
        <v>0</v>
      </c>
      <c r="C290" s="6"/>
    </row>
    <row r="291">
      <c r="A291" s="8">
        <v>42294.0</v>
      </c>
      <c r="B291" s="7">
        <f>SUMIF(Base_PS!F:F,A291,Base_PS!I:I)</f>
        <v>173</v>
      </c>
      <c r="C291" s="6"/>
    </row>
    <row r="292">
      <c r="A292" s="8">
        <v>42295.0</v>
      </c>
      <c r="B292" s="7">
        <f>SUMIF(Base_PS!F:F,A292,Base_PS!I:I)</f>
        <v>0</v>
      </c>
      <c r="C292" s="6"/>
    </row>
    <row r="293">
      <c r="A293" s="8">
        <v>42296.0</v>
      </c>
      <c r="B293" s="7">
        <f>SUMIF(Base_PS!F:F,A293,Base_PS!I:I)</f>
        <v>0</v>
      </c>
      <c r="C293" s="6"/>
    </row>
    <row r="294">
      <c r="A294" s="8">
        <v>42297.0</v>
      </c>
      <c r="B294" s="7">
        <f>SUMIF(Base_PS!F:F,A294,Base_PS!I:I)</f>
        <v>0</v>
      </c>
      <c r="C294" s="6"/>
    </row>
    <row r="295">
      <c r="A295" s="8">
        <v>42298.0</v>
      </c>
      <c r="B295" s="7">
        <f>SUMIF(Base_PS!F:F,A295,Base_PS!I:I)</f>
        <v>0</v>
      </c>
      <c r="C295" s="6"/>
    </row>
    <row r="296">
      <c r="A296" s="8">
        <v>42299.0</v>
      </c>
      <c r="B296" s="7">
        <f>SUMIF(Base_PS!F:F,A296,Base_PS!I:I)</f>
        <v>0</v>
      </c>
      <c r="C296" s="6"/>
    </row>
    <row r="297">
      <c r="A297" s="8">
        <v>42300.0</v>
      </c>
      <c r="B297" s="7">
        <f>SUMIF(Base_PS!F:F,A297,Base_PS!I:I)</f>
        <v>0</v>
      </c>
      <c r="C297" s="6"/>
    </row>
    <row r="298">
      <c r="A298" s="8">
        <v>42301.0</v>
      </c>
      <c r="B298" s="7">
        <f>SUMIF(Base_PS!F:F,A298,Base_PS!I:I)</f>
        <v>173</v>
      </c>
      <c r="C298" s="6"/>
    </row>
    <row r="299">
      <c r="A299" s="8">
        <v>42302.0</v>
      </c>
      <c r="B299" s="7">
        <f>SUMIF(Base_PS!F:F,A299,Base_PS!I:I)</f>
        <v>0</v>
      </c>
      <c r="C299" s="6"/>
    </row>
    <row r="300">
      <c r="A300" s="8">
        <v>42303.0</v>
      </c>
      <c r="B300" s="7">
        <f>SUMIF(Base_PS!F:F,A300,Base_PS!I:I)</f>
        <v>0</v>
      </c>
      <c r="C300" s="6"/>
    </row>
    <row r="301">
      <c r="A301" s="8">
        <v>42304.0</v>
      </c>
      <c r="B301" s="7">
        <f>SUMIF(Base_PS!F:F,A301,Base_PS!I:I)</f>
        <v>0</v>
      </c>
      <c r="C301" s="6"/>
    </row>
    <row r="302">
      <c r="A302" s="8">
        <v>42305.0</v>
      </c>
      <c r="B302" s="7">
        <f>SUMIF(Base_PS!F:F,A302,Base_PS!I:I)</f>
        <v>0</v>
      </c>
      <c r="C302" s="6"/>
    </row>
    <row r="303">
      <c r="A303" s="8">
        <v>42306.0</v>
      </c>
      <c r="B303" s="7">
        <f>SUMIF(Base_PS!F:F,A303,Base_PS!I:I)</f>
        <v>0</v>
      </c>
      <c r="C303" s="6"/>
    </row>
    <row r="304">
      <c r="A304" s="8">
        <v>42307.0</v>
      </c>
      <c r="B304" s="7">
        <f>SUMIF(Base_PS!F:F,A304,Base_PS!I:I)</f>
        <v>0</v>
      </c>
      <c r="C304" s="6"/>
    </row>
    <row r="305">
      <c r="A305" s="8">
        <v>42308.0</v>
      </c>
      <c r="B305" s="7">
        <f>SUMIF(Base_PS!F:F,A305,Base_PS!I:I)</f>
        <v>174</v>
      </c>
      <c r="C305" s="6"/>
    </row>
    <row r="306">
      <c r="A306" s="6">
        <v>42309.0</v>
      </c>
      <c r="B306" s="7">
        <f>SUMIF(Base_PS!F:F,A306,Base_PS!I:I)</f>
        <v>0</v>
      </c>
      <c r="C306" s="6"/>
    </row>
    <row r="307">
      <c r="A307" s="6">
        <v>42310.0</v>
      </c>
      <c r="B307" s="7">
        <f>SUMIF(Base_PS!F:F,A307,Base_PS!I:I)</f>
        <v>0</v>
      </c>
      <c r="C307" s="6"/>
    </row>
    <row r="308">
      <c r="A308" s="6">
        <v>42311.0</v>
      </c>
      <c r="B308" s="7">
        <f>SUMIF(Base_PS!F:F,A308,Base_PS!I:I)</f>
        <v>0</v>
      </c>
      <c r="C308" s="6"/>
    </row>
    <row r="309">
      <c r="A309" s="6">
        <v>42312.0</v>
      </c>
      <c r="B309" s="7">
        <f>SUMIF(Base_PS!F:F,A309,Base_PS!I:I)</f>
        <v>0</v>
      </c>
      <c r="C309" s="6"/>
    </row>
    <row r="310">
      <c r="A310" s="6">
        <v>42313.0</v>
      </c>
      <c r="B310" s="7">
        <f>SUMIF(Base_PS!F:F,A310,Base_PS!I:I)</f>
        <v>24</v>
      </c>
      <c r="C310" s="6"/>
    </row>
    <row r="311">
      <c r="A311" s="6">
        <v>42314.0</v>
      </c>
      <c r="B311" s="7">
        <f>SUMIF(Base_PS!F:F,A311,Base_PS!I:I)</f>
        <v>0</v>
      </c>
      <c r="C311" s="6"/>
    </row>
    <row r="312">
      <c r="A312" s="6">
        <v>42315.0</v>
      </c>
      <c r="B312" s="7">
        <f>SUMIF(Base_PS!F:F,A312,Base_PS!I:I)</f>
        <v>168</v>
      </c>
      <c r="C312" s="6"/>
    </row>
    <row r="313">
      <c r="A313" s="6">
        <v>42316.0</v>
      </c>
      <c r="B313" s="7">
        <f>SUMIF(Base_PS!F:F,A313,Base_PS!I:I)</f>
        <v>0</v>
      </c>
      <c r="C313" s="6"/>
    </row>
    <row r="314">
      <c r="A314" s="6">
        <v>42317.0</v>
      </c>
      <c r="B314" s="7">
        <f>SUMIF(Base_PS!F:F,A314,Base_PS!I:I)</f>
        <v>0</v>
      </c>
      <c r="C314" s="6"/>
    </row>
    <row r="315">
      <c r="A315" s="8">
        <v>42318.0</v>
      </c>
      <c r="B315" s="7">
        <f>SUMIF(Base_PS!F:F,A315,Base_PS!I:I)</f>
        <v>0</v>
      </c>
      <c r="C315" s="6"/>
    </row>
    <row r="316">
      <c r="A316" s="8">
        <v>42319.0</v>
      </c>
      <c r="B316" s="7">
        <f>SUMIF(Base_PS!F:F,A316,Base_PS!I:I)</f>
        <v>0</v>
      </c>
      <c r="C316" s="6"/>
    </row>
    <row r="317">
      <c r="A317" s="8">
        <v>42320.0</v>
      </c>
      <c r="B317" s="7">
        <f>SUMIF(Base_PS!F:F,A317,Base_PS!I:I)</f>
        <v>50</v>
      </c>
      <c r="C317" s="6"/>
    </row>
    <row r="318">
      <c r="A318" s="8">
        <v>42321.0</v>
      </c>
      <c r="B318" s="7">
        <f>SUMIF(Base_PS!F:F,A318,Base_PS!I:I)</f>
        <v>0</v>
      </c>
      <c r="C318" s="6"/>
    </row>
    <row r="319">
      <c r="A319" s="8">
        <v>42322.0</v>
      </c>
      <c r="B319" s="7">
        <f>SUMIF(Base_PS!F:F,A319,Base_PS!I:I)</f>
        <v>169</v>
      </c>
      <c r="C319" s="6"/>
    </row>
    <row r="320">
      <c r="A320" s="8">
        <v>42323.0</v>
      </c>
      <c r="B320" s="7">
        <f>SUMIF(Base_PS!F:F,A320,Base_PS!I:I)</f>
        <v>0</v>
      </c>
      <c r="C320" s="6"/>
    </row>
    <row r="321">
      <c r="A321" s="8">
        <v>42324.0</v>
      </c>
      <c r="B321" s="7">
        <f>SUMIF(Base_PS!F:F,A321,Base_PS!I:I)</f>
        <v>0</v>
      </c>
      <c r="C321" s="6"/>
    </row>
    <row r="322">
      <c r="A322" s="8">
        <v>42325.0</v>
      </c>
      <c r="B322" s="7">
        <f>SUMIF(Base_PS!F:F,A322,Base_PS!I:I)</f>
        <v>0</v>
      </c>
      <c r="C322" s="6"/>
    </row>
    <row r="323">
      <c r="A323" s="8">
        <v>42326.0</v>
      </c>
      <c r="B323" s="7">
        <f>SUMIF(Base_PS!F:F,A323,Base_PS!I:I)</f>
        <v>0</v>
      </c>
      <c r="C323" s="6"/>
    </row>
    <row r="324">
      <c r="A324" s="8">
        <v>42327.0</v>
      </c>
      <c r="B324" s="7">
        <f>SUMIF(Base_PS!F:F,A324,Base_PS!I:I)</f>
        <v>0</v>
      </c>
      <c r="C324" s="6"/>
    </row>
    <row r="325">
      <c r="A325" s="8">
        <v>42328.0</v>
      </c>
      <c r="B325" s="7">
        <f>SUMIF(Base_PS!F:F,A325,Base_PS!I:I)</f>
        <v>0</v>
      </c>
      <c r="C325" s="6"/>
    </row>
    <row r="326">
      <c r="A326" s="8">
        <v>42329.0</v>
      </c>
      <c r="B326" s="7">
        <f>SUMIF(Base_PS!F:F,A326,Base_PS!I:I)</f>
        <v>174</v>
      </c>
      <c r="C326" s="6"/>
    </row>
    <row r="327">
      <c r="A327" s="8">
        <v>42330.0</v>
      </c>
      <c r="B327" s="7">
        <f>SUMIF(Base_PS!F:F,A327,Base_PS!I:I)</f>
        <v>0</v>
      </c>
      <c r="C327" s="6"/>
    </row>
    <row r="328">
      <c r="A328" s="8">
        <v>42331.0</v>
      </c>
      <c r="B328" s="7">
        <f>SUMIF(Base_PS!F:F,A328,Base_PS!I:I)</f>
        <v>0</v>
      </c>
      <c r="C328" s="6"/>
    </row>
    <row r="329">
      <c r="A329" s="8">
        <v>42332.0</v>
      </c>
      <c r="B329" s="7">
        <f>SUMIF(Base_PS!F:F,A329,Base_PS!I:I)</f>
        <v>0</v>
      </c>
      <c r="C329" s="6"/>
    </row>
    <row r="330">
      <c r="A330" s="8">
        <v>42333.0</v>
      </c>
      <c r="B330" s="7">
        <f>SUMIF(Base_PS!F:F,A330,Base_PS!I:I)</f>
        <v>0</v>
      </c>
      <c r="C330" s="6"/>
    </row>
    <row r="331">
      <c r="A331" s="8">
        <v>42334.0</v>
      </c>
      <c r="B331" s="7">
        <f>SUMIF(Base_PS!F:F,A331,Base_PS!I:I)</f>
        <v>0</v>
      </c>
      <c r="C331" s="6"/>
    </row>
    <row r="332">
      <c r="A332" s="8">
        <v>42335.0</v>
      </c>
      <c r="B332" s="7">
        <f>SUMIF(Base_PS!F:F,A332,Base_PS!I:I)</f>
        <v>0</v>
      </c>
      <c r="C332" s="6"/>
    </row>
    <row r="333">
      <c r="A333" s="8">
        <v>42336.0</v>
      </c>
      <c r="B333" s="7">
        <f>SUMIF(Base_PS!F:F,A333,Base_PS!I:I)</f>
        <v>173</v>
      </c>
      <c r="C333" s="6"/>
    </row>
    <row r="334">
      <c r="A334" s="8">
        <v>42337.0</v>
      </c>
      <c r="B334" s="7">
        <f>SUMIF(Base_PS!F:F,A334,Base_PS!I:I)</f>
        <v>0</v>
      </c>
      <c r="C334" s="6"/>
    </row>
    <row r="335">
      <c r="A335" s="8">
        <v>42338.0</v>
      </c>
      <c r="B335" s="7">
        <f>SUMIF(Base_PS!F:F,A335,Base_PS!I:I)</f>
        <v>0</v>
      </c>
      <c r="C335" s="6"/>
    </row>
    <row r="336">
      <c r="A336" s="6">
        <v>42339.0</v>
      </c>
      <c r="B336" s="7">
        <f>SUMIF(Base_PS!F:F,A336,Base_PS!I:I)</f>
        <v>0</v>
      </c>
      <c r="C336" s="6"/>
    </row>
    <row r="337">
      <c r="A337" s="6">
        <v>42340.0</v>
      </c>
      <c r="B337" s="7">
        <f>SUMIF(Base_PS!F:F,A337,Base_PS!I:I)</f>
        <v>0</v>
      </c>
      <c r="C337" s="6"/>
    </row>
    <row r="338">
      <c r="A338" s="6">
        <v>42341.0</v>
      </c>
      <c r="B338" s="7">
        <f>SUMIF(Base_PS!F:F,A338,Base_PS!I:I)</f>
        <v>0</v>
      </c>
      <c r="C338" s="6"/>
    </row>
    <row r="339">
      <c r="A339" s="6">
        <v>42342.0</v>
      </c>
      <c r="B339" s="7">
        <f>SUMIF(Base_PS!F:F,A339,Base_PS!I:I)</f>
        <v>0</v>
      </c>
      <c r="C339" s="6"/>
    </row>
    <row r="340">
      <c r="A340" s="6">
        <v>42343.0</v>
      </c>
      <c r="B340" s="7">
        <f>SUMIF(Base_PS!F:F,A340,Base_PS!I:I)</f>
        <v>168</v>
      </c>
      <c r="C340" s="6"/>
    </row>
    <row r="341">
      <c r="A341" s="6">
        <v>42344.0</v>
      </c>
      <c r="B341" s="7">
        <f>SUMIF(Base_PS!F:F,A341,Base_PS!I:I)</f>
        <v>0</v>
      </c>
      <c r="C341" s="6"/>
    </row>
    <row r="342">
      <c r="A342" s="6">
        <v>42345.0</v>
      </c>
      <c r="B342" s="7">
        <f>SUMIF(Base_PS!F:F,A342,Base_PS!I:I)</f>
        <v>0</v>
      </c>
      <c r="C342" s="6"/>
    </row>
    <row r="343">
      <c r="A343" s="6">
        <v>42346.0</v>
      </c>
      <c r="B343" s="7">
        <f>SUMIF(Base_PS!F:F,A343,Base_PS!I:I)</f>
        <v>0</v>
      </c>
      <c r="C343" s="6"/>
    </row>
    <row r="344">
      <c r="A344" s="6">
        <v>42347.0</v>
      </c>
      <c r="B344" s="7">
        <f>SUMIF(Base_PS!F:F,A344,Base_PS!I:I)</f>
        <v>0</v>
      </c>
      <c r="C344" s="6"/>
    </row>
    <row r="345">
      <c r="A345" s="8">
        <v>42348.0</v>
      </c>
      <c r="B345" s="7">
        <f>SUMIF(Base_PS!F:F,A345,Base_PS!I:I)</f>
        <v>0</v>
      </c>
      <c r="C345" s="6"/>
    </row>
    <row r="346">
      <c r="A346" s="8">
        <v>42349.0</v>
      </c>
      <c r="B346" s="7">
        <f>SUMIF(Base_PS!F:F,A346,Base_PS!I:I)</f>
        <v>0</v>
      </c>
      <c r="C346" s="6"/>
    </row>
    <row r="347">
      <c r="A347" s="8">
        <v>42350.0</v>
      </c>
      <c r="B347" s="7">
        <f>SUMIF(Base_PS!F:F,A347,Base_PS!I:I)</f>
        <v>348</v>
      </c>
      <c r="C347" s="6"/>
    </row>
    <row r="348">
      <c r="A348" s="8">
        <v>42351.0</v>
      </c>
      <c r="B348" s="7">
        <f>SUMIF(Base_PS!F:F,A348,Base_PS!I:I)</f>
        <v>0</v>
      </c>
      <c r="C348" s="6"/>
    </row>
    <row r="349">
      <c r="A349" s="8">
        <v>42352.0</v>
      </c>
      <c r="B349" s="7">
        <f>SUMIF(Base_PS!F:F,A349,Base_PS!I:I)</f>
        <v>0</v>
      </c>
      <c r="C349" s="6"/>
    </row>
    <row r="350">
      <c r="A350" s="8">
        <v>42353.0</v>
      </c>
      <c r="B350" s="7">
        <f>SUMIF(Base_PS!F:F,A350,Base_PS!I:I)</f>
        <v>0</v>
      </c>
      <c r="C350" s="6"/>
    </row>
    <row r="351">
      <c r="A351" s="8">
        <v>42354.0</v>
      </c>
      <c r="B351" s="7">
        <f>SUMIF(Base_PS!F:F,A351,Base_PS!I:I)</f>
        <v>0</v>
      </c>
      <c r="C351" s="6"/>
    </row>
    <row r="352">
      <c r="A352" s="8">
        <v>42355.0</v>
      </c>
      <c r="B352" s="7">
        <f>SUMIF(Base_PS!F:F,A352,Base_PS!I:I)</f>
        <v>0</v>
      </c>
      <c r="C352" s="6"/>
    </row>
    <row r="353">
      <c r="A353" s="8">
        <v>42356.0</v>
      </c>
      <c r="B353" s="7">
        <f>SUMIF(Base_PS!F:F,A353,Base_PS!I:I)</f>
        <v>0</v>
      </c>
      <c r="C353" s="6"/>
    </row>
    <row r="354">
      <c r="A354" s="8">
        <v>42357.0</v>
      </c>
      <c r="B354" s="7">
        <f>SUMIF(Base_PS!F:F,A354,Base_PS!I:I)</f>
        <v>346</v>
      </c>
      <c r="C354" s="6"/>
    </row>
    <row r="355">
      <c r="A355" s="8">
        <v>42358.0</v>
      </c>
      <c r="B355" s="7">
        <f>SUMIF(Base_PS!F:F,A355,Base_PS!I:I)</f>
        <v>0</v>
      </c>
      <c r="C355" s="6"/>
    </row>
    <row r="356">
      <c r="A356" s="8">
        <v>42359.0</v>
      </c>
      <c r="B356" s="7">
        <f>SUMIF(Base_PS!F:F,A356,Base_PS!I:I)</f>
        <v>0</v>
      </c>
      <c r="C356" s="6"/>
    </row>
    <row r="357">
      <c r="A357" s="8">
        <v>42360.0</v>
      </c>
      <c r="B357" s="7">
        <f>SUMIF(Base_PS!F:F,A357,Base_PS!I:I)</f>
        <v>0</v>
      </c>
      <c r="C357" s="6"/>
    </row>
    <row r="358">
      <c r="A358" s="8">
        <v>42361.0</v>
      </c>
      <c r="B358" s="7">
        <f>SUMIF(Base_PS!F:F,A358,Base_PS!I:I)</f>
        <v>0</v>
      </c>
      <c r="C358" s="6"/>
    </row>
    <row r="359">
      <c r="A359" s="8">
        <v>42362.0</v>
      </c>
      <c r="B359" s="7">
        <f>SUMIF(Base_PS!F:F,A359,Base_PS!I:I)</f>
        <v>0</v>
      </c>
      <c r="C359" s="6"/>
    </row>
    <row r="360">
      <c r="A360" s="8">
        <v>42363.0</v>
      </c>
      <c r="B360" s="7">
        <f>SUMIF(Base_PS!F:F,A360,Base_PS!I:I)</f>
        <v>0</v>
      </c>
      <c r="C360" s="6"/>
    </row>
    <row r="361">
      <c r="A361" s="8">
        <v>42364.0</v>
      </c>
      <c r="B361" s="7">
        <f>SUMIF(Base_PS!F:F,A361,Base_PS!I:I)</f>
        <v>350</v>
      </c>
      <c r="C361" s="6"/>
    </row>
    <row r="362">
      <c r="A362" s="8">
        <v>42365.0</v>
      </c>
      <c r="B362" s="7">
        <f>SUMIF(Base_PS!F:F,A362,Base_PS!I:I)</f>
        <v>0</v>
      </c>
      <c r="C362" s="6"/>
    </row>
    <row r="363">
      <c r="A363" s="8">
        <v>42366.0</v>
      </c>
      <c r="B363" s="7">
        <f>SUMIF(Base_PS!F:F,A363,Base_PS!I:I)</f>
        <v>0</v>
      </c>
      <c r="C363" s="6"/>
    </row>
    <row r="364">
      <c r="A364" s="8">
        <v>42367.0</v>
      </c>
      <c r="B364" s="7">
        <f>SUMIF(Base_PS!F:F,A364,Base_PS!I:I)</f>
        <v>0</v>
      </c>
      <c r="C364" s="6"/>
    </row>
    <row r="365">
      <c r="A365" s="8">
        <v>42368.0</v>
      </c>
      <c r="B365" s="7">
        <f>SUMIF(Base_PS!F:F,A365,Base_PS!I:I)</f>
        <v>0</v>
      </c>
      <c r="C365" s="6"/>
    </row>
    <row r="366">
      <c r="A366" s="8">
        <v>42369.0</v>
      </c>
      <c r="B366" s="7">
        <f>SUMIF(Base_PS!F:F,A366,Base_PS!I:I)</f>
        <v>0</v>
      </c>
      <c r="C366" s="6"/>
    </row>
    <row r="367">
      <c r="A367" s="6">
        <v>42370.0</v>
      </c>
      <c r="B367" s="7">
        <f>SUMIF(Base_PS!F:F,A367,Base_PS!I:I)</f>
        <v>0</v>
      </c>
      <c r="C367" s="6"/>
    </row>
    <row r="368">
      <c r="A368" s="6">
        <v>42371.0</v>
      </c>
      <c r="B368" s="7">
        <f>SUMIF(Base_PS!F:F,A368,Base_PS!I:I)</f>
        <v>348</v>
      </c>
      <c r="C368" s="6"/>
    </row>
    <row r="369">
      <c r="A369" s="6">
        <v>42372.0</v>
      </c>
      <c r="B369" s="7">
        <f>SUMIF(Base_PS!F:F,A369,Base_PS!I:I)</f>
        <v>0</v>
      </c>
      <c r="C369" s="6"/>
    </row>
    <row r="370">
      <c r="A370" s="6">
        <v>42373.0</v>
      </c>
      <c r="B370" s="7">
        <f>SUMIF(Base_PS!F:F,A370,Base_PS!I:I)</f>
        <v>0</v>
      </c>
      <c r="C370" s="6"/>
    </row>
    <row r="371">
      <c r="A371" s="6">
        <v>42374.0</v>
      </c>
      <c r="B371" s="7">
        <f>SUMIF(Base_PS!F:F,A371,Base_PS!I:I)</f>
        <v>0</v>
      </c>
      <c r="C371" s="6"/>
    </row>
    <row r="372">
      <c r="A372" s="6">
        <v>42375.0</v>
      </c>
      <c r="B372" s="7">
        <f>SUMIF(Base_PS!F:F,A372,Base_PS!I:I)</f>
        <v>0</v>
      </c>
      <c r="C372" s="6"/>
    </row>
    <row r="373">
      <c r="A373" s="6">
        <v>42376.0</v>
      </c>
      <c r="B373" s="7">
        <f>SUMIF(Base_PS!F:F,A373,Base_PS!I:I)</f>
        <v>0</v>
      </c>
      <c r="C373" s="6"/>
    </row>
    <row r="374">
      <c r="A374" s="6">
        <v>42377.0</v>
      </c>
      <c r="B374" s="7">
        <f>SUMIF(Base_PS!F:F,A374,Base_PS!I:I)</f>
        <v>0</v>
      </c>
      <c r="C374" s="6"/>
    </row>
    <row r="375">
      <c r="A375" s="6">
        <v>42378.0</v>
      </c>
      <c r="B375" s="7">
        <f>SUMIF(Base_PS!F:F,A375,Base_PS!I:I)</f>
        <v>349</v>
      </c>
      <c r="C375" s="6"/>
    </row>
    <row r="376">
      <c r="A376" s="6">
        <v>42379.0</v>
      </c>
      <c r="B376" s="7">
        <f>SUMIF(Base_PS!F:F,A376,Base_PS!I:I)</f>
        <v>0</v>
      </c>
      <c r="C376" s="6"/>
    </row>
    <row r="377">
      <c r="A377" s="6">
        <v>42380.0</v>
      </c>
      <c r="B377" s="7">
        <f>SUMIF(Base_PS!F:F,A377,Base_PS!I:I)</f>
        <v>0</v>
      </c>
      <c r="C377" s="6"/>
    </row>
    <row r="378">
      <c r="A378" s="6">
        <v>42381.0</v>
      </c>
      <c r="B378" s="7">
        <f>SUMIF(Base_PS!F:F,A378,Base_PS!I:I)</f>
        <v>0</v>
      </c>
      <c r="C378" s="6"/>
    </row>
    <row r="379">
      <c r="A379" s="6">
        <v>42382.0</v>
      </c>
      <c r="B379" s="7">
        <f>SUMIF(Base_PS!F:F,A379,Base_PS!I:I)</f>
        <v>0</v>
      </c>
      <c r="C379" s="6"/>
    </row>
    <row r="380">
      <c r="A380" s="6">
        <v>42383.0</v>
      </c>
      <c r="B380" s="7">
        <f>SUMIF(Base_PS!F:F,A380,Base_PS!I:I)</f>
        <v>0</v>
      </c>
      <c r="C380" s="6"/>
    </row>
    <row r="381">
      <c r="A381" s="6">
        <v>42384.0</v>
      </c>
      <c r="B381" s="7">
        <f>SUMIF(Base_PS!F:F,A381,Base_PS!I:I)</f>
        <v>0</v>
      </c>
      <c r="C381" s="6"/>
    </row>
    <row r="382">
      <c r="A382" s="6">
        <v>42385.0</v>
      </c>
      <c r="B382" s="7">
        <f>SUMIF(Base_PS!F:F,A382,Base_PS!I:I)</f>
        <v>345</v>
      </c>
      <c r="C382" s="6"/>
    </row>
    <row r="383">
      <c r="A383" s="6">
        <v>42386.0</v>
      </c>
      <c r="B383" s="7">
        <f>SUMIF(Base_PS!F:F,A383,Base_PS!I:I)</f>
        <v>0</v>
      </c>
      <c r="C383" s="6"/>
    </row>
    <row r="384">
      <c r="A384" s="6">
        <v>42387.0</v>
      </c>
      <c r="B384" s="7">
        <f>SUMIF(Base_PS!F:F,A384,Base_PS!I:I)</f>
        <v>0</v>
      </c>
      <c r="C384" s="6"/>
    </row>
    <row r="385">
      <c r="A385" s="6">
        <v>42388.0</v>
      </c>
      <c r="B385" s="7">
        <f>SUMIF(Base_PS!F:F,A385,Base_PS!I:I)</f>
        <v>20</v>
      </c>
      <c r="C385" s="6"/>
    </row>
    <row r="386">
      <c r="A386" s="6">
        <v>42389.0</v>
      </c>
      <c r="B386" s="7">
        <f>SUMIF(Base_PS!F:F,A386,Base_PS!I:I)</f>
        <v>0</v>
      </c>
      <c r="C386" s="6"/>
    </row>
    <row r="387">
      <c r="A387" s="6">
        <v>42390.0</v>
      </c>
      <c r="B387" s="7">
        <f>SUMIF(Base_PS!F:F,A387,Base_PS!I:I)</f>
        <v>0</v>
      </c>
      <c r="C387" s="6"/>
    </row>
    <row r="388">
      <c r="A388" s="6">
        <v>42391.0</v>
      </c>
      <c r="B388" s="7">
        <f>SUMIF(Base_PS!F:F,A388,Base_PS!I:I)</f>
        <v>0</v>
      </c>
      <c r="C388" s="6"/>
    </row>
    <row r="389">
      <c r="A389" s="6">
        <v>42392.0</v>
      </c>
      <c r="B389" s="7">
        <f>SUMIF(Base_PS!F:F,A389,Base_PS!I:I)</f>
        <v>347</v>
      </c>
      <c r="C389" s="6"/>
    </row>
    <row r="390">
      <c r="A390" s="6">
        <v>42393.0</v>
      </c>
      <c r="B390" s="7">
        <f>SUMIF(Base_PS!F:F,A390,Base_PS!I:I)</f>
        <v>0</v>
      </c>
      <c r="C390" s="6"/>
    </row>
    <row r="391">
      <c r="A391" s="6">
        <v>42394.0</v>
      </c>
      <c r="B391" s="7">
        <f>SUMIF(Base_PS!F:F,A391,Base_PS!I:I)</f>
        <v>24</v>
      </c>
      <c r="C391" s="6"/>
    </row>
    <row r="392">
      <c r="A392" s="6">
        <v>42395.0</v>
      </c>
      <c r="B392" s="7">
        <f>SUMIF(Base_PS!F:F,A392,Base_PS!I:I)</f>
        <v>0</v>
      </c>
      <c r="C392" s="6"/>
    </row>
    <row r="393">
      <c r="A393" s="6">
        <v>42396.0</v>
      </c>
      <c r="B393" s="7">
        <f>SUMIF(Base_PS!F:F,A393,Base_PS!I:I)</f>
        <v>0</v>
      </c>
      <c r="C393" s="6"/>
    </row>
    <row r="394">
      <c r="A394" s="6">
        <v>42397.0</v>
      </c>
      <c r="B394" s="7">
        <f>SUMIF(Base_PS!F:F,A394,Base_PS!I:I)</f>
        <v>0</v>
      </c>
      <c r="C394" s="6"/>
    </row>
    <row r="395">
      <c r="A395" s="6">
        <v>42398.0</v>
      </c>
      <c r="B395" s="7">
        <f>SUMIF(Base_PS!F:F,A395,Base_PS!I:I)</f>
        <v>0</v>
      </c>
      <c r="C395" s="6"/>
    </row>
    <row r="396">
      <c r="A396" s="6">
        <v>42399.0</v>
      </c>
      <c r="B396" s="7">
        <f>SUMIF(Base_PS!F:F,A396,Base_PS!I:I)</f>
        <v>349</v>
      </c>
      <c r="C396" s="6"/>
    </row>
    <row r="397">
      <c r="A397" s="6">
        <v>42400.0</v>
      </c>
      <c r="B397" s="7">
        <f>SUMIF(Base_PS!F:F,A397,Base_PS!I:I)</f>
        <v>0</v>
      </c>
      <c r="C397" s="6"/>
    </row>
    <row r="398">
      <c r="A398" s="6">
        <v>42401.0</v>
      </c>
      <c r="B398" s="7">
        <f>SUMIF(Base_PS!F:F,A398,Base_PS!I:I)</f>
        <v>40</v>
      </c>
      <c r="C398" s="6"/>
    </row>
    <row r="399">
      <c r="A399" s="6">
        <v>42402.0</v>
      </c>
      <c r="B399" s="7">
        <f>SUMIF(Base_PS!F:F,A399,Base_PS!I:I)</f>
        <v>0</v>
      </c>
      <c r="C399" s="6"/>
    </row>
    <row r="400">
      <c r="A400" s="6">
        <v>42403.0</v>
      </c>
      <c r="B400" s="7">
        <f>SUMIF(Base_PS!F:F,A400,Base_PS!I:I)</f>
        <v>0</v>
      </c>
      <c r="C400" s="6"/>
    </row>
    <row r="401">
      <c r="A401" s="6">
        <v>42404.0</v>
      </c>
      <c r="B401" s="7">
        <f>SUMIF(Base_PS!F:F,A401,Base_PS!I:I)</f>
        <v>0</v>
      </c>
      <c r="C401" s="6"/>
    </row>
    <row r="402">
      <c r="A402" s="6">
        <v>42405.0</v>
      </c>
      <c r="B402" s="7">
        <f>SUMIF(Base_PS!F:F,A402,Base_PS!I:I)</f>
        <v>0</v>
      </c>
      <c r="C402" s="6"/>
    </row>
    <row r="403">
      <c r="A403" s="6">
        <v>42406.0</v>
      </c>
      <c r="B403" s="7">
        <f>SUMIF(Base_PS!F:F,A403,Base_PS!I:I)</f>
        <v>341</v>
      </c>
      <c r="C403" s="6"/>
    </row>
    <row r="404">
      <c r="A404" s="6">
        <v>42407.0</v>
      </c>
      <c r="B404" s="7">
        <f>SUMIF(Base_PS!F:F,A404,Base_PS!I:I)</f>
        <v>0</v>
      </c>
      <c r="C404" s="6"/>
    </row>
    <row r="405">
      <c r="A405" s="6">
        <v>42408.0</v>
      </c>
      <c r="B405" s="7">
        <f>SUMIF(Base_PS!F:F,A405,Base_PS!I:I)</f>
        <v>0</v>
      </c>
      <c r="C405" s="6"/>
    </row>
    <row r="406">
      <c r="A406" s="6">
        <v>42409.0</v>
      </c>
      <c r="B406" s="7">
        <f>SUMIF(Base_PS!F:F,A406,Base_PS!I:I)</f>
        <v>0</v>
      </c>
      <c r="C406" s="6"/>
    </row>
    <row r="407">
      <c r="A407" s="6">
        <v>42410.0</v>
      </c>
      <c r="B407" s="7">
        <f>SUMIF(Base_PS!F:F,A407,Base_PS!I:I)</f>
        <v>0</v>
      </c>
      <c r="C407" s="6"/>
    </row>
    <row r="408">
      <c r="A408" s="6">
        <v>42411.0</v>
      </c>
      <c r="B408" s="7">
        <f>SUMIF(Base_PS!F:F,A408,Base_PS!I:I)</f>
        <v>0</v>
      </c>
      <c r="C408" s="6"/>
    </row>
    <row r="409">
      <c r="A409" s="6">
        <v>42412.0</v>
      </c>
      <c r="B409" s="7">
        <f>SUMIF(Base_PS!F:F,A409,Base_PS!I:I)</f>
        <v>30</v>
      </c>
      <c r="C409" s="6"/>
    </row>
    <row r="410">
      <c r="A410" s="6">
        <v>42413.0</v>
      </c>
      <c r="B410" s="7">
        <f>SUMIF(Base_PS!F:F,A410,Base_PS!I:I)</f>
        <v>384</v>
      </c>
      <c r="C410" s="6"/>
    </row>
    <row r="411">
      <c r="A411" s="6">
        <v>42414.0</v>
      </c>
      <c r="B411" s="7">
        <f>SUMIF(Base_PS!F:F,A411,Base_PS!I:I)</f>
        <v>0</v>
      </c>
      <c r="C411" s="6"/>
    </row>
    <row r="412">
      <c r="A412" s="6">
        <v>42415.0</v>
      </c>
      <c r="B412" s="7">
        <f>SUMIF(Base_PS!F:F,A412,Base_PS!I:I)</f>
        <v>0</v>
      </c>
      <c r="C412" s="6"/>
    </row>
    <row r="413">
      <c r="A413" s="6">
        <v>42416.0</v>
      </c>
      <c r="B413" s="7">
        <f>SUMIF(Base_PS!F:F,A413,Base_PS!I:I)</f>
        <v>0</v>
      </c>
      <c r="C413" s="6"/>
    </row>
    <row r="414">
      <c r="A414" s="6">
        <v>42417.0</v>
      </c>
      <c r="B414" s="7">
        <f>SUMIF(Base_PS!F:F,A414,Base_PS!I:I)</f>
        <v>4</v>
      </c>
      <c r="C414" s="6"/>
    </row>
    <row r="415">
      <c r="A415" s="6">
        <v>42418.0</v>
      </c>
      <c r="B415" s="7">
        <f>SUMIF(Base_PS!F:F,A415,Base_PS!I:I)</f>
        <v>0</v>
      </c>
      <c r="C415" s="6"/>
    </row>
    <row r="416">
      <c r="A416" s="6">
        <v>42419.0</v>
      </c>
      <c r="B416" s="7">
        <f>SUMIF(Base_PS!F:F,A416,Base_PS!I:I)</f>
        <v>0</v>
      </c>
      <c r="C416" s="6"/>
    </row>
    <row r="417">
      <c r="A417" s="6">
        <v>42420.0</v>
      </c>
      <c r="B417" s="7">
        <f>SUMIF(Base_PS!F:F,A417,Base_PS!I:I)</f>
        <v>408</v>
      </c>
      <c r="C417" s="6"/>
    </row>
    <row r="418">
      <c r="A418" s="6">
        <v>42421.0</v>
      </c>
      <c r="B418" s="7">
        <f>SUMIF(Base_PS!F:F,A418,Base_PS!I:I)</f>
        <v>0</v>
      </c>
      <c r="C418" s="6"/>
    </row>
    <row r="419">
      <c r="A419" s="6">
        <v>42422.0</v>
      </c>
      <c r="B419" s="7">
        <f>SUMIF(Base_PS!F:F,A419,Base_PS!I:I)</f>
        <v>0</v>
      </c>
      <c r="C419" s="6"/>
    </row>
    <row r="420">
      <c r="A420" s="6">
        <v>42423.0</v>
      </c>
      <c r="B420" s="7">
        <f>SUMIF(Base_PS!F:F,A420,Base_PS!I:I)</f>
        <v>0</v>
      </c>
      <c r="C420" s="6"/>
    </row>
    <row r="421">
      <c r="A421" s="6">
        <v>42424.0</v>
      </c>
      <c r="B421" s="7">
        <f>SUMIF(Base_PS!F:F,A421,Base_PS!I:I)</f>
        <v>0</v>
      </c>
      <c r="C421" s="6"/>
    </row>
    <row r="422">
      <c r="A422" s="6">
        <v>42425.0</v>
      </c>
      <c r="B422" s="7">
        <f>SUMIF(Base_PS!F:F,A422,Base_PS!I:I)</f>
        <v>0</v>
      </c>
      <c r="C422" s="6"/>
    </row>
    <row r="423">
      <c r="A423" s="6">
        <v>42426.0</v>
      </c>
      <c r="B423" s="7">
        <f>SUMIF(Base_PS!F:F,A423,Base_PS!I:I)</f>
        <v>0</v>
      </c>
      <c r="C423" s="6"/>
    </row>
    <row r="424">
      <c r="A424" s="6">
        <v>42427.0</v>
      </c>
      <c r="B424" s="7">
        <f>SUMIF(Base_PS!F:F,A424,Base_PS!I:I)</f>
        <v>337</v>
      </c>
      <c r="C424" s="6"/>
    </row>
    <row r="425">
      <c r="A425" s="6">
        <v>42428.0</v>
      </c>
      <c r="B425" s="7">
        <f>SUMIF(Base_PS!F:F,A425,Base_PS!I:I)</f>
        <v>0</v>
      </c>
      <c r="C425" s="6"/>
    </row>
    <row r="426">
      <c r="A426" s="6">
        <v>42429.0</v>
      </c>
      <c r="B426" s="7">
        <f>SUMIF(Base_PS!F:F,A426,Base_PS!I:I)</f>
        <v>0</v>
      </c>
      <c r="C426" s="6"/>
    </row>
    <row r="427">
      <c r="A427" s="6">
        <v>42430.0</v>
      </c>
      <c r="B427" s="7">
        <f>SUMIF(Base_PS!F:F,A427,Base_PS!I:I)</f>
        <v>0</v>
      </c>
      <c r="C427" s="6"/>
    </row>
    <row r="428">
      <c r="A428" s="6">
        <v>42431.0</v>
      </c>
      <c r="B428" s="7">
        <f>SUMIF(Base_PS!F:F,A428,Base_PS!I:I)</f>
        <v>0</v>
      </c>
      <c r="C428" s="6"/>
    </row>
    <row r="429">
      <c r="A429" s="6">
        <v>42432.0</v>
      </c>
      <c r="B429" s="7">
        <f>SUMIF(Base_PS!F:F,A429,Base_PS!I:I)</f>
        <v>0</v>
      </c>
      <c r="C429" s="6"/>
    </row>
    <row r="430">
      <c r="A430" s="6">
        <v>42433.0</v>
      </c>
      <c r="B430" s="7">
        <f>SUMIF(Base_PS!F:F,A430,Base_PS!I:I)</f>
        <v>0</v>
      </c>
      <c r="C430" s="6"/>
    </row>
    <row r="431">
      <c r="A431" s="6">
        <v>42434.0</v>
      </c>
      <c r="B431" s="7">
        <f>SUMIF(Base_PS!F:F,A431,Base_PS!I:I)</f>
        <v>348</v>
      </c>
      <c r="C431" s="6"/>
    </row>
    <row r="432">
      <c r="A432" s="6">
        <v>42435.0</v>
      </c>
      <c r="B432" s="7">
        <f>SUMIF(Base_PS!F:F,A432,Base_PS!I:I)</f>
        <v>0</v>
      </c>
      <c r="C432" s="6"/>
    </row>
    <row r="433">
      <c r="A433" s="6">
        <v>42436.0</v>
      </c>
      <c r="B433" s="7">
        <f>SUMIF(Base_PS!F:F,A433,Base_PS!I:I)</f>
        <v>0</v>
      </c>
      <c r="C433" s="6"/>
    </row>
    <row r="434">
      <c r="A434" s="6">
        <v>42437.0</v>
      </c>
      <c r="B434" s="7">
        <f>SUMIF(Base_PS!F:F,A434,Base_PS!I:I)</f>
        <v>0</v>
      </c>
      <c r="C434" s="6"/>
    </row>
    <row r="435">
      <c r="A435" s="6">
        <v>42438.0</v>
      </c>
      <c r="B435" s="7">
        <f>SUMIF(Base_PS!F:F,A435,Base_PS!I:I)</f>
        <v>0</v>
      </c>
      <c r="C435" s="6"/>
    </row>
    <row r="436">
      <c r="A436" s="6">
        <v>42439.0</v>
      </c>
      <c r="B436" s="7">
        <f>SUMIF(Base_PS!F:F,A436,Base_PS!I:I)</f>
        <v>0</v>
      </c>
      <c r="C436" s="6"/>
    </row>
    <row r="437">
      <c r="A437" s="6">
        <v>42440.0</v>
      </c>
      <c r="B437" s="7">
        <f>SUMIF(Base_PS!F:F,A437,Base_PS!I:I)</f>
        <v>0</v>
      </c>
      <c r="C437" s="6"/>
    </row>
    <row r="438">
      <c r="A438" s="6">
        <v>42441.0</v>
      </c>
      <c r="B438" s="7">
        <f>SUMIF(Base_PS!F:F,A438,Base_PS!I:I)</f>
        <v>344</v>
      </c>
      <c r="C438" s="6"/>
    </row>
    <row r="439">
      <c r="A439" s="6">
        <v>42442.0</v>
      </c>
      <c r="B439" s="7">
        <f>SUMIF(Base_PS!F:F,A439,Base_PS!I:I)</f>
        <v>0</v>
      </c>
      <c r="C439" s="6"/>
    </row>
    <row r="440">
      <c r="A440" s="6">
        <v>42443.0</v>
      </c>
      <c r="B440" s="7">
        <f>SUMIF(Base_PS!F:F,A440,Base_PS!I:I)</f>
        <v>0</v>
      </c>
      <c r="C440" s="6"/>
    </row>
    <row r="441">
      <c r="A441" s="6">
        <v>42444.0</v>
      </c>
      <c r="B441" s="7">
        <f>SUMIF(Base_PS!F:F,A441,Base_PS!I:I)</f>
        <v>0</v>
      </c>
      <c r="C441" s="6"/>
    </row>
    <row r="442">
      <c r="A442" s="6">
        <v>42445.0</v>
      </c>
      <c r="B442" s="7">
        <f>SUMIF(Base_PS!F:F,A442,Base_PS!I:I)</f>
        <v>0</v>
      </c>
      <c r="C442" s="6"/>
    </row>
    <row r="443">
      <c r="A443" s="6">
        <v>42446.0</v>
      </c>
      <c r="B443" s="7">
        <f>SUMIF(Base_PS!F:F,A443,Base_PS!I:I)</f>
        <v>0</v>
      </c>
      <c r="C443" s="6"/>
    </row>
    <row r="444">
      <c r="A444" s="6">
        <v>42447.0</v>
      </c>
      <c r="B444" s="7">
        <f>SUMIF(Base_PS!F:F,A444,Base_PS!I:I)</f>
        <v>0</v>
      </c>
      <c r="C444" s="6"/>
    </row>
    <row r="445">
      <c r="A445" s="6">
        <v>42448.0</v>
      </c>
      <c r="B445" s="7">
        <f>SUMIF(Base_PS!F:F,A445,Base_PS!I:I)</f>
        <v>344</v>
      </c>
      <c r="C445" s="6"/>
    </row>
    <row r="446">
      <c r="A446" s="6">
        <v>42449.0</v>
      </c>
      <c r="B446" s="7">
        <f>SUMIF(Base_PS!F:F,A446,Base_PS!I:I)</f>
        <v>0</v>
      </c>
      <c r="C446" s="6"/>
    </row>
    <row r="447">
      <c r="A447" s="6">
        <v>42450.0</v>
      </c>
      <c r="B447" s="7">
        <f>SUMIF(Base_PS!F:F,A447,Base_PS!I:I)</f>
        <v>0</v>
      </c>
      <c r="C447" s="6"/>
    </row>
    <row r="448">
      <c r="A448" s="6">
        <v>42451.0</v>
      </c>
      <c r="B448" s="7">
        <f>SUMIF(Base_PS!F:F,A448,Base_PS!I:I)</f>
        <v>0</v>
      </c>
      <c r="C448" s="6"/>
    </row>
    <row r="449">
      <c r="A449" s="6">
        <v>42452.0</v>
      </c>
      <c r="B449" s="7">
        <f>SUMIF(Base_PS!F:F,A449,Base_PS!I:I)</f>
        <v>0</v>
      </c>
      <c r="C449" s="6"/>
    </row>
    <row r="450">
      <c r="A450" s="6">
        <v>42453.0</v>
      </c>
      <c r="B450" s="7">
        <f>SUMIF(Base_PS!F:F,A450,Base_PS!I:I)</f>
        <v>0</v>
      </c>
      <c r="C450" s="6"/>
    </row>
    <row r="451">
      <c r="A451" s="6">
        <v>42454.0</v>
      </c>
      <c r="B451" s="7">
        <f>SUMIF(Base_PS!F:F,A451,Base_PS!I:I)</f>
        <v>0</v>
      </c>
      <c r="C451" s="6"/>
    </row>
    <row r="452">
      <c r="A452" s="6">
        <v>42455.0</v>
      </c>
      <c r="B452" s="7">
        <f>SUMIF(Base_PS!F:F,A452,Base_PS!I:I)</f>
        <v>340</v>
      </c>
      <c r="C452" s="6"/>
    </row>
    <row r="453">
      <c r="A453" s="6">
        <v>42456.0</v>
      </c>
      <c r="B453" s="7">
        <f>SUMIF(Base_PS!F:F,A453,Base_PS!I:I)</f>
        <v>0</v>
      </c>
      <c r="C453" s="6"/>
    </row>
    <row r="454">
      <c r="A454" s="6">
        <v>42457.0</v>
      </c>
      <c r="B454" s="7">
        <f>SUMIF(Base_PS!F:F,A454,Base_PS!I:I)</f>
        <v>0</v>
      </c>
      <c r="C454" s="6"/>
    </row>
    <row r="455">
      <c r="A455" s="6">
        <v>42458.0</v>
      </c>
      <c r="B455" s="7">
        <f>SUMIF(Base_PS!F:F,A455,Base_PS!I:I)</f>
        <v>0</v>
      </c>
      <c r="C455" s="6"/>
    </row>
    <row r="456">
      <c r="A456" s="6">
        <v>42459.0</v>
      </c>
      <c r="B456" s="7">
        <f>SUMIF(Base_PS!F:F,A456,Base_PS!I:I)</f>
        <v>0</v>
      </c>
      <c r="C456" s="6"/>
    </row>
    <row r="457">
      <c r="A457" s="6">
        <v>42460.0</v>
      </c>
      <c r="B457" s="7">
        <f>SUMIF(Base_PS!F:F,A457,Base_PS!I:I)</f>
        <v>0</v>
      </c>
      <c r="C457" s="6"/>
    </row>
    <row r="458">
      <c r="A458" s="6">
        <v>42461.0</v>
      </c>
      <c r="B458" s="7">
        <f>SUMIF(Base_PS!F:F,A458,Base_PS!I:I)</f>
        <v>0</v>
      </c>
      <c r="C458" s="6"/>
    </row>
    <row r="459">
      <c r="A459" s="6">
        <v>42462.0</v>
      </c>
      <c r="B459" s="7">
        <f>SUMIF(Base_PS!F:F,A459,Base_PS!I:I)</f>
        <v>271</v>
      </c>
      <c r="C459" s="6"/>
    </row>
    <row r="460">
      <c r="A460" s="6">
        <v>42463.0</v>
      </c>
      <c r="B460" s="7">
        <f>SUMIF(Base_PS!F:F,A460,Base_PS!I:I)</f>
        <v>0</v>
      </c>
      <c r="C460" s="6"/>
    </row>
    <row r="461">
      <c r="A461" s="6">
        <v>42464.0</v>
      </c>
      <c r="B461" s="7">
        <f>SUMIF(Base_PS!F:F,A461,Base_PS!I:I)</f>
        <v>0</v>
      </c>
      <c r="C461" s="6"/>
    </row>
    <row r="462">
      <c r="A462" s="6">
        <v>42465.0</v>
      </c>
      <c r="B462" s="7">
        <f>SUMIF(Base_PS!F:F,A462,Base_PS!I:I)</f>
        <v>0</v>
      </c>
      <c r="C462" s="6"/>
    </row>
    <row r="463">
      <c r="A463" s="6">
        <v>42466.0</v>
      </c>
      <c r="B463" s="7">
        <f>SUMIF(Base_PS!F:F,A463,Base_PS!I:I)</f>
        <v>0</v>
      </c>
      <c r="C463" s="6"/>
    </row>
    <row r="464">
      <c r="A464" s="6">
        <v>42467.0</v>
      </c>
      <c r="B464" s="7">
        <f>SUMIF(Base_PS!F:F,A464,Base_PS!I:I)</f>
        <v>0</v>
      </c>
      <c r="C464" s="6"/>
    </row>
    <row r="465">
      <c r="A465" s="6">
        <v>42468.0</v>
      </c>
      <c r="B465" s="7">
        <f>SUMIF(Base_PS!F:F,A465,Base_PS!I:I)</f>
        <v>0</v>
      </c>
      <c r="C465" s="6"/>
    </row>
    <row r="466">
      <c r="A466" s="6">
        <v>42469.0</v>
      </c>
      <c r="B466" s="7">
        <f>SUMIF(Base_PS!F:F,A466,Base_PS!I:I)</f>
        <v>317</v>
      </c>
      <c r="C466" s="6"/>
    </row>
    <row r="467">
      <c r="A467" s="6">
        <v>42470.0</v>
      </c>
      <c r="B467" s="7">
        <f>SUMIF(Base_PS!F:F,A467,Base_PS!I:I)</f>
        <v>0</v>
      </c>
      <c r="C467" s="6"/>
    </row>
    <row r="468">
      <c r="A468" s="6">
        <v>42471.0</v>
      </c>
      <c r="B468" s="7">
        <f>SUMIF(Base_PS!F:F,A468,Base_PS!I:I)</f>
        <v>0</v>
      </c>
      <c r="C468" s="6"/>
    </row>
    <row r="469">
      <c r="A469" s="6">
        <v>42472.0</v>
      </c>
      <c r="B469" s="7">
        <f>SUMIF(Base_PS!F:F,A469,Base_PS!I:I)</f>
        <v>0</v>
      </c>
      <c r="C469" s="6"/>
    </row>
    <row r="470">
      <c r="A470" s="6">
        <v>42473.0</v>
      </c>
      <c r="B470" s="7">
        <f>SUMIF(Base_PS!F:F,A470,Base_PS!I:I)</f>
        <v>0</v>
      </c>
      <c r="C470" s="6"/>
    </row>
    <row r="471">
      <c r="A471" s="6">
        <v>42474.0</v>
      </c>
      <c r="B471" s="7">
        <f>SUMIF(Base_PS!F:F,A471,Base_PS!I:I)</f>
        <v>0</v>
      </c>
      <c r="C471" s="6"/>
    </row>
    <row r="472">
      <c r="A472" s="6">
        <v>42475.0</v>
      </c>
      <c r="B472" s="7">
        <f>SUMIF(Base_PS!F:F,A472,Base_PS!I:I)</f>
        <v>0</v>
      </c>
      <c r="C472" s="6"/>
    </row>
    <row r="473">
      <c r="A473" s="6">
        <v>42476.0</v>
      </c>
      <c r="B473" s="7">
        <f>SUMIF(Base_PS!F:F,A473,Base_PS!I:I)</f>
        <v>210</v>
      </c>
      <c r="C473" s="6"/>
    </row>
    <row r="474">
      <c r="A474" s="6">
        <v>42477.0</v>
      </c>
      <c r="B474" s="7">
        <f>SUMIF(Base_PS!F:F,A474,Base_PS!I:I)</f>
        <v>0</v>
      </c>
      <c r="C474" s="6"/>
    </row>
    <row r="475">
      <c r="A475" s="6">
        <v>42478.0</v>
      </c>
      <c r="B475" s="7">
        <f>SUMIF(Base_PS!F:F,A475,Base_PS!I:I)</f>
        <v>0</v>
      </c>
      <c r="C475" s="6"/>
    </row>
    <row r="476">
      <c r="A476" s="6">
        <v>42479.0</v>
      </c>
      <c r="B476" s="7">
        <f>SUMIF(Base_PS!F:F,A476,Base_PS!I:I)</f>
        <v>0</v>
      </c>
      <c r="C476" s="6"/>
    </row>
    <row r="477">
      <c r="A477" s="6">
        <v>42480.0</v>
      </c>
      <c r="B477" s="7">
        <f>SUMIF(Base_PS!F:F,A477,Base_PS!I:I)</f>
        <v>0</v>
      </c>
      <c r="C477" s="6"/>
    </row>
    <row r="478">
      <c r="A478" s="6">
        <v>42481.0</v>
      </c>
      <c r="B478" s="7">
        <f>SUMIF(Base_PS!F:F,A478,Base_PS!I:I)</f>
        <v>0</v>
      </c>
      <c r="C478" s="6"/>
    </row>
    <row r="479">
      <c r="A479" s="6">
        <v>42482.0</v>
      </c>
      <c r="B479" s="7">
        <f>SUMIF(Base_PS!F:F,A479,Base_PS!I:I)</f>
        <v>0</v>
      </c>
      <c r="C479" s="6"/>
    </row>
    <row r="480">
      <c r="A480" s="6">
        <v>42483.0</v>
      </c>
      <c r="B480" s="7">
        <f>SUMIF(Base_PS!F:F,A480,Base_PS!I:I)</f>
        <v>145</v>
      </c>
      <c r="C480" s="6"/>
    </row>
    <row r="481">
      <c r="A481" s="6">
        <v>42484.0</v>
      </c>
      <c r="B481" s="7">
        <f>SUMIF(Base_PS!F:F,A481,Base_PS!I:I)</f>
        <v>0</v>
      </c>
      <c r="C481" s="6"/>
    </row>
    <row r="482">
      <c r="A482" s="6">
        <v>42485.0</v>
      </c>
      <c r="B482" s="7">
        <f>SUMIF(Base_PS!F:F,A482,Base_PS!I:I)</f>
        <v>0</v>
      </c>
      <c r="C482" s="6"/>
    </row>
    <row r="483">
      <c r="A483" s="6">
        <v>42486.0</v>
      </c>
      <c r="B483" s="7">
        <f>SUMIF(Base_PS!F:F,A483,Base_PS!I:I)</f>
        <v>0</v>
      </c>
      <c r="C483" s="6"/>
    </row>
    <row r="484">
      <c r="A484" s="6">
        <v>42487.0</v>
      </c>
      <c r="B484" s="7">
        <f>SUMIF(Base_PS!F:F,A484,Base_PS!I:I)</f>
        <v>0</v>
      </c>
      <c r="C484" s="6"/>
    </row>
    <row r="485">
      <c r="A485" s="6">
        <v>42488.0</v>
      </c>
      <c r="B485" s="7">
        <f>SUMIF(Base_PS!F:F,A485,Base_PS!I:I)</f>
        <v>0</v>
      </c>
      <c r="C485" s="6"/>
    </row>
    <row r="486">
      <c r="A486" s="6">
        <v>42489.0</v>
      </c>
      <c r="B486" s="7">
        <f>SUMIF(Base_PS!F:F,A486,Base_PS!I:I)</f>
        <v>0</v>
      </c>
      <c r="C486" s="6"/>
    </row>
    <row r="487">
      <c r="A487" s="6">
        <v>42490.0</v>
      </c>
      <c r="B487" s="7">
        <f>SUMIF(Base_PS!F:F,A487,Base_PS!I:I)</f>
        <v>154</v>
      </c>
      <c r="C487" s="6"/>
    </row>
    <row r="488">
      <c r="A488" s="6">
        <v>42491.0</v>
      </c>
      <c r="B488" s="7">
        <f>SUMIF(Base_PS!F:F,A488,Base_PS!I:I)</f>
        <v>0</v>
      </c>
      <c r="C488" s="6"/>
    </row>
    <row r="489">
      <c r="A489" s="6">
        <v>42492.0</v>
      </c>
      <c r="B489" s="7">
        <f>SUMIF(Base_PS!F:F,A489,Base_PS!I:I)</f>
        <v>0</v>
      </c>
      <c r="C489" s="6"/>
    </row>
    <row r="490">
      <c r="A490" s="6">
        <v>42493.0</v>
      </c>
      <c r="B490" s="7">
        <f>SUMIF(Base_PS!F:F,A490,Base_PS!I:I)</f>
        <v>0</v>
      </c>
      <c r="C490" s="6"/>
    </row>
    <row r="491">
      <c r="A491" s="6">
        <v>42494.0</v>
      </c>
      <c r="B491" s="7">
        <f>SUMIF(Base_PS!F:F,A491,Base_PS!I:I)</f>
        <v>0</v>
      </c>
      <c r="C491" s="6"/>
    </row>
    <row r="492">
      <c r="A492" s="6">
        <v>42495.0</v>
      </c>
      <c r="B492" s="7">
        <f>SUMIF(Base_PS!F:F,A492,Base_PS!I:I)</f>
        <v>0</v>
      </c>
      <c r="C492" s="6"/>
    </row>
    <row r="493">
      <c r="A493" s="6">
        <v>42496.0</v>
      </c>
      <c r="B493" s="7">
        <f>SUMIF(Base_PS!F:F,A493,Base_PS!I:I)</f>
        <v>0</v>
      </c>
      <c r="C493" s="6"/>
    </row>
    <row r="494">
      <c r="A494" s="6">
        <v>42497.0</v>
      </c>
      <c r="B494" s="7">
        <f>SUMIF(Base_PS!F:F,A494,Base_PS!I:I)</f>
        <v>150</v>
      </c>
      <c r="C494" s="6"/>
    </row>
    <row r="495">
      <c r="A495" s="6">
        <v>42498.0</v>
      </c>
      <c r="B495" s="7">
        <f>SUMIF(Base_PS!F:F,A495,Base_PS!I:I)</f>
        <v>0</v>
      </c>
      <c r="C495" s="6"/>
    </row>
    <row r="496">
      <c r="A496" s="6">
        <v>42499.0</v>
      </c>
      <c r="B496" s="7">
        <f>SUMIF(Base_PS!F:F,A496,Base_PS!I:I)</f>
        <v>0</v>
      </c>
      <c r="C496" s="6"/>
    </row>
    <row r="497">
      <c r="A497" s="6">
        <v>42500.0</v>
      </c>
      <c r="B497" s="7">
        <f>SUMIF(Base_PS!F:F,A497,Base_PS!I:I)</f>
        <v>0</v>
      </c>
      <c r="C497" s="6"/>
    </row>
    <row r="498">
      <c r="A498" s="6">
        <v>42501.0</v>
      </c>
      <c r="B498" s="7">
        <f>SUMIF(Base_PS!F:F,A498,Base_PS!I:I)</f>
        <v>0</v>
      </c>
      <c r="C498" s="6"/>
    </row>
    <row r="499">
      <c r="A499" s="6">
        <v>42502.0</v>
      </c>
      <c r="B499" s="7">
        <f>SUMIF(Base_PS!F:F,A499,Base_PS!I:I)</f>
        <v>0</v>
      </c>
      <c r="C499" s="6"/>
    </row>
    <row r="500">
      <c r="A500" s="6">
        <v>42503.0</v>
      </c>
      <c r="B500" s="7">
        <f>SUMIF(Base_PS!F:F,A500,Base_PS!I:I)</f>
        <v>0</v>
      </c>
      <c r="C500" s="6"/>
    </row>
    <row r="501">
      <c r="A501" s="6">
        <v>42504.0</v>
      </c>
      <c r="B501" s="7">
        <f>SUMIF(Base_PS!F:F,A501,Base_PS!I:I)</f>
        <v>200</v>
      </c>
      <c r="C501" s="6"/>
    </row>
    <row r="502">
      <c r="A502" s="6">
        <v>42505.0</v>
      </c>
      <c r="B502" s="7">
        <f>SUMIF(Base_PS!F:F,A502,Base_PS!I:I)</f>
        <v>0</v>
      </c>
      <c r="C502" s="6"/>
    </row>
    <row r="503">
      <c r="A503" s="6">
        <v>42506.0</v>
      </c>
      <c r="B503" s="7">
        <f>SUMIF(Base_PS!F:F,A503,Base_PS!I:I)</f>
        <v>0</v>
      </c>
      <c r="C503" s="6"/>
    </row>
    <row r="504">
      <c r="A504" s="6">
        <v>42507.0</v>
      </c>
      <c r="B504" s="7">
        <f>SUMIF(Base_PS!F:F,A504,Base_PS!I:I)</f>
        <v>0</v>
      </c>
      <c r="C504" s="6"/>
    </row>
    <row r="505">
      <c r="A505" s="6">
        <v>42508.0</v>
      </c>
      <c r="B505" s="7">
        <f>SUMIF(Base_PS!F:F,A505,Base_PS!I:I)</f>
        <v>0</v>
      </c>
      <c r="C505" s="6"/>
    </row>
    <row r="506">
      <c r="A506" s="6">
        <v>42509.0</v>
      </c>
      <c r="B506" s="7">
        <f>SUMIF(Base_PS!F:F,A506,Base_PS!I:I)</f>
        <v>0</v>
      </c>
      <c r="C506" s="6"/>
    </row>
    <row r="507">
      <c r="A507" s="6">
        <v>42510.0</v>
      </c>
      <c r="B507" s="7">
        <f>SUMIF(Base_PS!F:F,A507,Base_PS!I:I)</f>
        <v>0</v>
      </c>
      <c r="C507" s="6"/>
    </row>
    <row r="508">
      <c r="A508" s="6">
        <v>42511.0</v>
      </c>
      <c r="B508" s="7">
        <f>SUMIF(Base_PS!F:F,A508,Base_PS!I:I)</f>
        <v>197</v>
      </c>
      <c r="C508" s="6"/>
    </row>
    <row r="509">
      <c r="A509" s="6">
        <v>42512.0</v>
      </c>
      <c r="B509" s="7">
        <f>SUMIF(Base_PS!F:F,A509,Base_PS!I:I)</f>
        <v>0</v>
      </c>
      <c r="C509" s="6"/>
    </row>
    <row r="510">
      <c r="A510" s="6">
        <v>42513.0</v>
      </c>
      <c r="B510" s="7">
        <f>SUMIF(Base_PS!F:F,A510,Base_PS!I:I)</f>
        <v>0</v>
      </c>
      <c r="C510" s="6"/>
    </row>
    <row r="511">
      <c r="A511" s="6">
        <v>42514.0</v>
      </c>
      <c r="B511" s="7">
        <f>SUMIF(Base_PS!F:F,A511,Base_PS!I:I)</f>
        <v>0</v>
      </c>
      <c r="C511" s="6"/>
    </row>
    <row r="512">
      <c r="A512" s="6">
        <v>42515.0</v>
      </c>
      <c r="B512" s="7">
        <f>SUMIF(Base_PS!F:F,A512,Base_PS!I:I)</f>
        <v>0</v>
      </c>
      <c r="C512" s="6"/>
    </row>
    <row r="513">
      <c r="A513" s="6">
        <v>42516.0</v>
      </c>
      <c r="B513" s="7">
        <f>SUMIF(Base_PS!F:F,A513,Base_PS!I:I)</f>
        <v>0</v>
      </c>
      <c r="C513" s="6"/>
    </row>
    <row r="514">
      <c r="A514" s="6">
        <v>42517.0</v>
      </c>
      <c r="B514" s="7">
        <f>SUMIF(Base_PS!F:F,A514,Base_PS!I:I)</f>
        <v>0</v>
      </c>
      <c r="C514" s="6"/>
    </row>
    <row r="515">
      <c r="A515" s="6">
        <v>42518.0</v>
      </c>
      <c r="B515" s="7">
        <f>SUMIF(Base_PS!F:F,A515,Base_PS!I:I)</f>
        <v>187</v>
      </c>
      <c r="C515" s="6"/>
    </row>
    <row r="516">
      <c r="A516" s="6">
        <v>42519.0</v>
      </c>
      <c r="B516" s="7">
        <f>SUMIF(Base_PS!F:F,A516,Base_PS!I:I)</f>
        <v>0</v>
      </c>
      <c r="C516" s="6"/>
    </row>
    <row r="517">
      <c r="A517" s="6">
        <v>42520.0</v>
      </c>
      <c r="B517" s="7">
        <f>SUMIF(Base_PS!F:F,A517,Base_PS!I:I)</f>
        <v>0</v>
      </c>
      <c r="C517" s="6"/>
    </row>
    <row r="518">
      <c r="A518" s="6">
        <v>42521.0</v>
      </c>
      <c r="B518" s="7">
        <f>SUMIF(Base_PS!F:F,A518,Base_PS!I:I)</f>
        <v>0</v>
      </c>
      <c r="C518" s="6"/>
    </row>
    <row r="519">
      <c r="A519" s="6">
        <v>42522.0</v>
      </c>
      <c r="B519" s="7">
        <f>SUMIF(Base_PS!F:F,A519,Base_PS!I:I)</f>
        <v>0</v>
      </c>
      <c r="C519" s="6"/>
    </row>
    <row r="520">
      <c r="A520" s="6">
        <v>42523.0</v>
      </c>
      <c r="B520" s="7">
        <f>SUMIF(Base_PS!F:F,A520,Base_PS!I:I)</f>
        <v>0</v>
      </c>
      <c r="C520" s="6"/>
    </row>
    <row r="521">
      <c r="A521" s="6">
        <v>42524.0</v>
      </c>
      <c r="B521" s="7">
        <f>SUMIF(Base_PS!F:F,A521,Base_PS!I:I)</f>
        <v>0</v>
      </c>
      <c r="C521" s="6"/>
    </row>
    <row r="522">
      <c r="A522" s="6">
        <v>42525.0</v>
      </c>
      <c r="B522" s="7">
        <f>SUMIF(Base_PS!F:F,A522,Base_PS!I:I)</f>
        <v>124</v>
      </c>
      <c r="C522" s="6"/>
    </row>
    <row r="523">
      <c r="A523" s="6">
        <v>42526.0</v>
      </c>
      <c r="B523" s="7">
        <f>SUMIF(Base_PS!F:F,A523,Base_PS!I:I)</f>
        <v>0</v>
      </c>
      <c r="C523" s="6"/>
    </row>
    <row r="524">
      <c r="A524" s="6">
        <v>42527.0</v>
      </c>
      <c r="B524" s="7">
        <f>SUMIF(Base_PS!F:F,A524,Base_PS!I:I)</f>
        <v>0</v>
      </c>
      <c r="C524" s="6"/>
    </row>
    <row r="525">
      <c r="A525" s="6">
        <v>42528.0</v>
      </c>
      <c r="B525" s="7">
        <f>SUMIF(Base_PS!F:F,A525,Base_PS!I:I)</f>
        <v>0</v>
      </c>
      <c r="C525" s="6"/>
    </row>
    <row r="526">
      <c r="A526" s="6">
        <v>42529.0</v>
      </c>
      <c r="B526" s="7">
        <f>SUMIF(Base_PS!F:F,A526,Base_PS!I:I)</f>
        <v>0</v>
      </c>
      <c r="C526" s="6"/>
    </row>
    <row r="527">
      <c r="A527" s="6">
        <v>42530.0</v>
      </c>
      <c r="B527" s="7">
        <f>SUMIF(Base_PS!F:F,A527,Base_PS!I:I)</f>
        <v>0</v>
      </c>
      <c r="C527" s="6"/>
    </row>
    <row r="528">
      <c r="A528" s="6">
        <v>42531.0</v>
      </c>
      <c r="B528" s="7">
        <f>SUMIF(Base_PS!F:F,A528,Base_PS!I:I)</f>
        <v>0</v>
      </c>
      <c r="C528" s="6"/>
    </row>
    <row r="529">
      <c r="A529" s="6">
        <v>42532.0</v>
      </c>
      <c r="B529" s="7">
        <f>SUMIF(Base_PS!F:F,A529,Base_PS!I:I)</f>
        <v>319</v>
      </c>
      <c r="C529" s="6"/>
    </row>
    <row r="530">
      <c r="A530" s="6">
        <v>42533.0</v>
      </c>
      <c r="B530" s="7">
        <f>SUMIF(Base_PS!F:F,A530,Base_PS!I:I)</f>
        <v>0</v>
      </c>
      <c r="C530" s="6"/>
    </row>
    <row r="531">
      <c r="A531" s="6">
        <v>42534.0</v>
      </c>
      <c r="B531" s="7">
        <f>SUMIF(Base_PS!F:F,A531,Base_PS!I:I)</f>
        <v>0</v>
      </c>
      <c r="C531" s="6"/>
    </row>
    <row r="532">
      <c r="A532" s="6">
        <v>42535.0</v>
      </c>
      <c r="B532" s="7">
        <f>SUMIF(Base_PS!F:F,A532,Base_PS!I:I)</f>
        <v>0</v>
      </c>
      <c r="C532" s="6"/>
    </row>
    <row r="533">
      <c r="A533" s="6">
        <v>42536.0</v>
      </c>
      <c r="B533" s="7">
        <f>SUMIF(Base_PS!F:F,A533,Base_PS!I:I)</f>
        <v>0</v>
      </c>
      <c r="C533" s="6"/>
    </row>
    <row r="534">
      <c r="A534" s="6">
        <v>42537.0</v>
      </c>
      <c r="B534" s="7">
        <f>SUMIF(Base_PS!F:F,A534,Base_PS!I:I)</f>
        <v>0</v>
      </c>
      <c r="C534" s="6"/>
    </row>
    <row r="535">
      <c r="A535" s="6">
        <v>42538.0</v>
      </c>
      <c r="B535" s="7">
        <f>SUMIF(Base_PS!F:F,A535,Base_PS!I:I)</f>
        <v>0</v>
      </c>
      <c r="C535" s="6"/>
    </row>
    <row r="536">
      <c r="A536" s="6">
        <v>42539.0</v>
      </c>
      <c r="B536" s="7">
        <f>SUMIF(Base_PS!F:F,A536,Base_PS!I:I)</f>
        <v>267</v>
      </c>
      <c r="C536" s="6"/>
    </row>
    <row r="537">
      <c r="A537" s="6">
        <v>42540.0</v>
      </c>
      <c r="B537" s="7">
        <f>SUMIF(Base_PS!F:F,A537,Base_PS!I:I)</f>
        <v>8</v>
      </c>
      <c r="C537" s="6"/>
    </row>
    <row r="538">
      <c r="A538" s="6">
        <v>42541.0</v>
      </c>
      <c r="B538" s="7">
        <f>SUMIF(Base_PS!F:F,A538,Base_PS!I:I)</f>
        <v>0</v>
      </c>
      <c r="C538" s="6"/>
    </row>
    <row r="539">
      <c r="A539" s="6">
        <v>42542.0</v>
      </c>
      <c r="B539" s="7">
        <f>SUMIF(Base_PS!F:F,A539,Base_PS!I:I)</f>
        <v>0</v>
      </c>
      <c r="C539" s="6"/>
    </row>
    <row r="540">
      <c r="A540" s="6">
        <v>42543.0</v>
      </c>
      <c r="B540" s="7">
        <f>SUMIF(Base_PS!F:F,A540,Base_PS!I:I)</f>
        <v>0</v>
      </c>
      <c r="C540" s="6"/>
    </row>
    <row r="541">
      <c r="A541" s="6">
        <v>42544.0</v>
      </c>
      <c r="B541" s="7">
        <f>SUMIF(Base_PS!F:F,A541,Base_PS!I:I)</f>
        <v>0</v>
      </c>
      <c r="C541" s="6"/>
    </row>
    <row r="542">
      <c r="A542" s="6">
        <v>42545.0</v>
      </c>
      <c r="B542" s="7">
        <f>SUMIF(Base_PS!F:F,A542,Base_PS!I:I)</f>
        <v>0</v>
      </c>
      <c r="C542" s="6"/>
    </row>
    <row r="543">
      <c r="A543" s="6">
        <v>42546.0</v>
      </c>
      <c r="B543" s="7">
        <f>SUMIF(Base_PS!F:F,A543,Base_PS!I:I)</f>
        <v>277</v>
      </c>
      <c r="C543" s="6"/>
    </row>
    <row r="544">
      <c r="A544" s="6">
        <v>42547.0</v>
      </c>
      <c r="B544" s="7">
        <f>SUMIF(Base_PS!F:F,A544,Base_PS!I:I)</f>
        <v>0</v>
      </c>
      <c r="C544" s="6"/>
    </row>
    <row r="545">
      <c r="A545" s="6">
        <v>42548.0</v>
      </c>
      <c r="B545" s="7">
        <f>SUMIF(Base_PS!F:F,A545,Base_PS!I:I)</f>
        <v>0</v>
      </c>
      <c r="C545" s="6"/>
    </row>
    <row r="546">
      <c r="A546" s="6">
        <v>42549.0</v>
      </c>
      <c r="B546" s="7">
        <f>SUMIF(Base_PS!F:F,A546,Base_PS!I:I)</f>
        <v>0</v>
      </c>
      <c r="C546" s="6"/>
    </row>
    <row r="547">
      <c r="A547" s="6">
        <v>42550.0</v>
      </c>
      <c r="B547" s="7">
        <f>SUMIF(Base_PS!F:F,A547,Base_PS!I:I)</f>
        <v>0</v>
      </c>
      <c r="C547" s="6"/>
    </row>
    <row r="548">
      <c r="A548" s="6">
        <v>42551.0</v>
      </c>
      <c r="B548" s="7">
        <f>SUMIF(Base_PS!F:F,A548,Base_PS!I:I)</f>
        <v>0</v>
      </c>
      <c r="C548" s="6"/>
    </row>
    <row r="549">
      <c r="A549" s="6">
        <v>42552.0</v>
      </c>
      <c r="B549" s="7">
        <f>SUMIF(Base_PS!F:F,A549,Base_PS!I:I)</f>
        <v>0</v>
      </c>
      <c r="C549" s="6"/>
    </row>
    <row r="550">
      <c r="A550" s="6">
        <v>42553.0</v>
      </c>
      <c r="B550" s="7">
        <f>SUMIF(Base_PS!F:F,A550,Base_PS!I:I)</f>
        <v>194</v>
      </c>
      <c r="C550" s="6"/>
    </row>
    <row r="551">
      <c r="A551" s="6">
        <v>42554.0</v>
      </c>
      <c r="B551" s="7">
        <f>SUMIF(Base_PS!F:F,A551,Base_PS!I:I)</f>
        <v>0</v>
      </c>
      <c r="C551" s="6"/>
    </row>
    <row r="552">
      <c r="A552" s="6">
        <v>42555.0</v>
      </c>
      <c r="B552" s="7">
        <f>SUMIF(Base_PS!F:F,A552,Base_PS!I:I)</f>
        <v>0</v>
      </c>
      <c r="C552" s="6"/>
    </row>
    <row r="553">
      <c r="A553" s="6">
        <v>42556.0</v>
      </c>
      <c r="B553" s="7">
        <f>SUMIF(Base_PS!F:F,A553,Base_PS!I:I)</f>
        <v>0</v>
      </c>
      <c r="C553" s="6"/>
    </row>
    <row r="554">
      <c r="A554" s="6">
        <v>42557.0</v>
      </c>
      <c r="B554" s="7">
        <f>SUMIF(Base_PS!F:F,A554,Base_PS!I:I)</f>
        <v>0</v>
      </c>
      <c r="C554" s="6"/>
    </row>
    <row r="555">
      <c r="A555" s="6">
        <v>42558.0</v>
      </c>
      <c r="B555" s="7">
        <f>SUMIF(Base_PS!F:F,A555,Base_PS!I:I)</f>
        <v>0</v>
      </c>
      <c r="C555" s="6"/>
    </row>
    <row r="556">
      <c r="A556" s="6">
        <v>42559.0</v>
      </c>
      <c r="B556" s="7">
        <f>SUMIF(Base_PS!F:F,A556,Base_PS!I:I)</f>
        <v>0</v>
      </c>
      <c r="C556" s="6"/>
    </row>
    <row r="557">
      <c r="A557" s="6">
        <v>42560.0</v>
      </c>
      <c r="B557" s="7">
        <f>SUMIF(Base_PS!F:F,A557,Base_PS!I:I)</f>
        <v>170</v>
      </c>
      <c r="C557" s="6"/>
    </row>
    <row r="558">
      <c r="A558" s="6">
        <v>42561.0</v>
      </c>
      <c r="B558" s="7">
        <f>SUMIF(Base_PS!F:F,A558,Base_PS!I:I)</f>
        <v>0</v>
      </c>
      <c r="C558" s="6"/>
    </row>
    <row r="559">
      <c r="A559" s="6">
        <v>42562.0</v>
      </c>
      <c r="B559" s="7">
        <f>SUMIF(Base_PS!F:F,A559,Base_PS!I:I)</f>
        <v>0</v>
      </c>
      <c r="C559" s="6"/>
    </row>
    <row r="560">
      <c r="A560" s="6">
        <v>42563.0</v>
      </c>
      <c r="B560" s="7">
        <f>SUMIF(Base_PS!F:F,A560,Base_PS!I:I)</f>
        <v>0</v>
      </c>
      <c r="C560" s="6"/>
    </row>
    <row r="561">
      <c r="A561" s="6">
        <v>42564.0</v>
      </c>
      <c r="B561" s="7">
        <f>SUMIF(Base_PS!F:F,A561,Base_PS!I:I)</f>
        <v>0</v>
      </c>
      <c r="C561" s="6"/>
    </row>
    <row r="562">
      <c r="A562" s="6">
        <v>42565.0</v>
      </c>
      <c r="B562" s="7">
        <f>SUMIF(Base_PS!F:F,A562,Base_PS!I:I)</f>
        <v>0</v>
      </c>
      <c r="C562" s="6"/>
    </row>
    <row r="563">
      <c r="A563" s="6">
        <v>42566.0</v>
      </c>
      <c r="B563" s="7">
        <f>SUMIF(Base_PS!F:F,A563,Base_PS!I:I)</f>
        <v>0</v>
      </c>
      <c r="C563" s="6"/>
    </row>
    <row r="564">
      <c r="A564" s="6">
        <v>42567.0</v>
      </c>
      <c r="B564" s="7">
        <f>SUMIF(Base_PS!F:F,A564,Base_PS!I:I)</f>
        <v>362</v>
      </c>
      <c r="C564" s="6"/>
    </row>
    <row r="565">
      <c r="A565" s="6">
        <v>42568.0</v>
      </c>
      <c r="B565" s="7">
        <f>SUMIF(Base_PS!F:F,A565,Base_PS!I:I)</f>
        <v>0</v>
      </c>
      <c r="C565" s="6"/>
    </row>
    <row r="566">
      <c r="A566" s="6">
        <v>42569.0</v>
      </c>
      <c r="B566" s="7">
        <f>SUMIF(Base_PS!F:F,A566,Base_PS!I:I)</f>
        <v>22</v>
      </c>
      <c r="C566" s="6"/>
    </row>
    <row r="567">
      <c r="A567" s="6">
        <v>42570.0</v>
      </c>
      <c r="B567" s="7">
        <f>SUMIF(Base_PS!F:F,A567,Base_PS!I:I)</f>
        <v>0</v>
      </c>
      <c r="C567" s="6"/>
    </row>
    <row r="568">
      <c r="A568" s="6">
        <v>42571.0</v>
      </c>
      <c r="B568" s="7">
        <f>SUMIF(Base_PS!F:F,A568,Base_PS!I:I)</f>
        <v>0</v>
      </c>
      <c r="C568" s="6"/>
    </row>
    <row r="569">
      <c r="A569" s="6">
        <v>42572.0</v>
      </c>
      <c r="B569" s="7">
        <f>SUMIF(Base_PS!F:F,A569,Base_PS!I:I)</f>
        <v>0</v>
      </c>
      <c r="C569" s="6"/>
    </row>
    <row r="570">
      <c r="A570" s="6">
        <v>42573.0</v>
      </c>
      <c r="B570" s="7">
        <f>SUMIF(Base_PS!F:F,A570,Base_PS!I:I)</f>
        <v>0</v>
      </c>
      <c r="C570" s="6"/>
    </row>
    <row r="571">
      <c r="A571" s="6">
        <v>42574.0</v>
      </c>
      <c r="B571" s="7">
        <f>SUMIF(Base_PS!F:F,A571,Base_PS!I:I)</f>
        <v>444</v>
      </c>
      <c r="C571" s="6"/>
    </row>
    <row r="572">
      <c r="A572" s="6">
        <v>42575.0</v>
      </c>
      <c r="B572" s="7">
        <f>SUMIF(Base_PS!F:F,A572,Base_PS!I:I)</f>
        <v>0</v>
      </c>
      <c r="C572" s="6"/>
    </row>
    <row r="573">
      <c r="A573" s="6">
        <v>42576.0</v>
      </c>
      <c r="B573" s="7">
        <f>SUMIF(Base_PS!F:F,A573,Base_PS!I:I)</f>
        <v>0</v>
      </c>
      <c r="C573" s="6"/>
    </row>
    <row r="574">
      <c r="A574" s="6">
        <v>42577.0</v>
      </c>
      <c r="B574" s="7">
        <f>SUMIF(Base_PS!F:F,A574,Base_PS!I:I)</f>
        <v>0</v>
      </c>
      <c r="C574" s="6"/>
    </row>
    <row r="575">
      <c r="A575" s="6">
        <v>42578.0</v>
      </c>
      <c r="B575" s="7">
        <f>SUMIF(Base_PS!F:F,A575,Base_PS!I:I)</f>
        <v>0</v>
      </c>
      <c r="C575" s="6"/>
    </row>
    <row r="576">
      <c r="A576" s="6">
        <v>42579.0</v>
      </c>
      <c r="B576" s="7">
        <f>SUMIF(Base_PS!F:F,A576,Base_PS!I:I)</f>
        <v>0</v>
      </c>
      <c r="C576" s="6"/>
    </row>
    <row r="577">
      <c r="A577" s="6">
        <v>42580.0</v>
      </c>
      <c r="B577" s="7">
        <f>SUMIF(Base_PS!F:F,A577,Base_PS!I:I)</f>
        <v>0</v>
      </c>
      <c r="C577" s="6"/>
    </row>
    <row r="578">
      <c r="A578" s="6">
        <v>42581.0</v>
      </c>
      <c r="B578" s="7">
        <f>SUMIF(Base_PS!F:F,A578,Base_PS!I:I)</f>
        <v>199</v>
      </c>
      <c r="C578" s="6"/>
    </row>
    <row r="579">
      <c r="A579" s="6">
        <v>42582.0</v>
      </c>
      <c r="B579" s="7">
        <f>SUMIF(Base_PS!F:F,A579,Base_PS!I:I)</f>
        <v>0</v>
      </c>
      <c r="C579" s="6"/>
    </row>
    <row r="580">
      <c r="A580" s="6">
        <v>42583.0</v>
      </c>
      <c r="B580" s="7">
        <f>SUMIF(Base_PS!F:F,A580,Base_PS!I:I)</f>
        <v>0</v>
      </c>
      <c r="C580" s="6"/>
    </row>
    <row r="581">
      <c r="A581" s="6">
        <v>42584.0</v>
      </c>
      <c r="B581" s="7">
        <f>SUMIF(Base_PS!F:F,A581,Base_PS!I:I)</f>
        <v>0</v>
      </c>
      <c r="C581" s="6"/>
    </row>
    <row r="582">
      <c r="A582" s="6">
        <v>42585.0</v>
      </c>
      <c r="B582" s="7">
        <f>SUMIF(Base_PS!F:F,A582,Base_PS!I:I)</f>
        <v>0</v>
      </c>
      <c r="C582" s="6"/>
    </row>
    <row r="583">
      <c r="A583" s="6">
        <v>42586.0</v>
      </c>
      <c r="B583" s="7">
        <f>SUMIF(Base_PS!F:F,A583,Base_PS!I:I)</f>
        <v>0</v>
      </c>
      <c r="C583" s="6"/>
    </row>
    <row r="584">
      <c r="A584" s="6">
        <v>42587.0</v>
      </c>
      <c r="B584" s="7">
        <f>SUMIF(Base_PS!F:F,A584,Base_PS!I:I)</f>
        <v>0</v>
      </c>
      <c r="C584" s="6"/>
    </row>
    <row r="585">
      <c r="A585" s="6">
        <v>42588.0</v>
      </c>
      <c r="B585" s="7">
        <f>SUMIF(Base_PS!F:F,A585,Base_PS!I:I)</f>
        <v>167</v>
      </c>
      <c r="C585" s="6"/>
    </row>
    <row r="586">
      <c r="A586" s="6">
        <v>42589.0</v>
      </c>
      <c r="B586" s="7">
        <f>SUMIF(Base_PS!F:F,A586,Base_PS!I:I)</f>
        <v>0</v>
      </c>
      <c r="C586" s="6"/>
    </row>
    <row r="587">
      <c r="A587" s="6">
        <v>42590.0</v>
      </c>
      <c r="B587" s="7">
        <f>SUMIF(Base_PS!F:F,A587,Base_PS!I:I)</f>
        <v>0</v>
      </c>
      <c r="C587" s="6"/>
    </row>
    <row r="588">
      <c r="A588" s="6">
        <v>42591.0</v>
      </c>
      <c r="B588" s="7">
        <f>SUMIF(Base_PS!F:F,A588,Base_PS!I:I)</f>
        <v>0</v>
      </c>
      <c r="C588" s="6"/>
    </row>
    <row r="589">
      <c r="A589" s="6">
        <v>42592.0</v>
      </c>
      <c r="B589" s="7">
        <f>SUMIF(Base_PS!F:F,A589,Base_PS!I:I)</f>
        <v>0</v>
      </c>
      <c r="C589" s="6"/>
    </row>
    <row r="590">
      <c r="A590" s="6">
        <v>42593.0</v>
      </c>
      <c r="B590" s="7">
        <f>SUMIF(Base_PS!F:F,A590,Base_PS!I:I)</f>
        <v>0</v>
      </c>
      <c r="C590" s="6"/>
    </row>
    <row r="591">
      <c r="A591" s="6">
        <v>42594.0</v>
      </c>
      <c r="B591" s="7">
        <f>SUMIF(Base_PS!F:F,A591,Base_PS!I:I)</f>
        <v>0</v>
      </c>
      <c r="C591" s="6"/>
    </row>
    <row r="592">
      <c r="A592" s="6">
        <v>42595.0</v>
      </c>
      <c r="B592" s="7">
        <f>SUMIF(Base_PS!F:F,A592,Base_PS!I:I)</f>
        <v>173</v>
      </c>
      <c r="C592" s="6"/>
    </row>
    <row r="593">
      <c r="A593" s="6">
        <v>42596.0</v>
      </c>
      <c r="B593" s="7">
        <f>SUMIF(Base_PS!F:F,A593,Base_PS!I:I)</f>
        <v>0</v>
      </c>
      <c r="C593" s="6"/>
    </row>
    <row r="594">
      <c r="A594" s="6">
        <v>42597.0</v>
      </c>
      <c r="B594" s="7">
        <f>SUMIF(Base_PS!F:F,A594,Base_PS!I:I)</f>
        <v>0</v>
      </c>
      <c r="C594" s="6"/>
    </row>
    <row r="595">
      <c r="A595" s="6">
        <v>42598.0</v>
      </c>
      <c r="B595" s="7">
        <f>SUMIF(Base_PS!F:F,A595,Base_PS!I:I)</f>
        <v>0</v>
      </c>
      <c r="C595" s="6"/>
    </row>
    <row r="596">
      <c r="A596" s="6">
        <v>42599.0</v>
      </c>
      <c r="B596" s="7">
        <f>SUMIF(Base_PS!F:F,A596,Base_PS!I:I)</f>
        <v>0</v>
      </c>
      <c r="C596" s="6"/>
    </row>
    <row r="597">
      <c r="A597" s="6">
        <v>42600.0</v>
      </c>
      <c r="B597" s="7">
        <f>SUMIF(Base_PS!F:F,A597,Base_PS!I:I)</f>
        <v>0</v>
      </c>
      <c r="C597" s="6"/>
    </row>
    <row r="598">
      <c r="A598" s="6">
        <v>42601.0</v>
      </c>
      <c r="B598" s="7">
        <f>SUMIF(Base_PS!F:F,A598,Base_PS!I:I)</f>
        <v>0</v>
      </c>
      <c r="C598" s="6"/>
    </row>
    <row r="599">
      <c r="A599" s="6">
        <v>42602.0</v>
      </c>
      <c r="B599" s="7">
        <f>SUMIF(Base_PS!F:F,A599,Base_PS!I:I)</f>
        <v>228</v>
      </c>
      <c r="C599" s="6"/>
    </row>
    <row r="600">
      <c r="A600" s="6">
        <v>42603.0</v>
      </c>
      <c r="B600" s="7">
        <f>SUMIF(Base_PS!F:F,A600,Base_PS!I:I)</f>
        <v>0</v>
      </c>
      <c r="C600" s="6"/>
    </row>
    <row r="601">
      <c r="A601" s="6">
        <v>42604.0</v>
      </c>
      <c r="B601" s="7">
        <f>SUMIF(Base_PS!F:F,A601,Base_PS!I:I)</f>
        <v>0</v>
      </c>
      <c r="C601" s="6"/>
    </row>
    <row r="602">
      <c r="A602" s="6">
        <v>42605.0</v>
      </c>
      <c r="B602" s="7">
        <f>SUMIF(Base_PS!F:F,A602,Base_PS!I:I)</f>
        <v>0</v>
      </c>
      <c r="C602" s="6"/>
    </row>
    <row r="603">
      <c r="A603" s="6">
        <v>42606.0</v>
      </c>
      <c r="B603" s="7">
        <f>SUMIF(Base_PS!F:F,A603,Base_PS!I:I)</f>
        <v>0</v>
      </c>
      <c r="C603" s="6"/>
    </row>
    <row r="604">
      <c r="A604" s="6">
        <v>42607.0</v>
      </c>
      <c r="B604" s="7">
        <f>SUMIF(Base_PS!F:F,A604,Base_PS!I:I)</f>
        <v>0</v>
      </c>
      <c r="C604" s="6"/>
    </row>
    <row r="605">
      <c r="A605" s="6">
        <v>42608.0</v>
      </c>
      <c r="B605" s="7">
        <f>SUMIF(Base_PS!F:F,A605,Base_PS!I:I)</f>
        <v>0</v>
      </c>
      <c r="C605" s="6"/>
    </row>
    <row r="606">
      <c r="A606" s="6">
        <v>42609.0</v>
      </c>
      <c r="B606" s="7">
        <f>SUMIF(Base_PS!F:F,A606,Base_PS!I:I)</f>
        <v>174</v>
      </c>
      <c r="C606" s="6"/>
    </row>
    <row r="607">
      <c r="A607" s="6">
        <v>42610.0</v>
      </c>
      <c r="B607" s="7">
        <f>SUMIF(Base_PS!F:F,A607,Base_PS!I:I)</f>
        <v>0</v>
      </c>
      <c r="C607" s="6"/>
    </row>
    <row r="608">
      <c r="A608" s="6">
        <v>42611.0</v>
      </c>
      <c r="B608" s="7">
        <f>SUMIF(Base_PS!F:F,A608,Base_PS!I:I)</f>
        <v>0</v>
      </c>
      <c r="C608" s="6"/>
    </row>
    <row r="609">
      <c r="A609" s="6">
        <v>42612.0</v>
      </c>
      <c r="B609" s="7">
        <f>SUMIF(Base_PS!F:F,A609,Base_PS!I:I)</f>
        <v>0</v>
      </c>
      <c r="C609" s="6"/>
    </row>
    <row r="610">
      <c r="A610" s="6">
        <v>42613.0</v>
      </c>
      <c r="B610" s="7">
        <f>SUMIF(Base_PS!F:F,A610,Base_PS!I:I)</f>
        <v>0</v>
      </c>
      <c r="C610" s="6"/>
    </row>
    <row r="611">
      <c r="A611" s="6">
        <v>42614.0</v>
      </c>
      <c r="B611" s="7">
        <f>SUMIF(Base_PS!F:F,A611,Base_PS!I:I)</f>
        <v>0</v>
      </c>
      <c r="C611" s="6"/>
    </row>
    <row r="612">
      <c r="A612" s="6">
        <v>42615.0</v>
      </c>
      <c r="B612" s="7">
        <f>SUMIF(Base_PS!F:F,A612,Base_PS!I:I)</f>
        <v>0</v>
      </c>
      <c r="C612" s="6"/>
    </row>
    <row r="613">
      <c r="A613" s="6">
        <v>42616.0</v>
      </c>
      <c r="B613" s="7">
        <f>SUMIF(Base_PS!F:F,A613,Base_PS!I:I)</f>
        <v>181</v>
      </c>
      <c r="C613" s="6"/>
    </row>
    <row r="614">
      <c r="A614" s="6">
        <v>42617.0</v>
      </c>
      <c r="B614" s="7">
        <f>SUMIF(Base_PS!F:F,A614,Base_PS!I:I)</f>
        <v>0</v>
      </c>
      <c r="C614" s="6"/>
    </row>
    <row r="615">
      <c r="A615" s="6">
        <v>42618.0</v>
      </c>
      <c r="B615" s="7">
        <f>SUMIF(Base_PS!F:F,A615,Base_PS!I:I)</f>
        <v>0</v>
      </c>
      <c r="C615" s="6"/>
    </row>
    <row r="616">
      <c r="A616" s="6">
        <v>42619.0</v>
      </c>
      <c r="B616" s="7">
        <f>SUMIF(Base_PS!F:F,A616,Base_PS!I:I)</f>
        <v>52</v>
      </c>
      <c r="C616" s="6"/>
    </row>
    <row r="617">
      <c r="A617" s="6">
        <v>42620.0</v>
      </c>
      <c r="B617" s="7">
        <f>SUMIF(Base_PS!F:F,A617,Base_PS!I:I)</f>
        <v>0</v>
      </c>
      <c r="C617" s="6"/>
    </row>
    <row r="618">
      <c r="A618" s="6">
        <v>42621.0</v>
      </c>
      <c r="B618" s="7">
        <f>SUMIF(Base_PS!F:F,A618,Base_PS!I:I)</f>
        <v>0</v>
      </c>
      <c r="C618" s="6"/>
    </row>
    <row r="619">
      <c r="A619" s="6">
        <v>42622.0</v>
      </c>
      <c r="B619" s="7">
        <f>SUMIF(Base_PS!F:F,A619,Base_PS!I:I)</f>
        <v>0</v>
      </c>
      <c r="C619" s="6"/>
    </row>
    <row r="620">
      <c r="A620" s="6">
        <v>42623.0</v>
      </c>
      <c r="B620" s="7">
        <f>SUMIF(Base_PS!F:F,A620,Base_PS!I:I)</f>
        <v>171</v>
      </c>
      <c r="C620" s="6"/>
    </row>
    <row r="621">
      <c r="A621" s="6">
        <v>42624.0</v>
      </c>
      <c r="B621" s="7">
        <f>SUMIF(Base_PS!F:F,A621,Base_PS!I:I)</f>
        <v>0</v>
      </c>
      <c r="C621" s="6"/>
    </row>
    <row r="622">
      <c r="A622" s="6">
        <v>42625.0</v>
      </c>
      <c r="B622" s="7">
        <f>SUMIF(Base_PS!F:F,A622,Base_PS!I:I)</f>
        <v>0</v>
      </c>
      <c r="C622" s="6"/>
    </row>
    <row r="623">
      <c r="A623" s="6">
        <v>42626.0</v>
      </c>
      <c r="B623" s="7">
        <f>SUMIF(Base_PS!F:F,A623,Base_PS!I:I)</f>
        <v>0</v>
      </c>
      <c r="C623" s="6"/>
    </row>
    <row r="624">
      <c r="A624" s="6">
        <v>42627.0</v>
      </c>
      <c r="B624" s="7">
        <f>SUMIF(Base_PS!F:F,A624,Base_PS!I:I)</f>
        <v>70</v>
      </c>
      <c r="C624" s="6"/>
    </row>
    <row r="625">
      <c r="A625" s="6">
        <v>42628.0</v>
      </c>
      <c r="B625" s="7">
        <f>SUMIF(Base_PS!F:F,A625,Base_PS!I:I)</f>
        <v>0</v>
      </c>
      <c r="C625" s="6"/>
    </row>
    <row r="626">
      <c r="A626" s="6">
        <v>42629.0</v>
      </c>
      <c r="B626" s="7">
        <f>SUMIF(Base_PS!F:F,A626,Base_PS!I:I)</f>
        <v>0</v>
      </c>
      <c r="C626" s="6"/>
    </row>
    <row r="627">
      <c r="A627" s="6">
        <v>42630.0</v>
      </c>
      <c r="B627" s="7">
        <f>SUMIF(Base_PS!F:F,A627,Base_PS!I:I)</f>
        <v>176</v>
      </c>
      <c r="C627" s="6"/>
    </row>
    <row r="628">
      <c r="A628" s="6">
        <v>42631.0</v>
      </c>
      <c r="B628" s="7">
        <f>SUMIF(Base_PS!F:F,A628,Base_PS!I:I)</f>
        <v>0</v>
      </c>
      <c r="C628" s="6"/>
    </row>
    <row r="629">
      <c r="A629" s="6">
        <v>42632.0</v>
      </c>
      <c r="B629" s="7">
        <f>SUMIF(Base_PS!F:F,A629,Base_PS!I:I)</f>
        <v>0</v>
      </c>
      <c r="C629" s="6"/>
    </row>
    <row r="630">
      <c r="A630" s="6">
        <v>42633.0</v>
      </c>
      <c r="B630" s="7">
        <f>SUMIF(Base_PS!F:F,A630,Base_PS!I:I)</f>
        <v>0</v>
      </c>
      <c r="C630" s="6"/>
    </row>
    <row r="631">
      <c r="A631" s="6">
        <v>42634.0</v>
      </c>
      <c r="B631" s="7">
        <f>SUMIF(Base_PS!F:F,A631,Base_PS!I:I)</f>
        <v>0</v>
      </c>
      <c r="C631" s="6"/>
    </row>
    <row r="632">
      <c r="A632" s="6">
        <v>42635.0</v>
      </c>
      <c r="B632" s="7">
        <f>SUMIF(Base_PS!F:F,A632,Base_PS!I:I)</f>
        <v>0</v>
      </c>
      <c r="C632" s="6"/>
    </row>
    <row r="633">
      <c r="A633" s="6">
        <v>42636.0</v>
      </c>
      <c r="B633" s="7">
        <f>SUMIF(Base_PS!F:F,A633,Base_PS!I:I)</f>
        <v>0</v>
      </c>
      <c r="C633" s="6"/>
    </row>
    <row r="634">
      <c r="A634" s="6">
        <v>42637.0</v>
      </c>
      <c r="B634" s="7">
        <f>SUMIF(Base_PS!F:F,A634,Base_PS!I:I)</f>
        <v>172</v>
      </c>
      <c r="C634" s="6"/>
    </row>
    <row r="635">
      <c r="A635" s="6">
        <v>42638.0</v>
      </c>
      <c r="B635" s="7">
        <f>SUMIF(Base_PS!F:F,A635,Base_PS!I:I)</f>
        <v>0</v>
      </c>
      <c r="C635" s="6"/>
    </row>
    <row r="636">
      <c r="A636" s="6">
        <v>42639.0</v>
      </c>
      <c r="B636" s="7">
        <f>SUMIF(Base_PS!F:F,A636,Base_PS!I:I)</f>
        <v>0</v>
      </c>
      <c r="C636" s="6"/>
    </row>
    <row r="637">
      <c r="A637" s="6">
        <v>42640.0</v>
      </c>
      <c r="B637" s="7">
        <f>SUMIF(Base_PS!F:F,A637,Base_PS!I:I)</f>
        <v>0</v>
      </c>
      <c r="C637" s="6"/>
    </row>
    <row r="638">
      <c r="A638" s="6">
        <v>42641.0</v>
      </c>
      <c r="B638" s="7">
        <f>SUMIF(Base_PS!F:F,A638,Base_PS!I:I)</f>
        <v>0</v>
      </c>
      <c r="C638" s="6"/>
    </row>
    <row r="639">
      <c r="A639" s="6">
        <v>42642.0</v>
      </c>
      <c r="B639" s="7">
        <f>SUMIF(Base_PS!F:F,A639,Base_PS!I:I)</f>
        <v>0</v>
      </c>
      <c r="C639" s="6"/>
    </row>
    <row r="640">
      <c r="A640" s="6">
        <v>42643.0</v>
      </c>
      <c r="B640" s="7">
        <f>SUMIF(Base_PS!F:F,A640,Base_PS!I:I)</f>
        <v>0</v>
      </c>
      <c r="C640" s="6"/>
    </row>
    <row r="641">
      <c r="A641" s="6">
        <v>42644.0</v>
      </c>
      <c r="B641" s="7">
        <f>SUMIF(Base_PS!F:F,A641,Base_PS!I:I)</f>
        <v>195</v>
      </c>
      <c r="C641" s="6"/>
    </row>
    <row r="642">
      <c r="A642" s="6">
        <v>42645.0</v>
      </c>
      <c r="B642" s="7">
        <f>SUMIF(Base_PS!F:F,A642,Base_PS!I:I)</f>
        <v>0</v>
      </c>
      <c r="C642" s="6"/>
    </row>
    <row r="643">
      <c r="A643" s="6">
        <v>42646.0</v>
      </c>
      <c r="B643" s="7">
        <f>SUMIF(Base_PS!F:F,A643,Base_PS!I:I)</f>
        <v>0</v>
      </c>
      <c r="C643" s="6"/>
    </row>
    <row r="644">
      <c r="A644" s="6">
        <v>42647.0</v>
      </c>
      <c r="B644" s="7">
        <f>SUMIF(Base_PS!F:F,A644,Base_PS!I:I)</f>
        <v>0</v>
      </c>
      <c r="C644" s="6"/>
    </row>
    <row r="645">
      <c r="A645" s="6">
        <v>42648.0</v>
      </c>
      <c r="B645" s="7">
        <f>SUMIF(Base_PS!F:F,A645,Base_PS!I:I)</f>
        <v>0</v>
      </c>
      <c r="C645" s="6"/>
    </row>
    <row r="646">
      <c r="A646" s="6">
        <v>42649.0</v>
      </c>
      <c r="B646" s="7">
        <f>SUMIF(Base_PS!F:F,A646,Base_PS!I:I)</f>
        <v>0</v>
      </c>
      <c r="C646" s="6"/>
    </row>
    <row r="647">
      <c r="A647" s="6">
        <v>42650.0</v>
      </c>
      <c r="B647" s="7">
        <f>SUMIF(Base_PS!F:F,A647,Base_PS!I:I)</f>
        <v>0</v>
      </c>
      <c r="C647" s="6"/>
    </row>
    <row r="648">
      <c r="A648" s="6">
        <v>42651.0</v>
      </c>
      <c r="B648" s="7">
        <f>SUMIF(Base_PS!F:F,A648,Base_PS!I:I)</f>
        <v>129</v>
      </c>
      <c r="C648" s="6"/>
    </row>
    <row r="649">
      <c r="A649" s="6">
        <v>42652.0</v>
      </c>
      <c r="B649" s="7">
        <f>SUMIF(Base_PS!F:F,A649,Base_PS!I:I)</f>
        <v>0</v>
      </c>
      <c r="C649" s="6"/>
    </row>
    <row r="650">
      <c r="A650" s="8">
        <v>42653.0</v>
      </c>
      <c r="B650" s="7">
        <f>SUMIF(Base_PS!F:F,A650,Base_PS!I:I)</f>
        <v>0</v>
      </c>
      <c r="C650" s="6"/>
    </row>
    <row r="651">
      <c r="A651" s="8">
        <v>42654.0</v>
      </c>
      <c r="B651" s="7">
        <f>SUMIF(Base_PS!F:F,A651,Base_PS!I:I)</f>
        <v>0</v>
      </c>
      <c r="C651" s="6"/>
    </row>
    <row r="652">
      <c r="A652" s="8">
        <v>42655.0</v>
      </c>
      <c r="B652" s="7">
        <f>SUMIF(Base_PS!F:F,A652,Base_PS!I:I)</f>
        <v>0</v>
      </c>
      <c r="C652" s="6"/>
    </row>
    <row r="653">
      <c r="A653" s="8">
        <v>42656.0</v>
      </c>
      <c r="B653" s="7">
        <f>SUMIF(Base_PS!F:F,A653,Base_PS!I:I)</f>
        <v>0</v>
      </c>
      <c r="C653" s="6"/>
    </row>
    <row r="654">
      <c r="A654" s="8">
        <v>42657.0</v>
      </c>
      <c r="B654" s="7">
        <f>SUMIF(Base_PS!F:F,A654,Base_PS!I:I)</f>
        <v>0</v>
      </c>
      <c r="C654" s="6"/>
    </row>
    <row r="655">
      <c r="A655" s="8">
        <v>42658.0</v>
      </c>
      <c r="B655" s="7">
        <f>SUMIF(Base_PS!F:F,A655,Base_PS!I:I)</f>
        <v>226</v>
      </c>
      <c r="C655" s="6"/>
    </row>
    <row r="656">
      <c r="A656" s="8">
        <v>42659.0</v>
      </c>
      <c r="B656" s="7">
        <f>SUMIF(Base_PS!F:F,A656,Base_PS!I:I)</f>
        <v>0</v>
      </c>
      <c r="C656" s="6"/>
    </row>
    <row r="657">
      <c r="A657" s="8">
        <v>42660.0</v>
      </c>
      <c r="B657" s="7">
        <f>SUMIF(Base_PS!F:F,A657,Base_PS!I:I)</f>
        <v>0</v>
      </c>
      <c r="C657" s="6"/>
    </row>
    <row r="658">
      <c r="A658" s="8">
        <v>42661.0</v>
      </c>
      <c r="B658" s="7">
        <f>SUMIF(Base_PS!F:F,A658,Base_PS!I:I)</f>
        <v>0</v>
      </c>
      <c r="C658" s="6"/>
    </row>
    <row r="659">
      <c r="A659" s="8">
        <v>42662.0</v>
      </c>
      <c r="B659" s="7">
        <f>SUMIF(Base_PS!F:F,A659,Base_PS!I:I)</f>
        <v>0</v>
      </c>
      <c r="C659" s="6"/>
    </row>
    <row r="660">
      <c r="A660" s="8">
        <v>42663.0</v>
      </c>
      <c r="B660" s="7">
        <f>SUMIF(Base_PS!F:F,A660,Base_PS!I:I)</f>
        <v>0</v>
      </c>
      <c r="C660" s="6"/>
    </row>
    <row r="661">
      <c r="A661" s="8">
        <v>42664.0</v>
      </c>
      <c r="B661" s="7">
        <f>SUMIF(Base_PS!F:F,A661,Base_PS!I:I)</f>
        <v>0</v>
      </c>
      <c r="C661" s="6"/>
    </row>
    <row r="662">
      <c r="A662" s="8">
        <v>42665.0</v>
      </c>
      <c r="B662" s="7">
        <f>SUMIF(Base_PS!F:F,A662,Base_PS!I:I)</f>
        <v>223</v>
      </c>
      <c r="C662" s="6"/>
    </row>
    <row r="663">
      <c r="A663" s="8">
        <v>42666.0</v>
      </c>
      <c r="B663" s="7">
        <f>SUMIF(Base_PS!F:F,A663,Base_PS!I:I)</f>
        <v>0</v>
      </c>
      <c r="C663" s="6"/>
    </row>
    <row r="664">
      <c r="A664" s="8">
        <v>42667.0</v>
      </c>
      <c r="B664" s="7">
        <f>SUMIF(Base_PS!F:F,A664,Base_PS!I:I)</f>
        <v>0</v>
      </c>
      <c r="C664" s="6"/>
    </row>
    <row r="665">
      <c r="A665" s="8">
        <v>42668.0</v>
      </c>
      <c r="B665" s="7">
        <f>SUMIF(Base_PS!F:F,A665,Base_PS!I:I)</f>
        <v>0</v>
      </c>
      <c r="C665" s="6"/>
    </row>
    <row r="666">
      <c r="A666" s="8">
        <v>42669.0</v>
      </c>
      <c r="B666" s="7">
        <f>SUMIF(Base_PS!F:F,A666,Base_PS!I:I)</f>
        <v>0</v>
      </c>
      <c r="C666" s="6"/>
    </row>
    <row r="667">
      <c r="A667" s="8">
        <v>42670.0</v>
      </c>
      <c r="B667" s="7">
        <f>SUMIF(Base_PS!F:F,A667,Base_PS!I:I)</f>
        <v>0</v>
      </c>
      <c r="C667" s="6"/>
    </row>
    <row r="668">
      <c r="A668" s="8">
        <v>42671.0</v>
      </c>
      <c r="B668" s="7">
        <f>SUMIF(Base_PS!F:F,A668,Base_PS!I:I)</f>
        <v>0</v>
      </c>
      <c r="C668" s="6"/>
    </row>
    <row r="669">
      <c r="A669" s="8">
        <v>42672.0</v>
      </c>
      <c r="B669" s="7">
        <f>SUMIF(Base_PS!F:F,A669,Base_PS!I:I)</f>
        <v>189</v>
      </c>
      <c r="C669" s="6"/>
    </row>
    <row r="670">
      <c r="A670" s="8">
        <v>42673.0</v>
      </c>
      <c r="B670" s="7">
        <f>SUMIF(Base_PS!F:F,A670,Base_PS!I:I)</f>
        <v>0</v>
      </c>
      <c r="C670" s="6"/>
    </row>
    <row r="671">
      <c r="A671" s="8">
        <v>42674.0</v>
      </c>
      <c r="B671" s="7">
        <f>SUMIF(Base_PS!F:F,A671,Base_PS!I:I)</f>
        <v>0</v>
      </c>
      <c r="C671" s="6"/>
    </row>
    <row r="672">
      <c r="A672" s="6">
        <v>42675.0</v>
      </c>
      <c r="B672" s="7">
        <f>SUMIF(Base_PS!F:F,A672,Base_PS!I:I)</f>
        <v>0</v>
      </c>
      <c r="C672" s="6"/>
    </row>
    <row r="673">
      <c r="A673" s="6">
        <v>42676.0</v>
      </c>
      <c r="B673" s="7">
        <f>SUMIF(Base_PS!F:F,A673,Base_PS!I:I)</f>
        <v>0</v>
      </c>
      <c r="C673" s="6"/>
    </row>
    <row r="674">
      <c r="A674" s="6">
        <v>42677.0</v>
      </c>
      <c r="B674" s="7">
        <f>SUMIF(Base_PS!F:F,A674,Base_PS!I:I)</f>
        <v>0</v>
      </c>
      <c r="C674" s="6"/>
    </row>
    <row r="675">
      <c r="A675" s="6">
        <v>42678.0</v>
      </c>
      <c r="B675" s="7">
        <f>SUMIF(Base_PS!F:F,A675,Base_PS!I:I)</f>
        <v>0</v>
      </c>
      <c r="C675" s="6"/>
    </row>
    <row r="676">
      <c r="A676" s="6">
        <v>42679.0</v>
      </c>
      <c r="B676" s="7">
        <f>SUMIF(Base_PS!F:F,A676,Base_PS!I:I)</f>
        <v>228</v>
      </c>
      <c r="C676" s="6"/>
    </row>
    <row r="677">
      <c r="A677" s="6">
        <v>42680.0</v>
      </c>
      <c r="B677" s="7">
        <f>SUMIF(Base_PS!F:F,A677,Base_PS!I:I)</f>
        <v>0</v>
      </c>
      <c r="C677" s="6"/>
    </row>
    <row r="678">
      <c r="A678" s="6">
        <v>42681.0</v>
      </c>
      <c r="B678" s="7">
        <f>SUMIF(Base_PS!F:F,A678,Base_PS!I:I)</f>
        <v>0</v>
      </c>
      <c r="C678" s="6"/>
    </row>
    <row r="679">
      <c r="A679" s="6">
        <v>42682.0</v>
      </c>
      <c r="B679" s="7">
        <f>SUMIF(Base_PS!F:F,A679,Base_PS!I:I)</f>
        <v>0</v>
      </c>
      <c r="C679" s="6"/>
    </row>
    <row r="680">
      <c r="A680" s="6">
        <v>42683.0</v>
      </c>
      <c r="B680" s="7">
        <f>SUMIF(Base_PS!F:F,A680,Base_PS!I:I)</f>
        <v>0</v>
      </c>
      <c r="C680" s="6"/>
    </row>
    <row r="681">
      <c r="A681" s="8">
        <v>42684.0</v>
      </c>
      <c r="B681" s="7">
        <f>SUMIF(Base_PS!F:F,A681,Base_PS!I:I)</f>
        <v>0</v>
      </c>
      <c r="C681" s="6"/>
    </row>
    <row r="682">
      <c r="A682" s="8">
        <v>42685.0</v>
      </c>
      <c r="B682" s="7">
        <f>SUMIF(Base_PS!F:F,A682,Base_PS!I:I)</f>
        <v>0</v>
      </c>
      <c r="C682" s="6"/>
    </row>
    <row r="683">
      <c r="A683" s="8">
        <v>42686.0</v>
      </c>
      <c r="B683" s="7">
        <f>SUMIF(Base_PS!F:F,A683,Base_PS!I:I)</f>
        <v>172</v>
      </c>
      <c r="C683" s="6"/>
    </row>
    <row r="684">
      <c r="A684" s="8">
        <v>42687.0</v>
      </c>
      <c r="B684" s="7">
        <f>SUMIF(Base_PS!F:F,A684,Base_PS!I:I)</f>
        <v>0</v>
      </c>
      <c r="C684" s="6"/>
    </row>
    <row r="685">
      <c r="A685" s="8">
        <v>42688.0</v>
      </c>
      <c r="B685" s="7">
        <f>SUMIF(Base_PS!F:F,A685,Base_PS!I:I)</f>
        <v>0</v>
      </c>
      <c r="C685" s="6"/>
    </row>
    <row r="686">
      <c r="A686" s="8">
        <v>42689.0</v>
      </c>
      <c r="B686" s="7">
        <f>SUMIF(Base_PS!F:F,A686,Base_PS!I:I)</f>
        <v>0</v>
      </c>
      <c r="C686" s="6"/>
    </row>
    <row r="687">
      <c r="A687" s="8">
        <v>42690.0</v>
      </c>
      <c r="B687" s="7">
        <f>SUMIF(Base_PS!F:F,A687,Base_PS!I:I)</f>
        <v>0</v>
      </c>
      <c r="C687" s="6"/>
    </row>
    <row r="688">
      <c r="A688" s="8">
        <v>42691.0</v>
      </c>
      <c r="B688" s="7">
        <f>SUMIF(Base_PS!F:F,A688,Base_PS!I:I)</f>
        <v>0</v>
      </c>
      <c r="C688" s="6"/>
    </row>
    <row r="689">
      <c r="A689" s="8">
        <v>42692.0</v>
      </c>
      <c r="B689" s="7">
        <f>SUMIF(Base_PS!F:F,A689,Base_PS!I:I)</f>
        <v>0</v>
      </c>
      <c r="C689" s="6"/>
    </row>
    <row r="690">
      <c r="A690" s="8">
        <v>42693.0</v>
      </c>
      <c r="B690" s="7">
        <f>SUMIF(Base_PS!F:F,A690,Base_PS!I:I)</f>
        <v>220</v>
      </c>
      <c r="C690" s="6"/>
    </row>
    <row r="691">
      <c r="A691" s="8">
        <v>42694.0</v>
      </c>
      <c r="B691" s="7">
        <f>SUMIF(Base_PS!F:F,A691,Base_PS!I:I)</f>
        <v>0</v>
      </c>
      <c r="C691" s="6"/>
    </row>
    <row r="692">
      <c r="A692" s="8">
        <v>42695.0</v>
      </c>
      <c r="B692" s="7">
        <f>SUMIF(Base_PS!F:F,A692,Base_PS!I:I)</f>
        <v>0</v>
      </c>
      <c r="C692" s="6"/>
    </row>
    <row r="693">
      <c r="A693" s="8">
        <v>42696.0</v>
      </c>
      <c r="B693" s="7">
        <f>SUMIF(Base_PS!F:F,A693,Base_PS!I:I)</f>
        <v>0</v>
      </c>
      <c r="C693" s="6"/>
    </row>
    <row r="694">
      <c r="A694" s="8">
        <v>42697.0</v>
      </c>
      <c r="B694" s="7">
        <f>SUMIF(Base_PS!F:F,A694,Base_PS!I:I)</f>
        <v>0</v>
      </c>
      <c r="C694" s="6"/>
    </row>
    <row r="695">
      <c r="A695" s="8">
        <v>42698.0</v>
      </c>
      <c r="B695" s="7">
        <f>SUMIF(Base_PS!F:F,A695,Base_PS!I:I)</f>
        <v>0</v>
      </c>
      <c r="C695" s="6"/>
    </row>
    <row r="696">
      <c r="A696" s="8">
        <v>42699.0</v>
      </c>
      <c r="B696" s="7">
        <f>SUMIF(Base_PS!F:F,A696,Base_PS!I:I)</f>
        <v>0</v>
      </c>
      <c r="C696" s="6"/>
    </row>
    <row r="697">
      <c r="A697" s="8">
        <v>42700.0</v>
      </c>
      <c r="B697" s="7">
        <f>SUMIF(Base_PS!F:F,A697,Base_PS!I:I)</f>
        <v>222</v>
      </c>
      <c r="C697" s="6"/>
    </row>
    <row r="698">
      <c r="A698" s="8">
        <v>42701.0</v>
      </c>
      <c r="B698" s="7">
        <f>SUMIF(Base_PS!F:F,A698,Base_PS!I:I)</f>
        <v>0</v>
      </c>
      <c r="C698" s="6"/>
    </row>
    <row r="699">
      <c r="A699" s="8">
        <v>42702.0</v>
      </c>
      <c r="B699" s="7">
        <f>SUMIF(Base_PS!F:F,A699,Base_PS!I:I)</f>
        <v>0</v>
      </c>
      <c r="C699" s="6"/>
    </row>
    <row r="700">
      <c r="A700" s="8">
        <v>42703.0</v>
      </c>
      <c r="B700" s="7">
        <f>SUMIF(Base_PS!F:F,A700,Base_PS!I:I)</f>
        <v>0</v>
      </c>
      <c r="C700" s="6"/>
    </row>
    <row r="701">
      <c r="A701" s="8">
        <v>42704.0</v>
      </c>
      <c r="B701" s="7">
        <f>SUMIF(Base_PS!F:F,A701,Base_PS!I:I)</f>
        <v>0</v>
      </c>
      <c r="C701" s="6"/>
    </row>
    <row r="702">
      <c r="A702" s="6">
        <v>42705.0</v>
      </c>
      <c r="B702" s="7">
        <f>SUMIF(Base_PS!F:F,A702,Base_PS!I:I)</f>
        <v>0</v>
      </c>
      <c r="C702" s="6"/>
    </row>
    <row r="703">
      <c r="A703" s="6">
        <v>42706.0</v>
      </c>
      <c r="B703" s="7">
        <f>SUMIF(Base_PS!F:F,A703,Base_PS!I:I)</f>
        <v>0</v>
      </c>
      <c r="C703" s="6"/>
    </row>
    <row r="704">
      <c r="A704" s="6">
        <v>42707.0</v>
      </c>
      <c r="B704" s="7">
        <f>SUMIF(Base_PS!F:F,A704,Base_PS!I:I)</f>
        <v>147</v>
      </c>
      <c r="C704" s="6"/>
    </row>
    <row r="705">
      <c r="A705" s="6">
        <v>42708.0</v>
      </c>
      <c r="B705" s="7">
        <f>SUMIF(Base_PS!F:F,A705,Base_PS!I:I)</f>
        <v>0</v>
      </c>
      <c r="C705" s="6"/>
    </row>
    <row r="706">
      <c r="A706" s="6">
        <v>42709.0</v>
      </c>
      <c r="B706" s="7">
        <f>SUMIF(Base_PS!F:F,A706,Base_PS!I:I)</f>
        <v>0</v>
      </c>
      <c r="C706" s="6"/>
    </row>
    <row r="707">
      <c r="A707" s="6">
        <v>42710.0</v>
      </c>
      <c r="B707" s="7">
        <f>SUMIF(Base_PS!F:F,A707,Base_PS!I:I)</f>
        <v>0</v>
      </c>
      <c r="C707" s="6"/>
    </row>
    <row r="708">
      <c r="A708" s="6">
        <v>42711.0</v>
      </c>
      <c r="B708" s="7">
        <f>SUMIF(Base_PS!F:F,A708,Base_PS!I:I)</f>
        <v>0</v>
      </c>
      <c r="C708" s="6"/>
    </row>
    <row r="709">
      <c r="A709" s="6">
        <v>42712.0</v>
      </c>
      <c r="B709" s="7">
        <f>SUMIF(Base_PS!F:F,A709,Base_PS!I:I)</f>
        <v>0</v>
      </c>
      <c r="C709" s="6"/>
    </row>
    <row r="710">
      <c r="A710" s="6">
        <v>42713.0</v>
      </c>
      <c r="B710" s="7">
        <f>SUMIF(Base_PS!F:F,A710,Base_PS!I:I)</f>
        <v>0</v>
      </c>
      <c r="C710" s="6"/>
    </row>
    <row r="711">
      <c r="A711" s="8">
        <v>42714.0</v>
      </c>
      <c r="B711" s="7">
        <f>SUMIF(Base_PS!F:F,A711,Base_PS!I:I)</f>
        <v>172</v>
      </c>
      <c r="C711" s="6"/>
    </row>
    <row r="712">
      <c r="A712" s="8">
        <v>42715.0</v>
      </c>
      <c r="B712" s="7">
        <f>SUMIF(Base_PS!F:F,A712,Base_PS!I:I)</f>
        <v>12</v>
      </c>
      <c r="C712" s="6"/>
    </row>
    <row r="713">
      <c r="A713" s="8">
        <v>42716.0</v>
      </c>
      <c r="B713" s="7">
        <f>SUMIF(Base_PS!F:F,A713,Base_PS!I:I)</f>
        <v>0</v>
      </c>
      <c r="C713" s="6"/>
    </row>
    <row r="714">
      <c r="A714" s="8">
        <v>42717.0</v>
      </c>
      <c r="B714" s="7">
        <f>SUMIF(Base_PS!F:F,A714,Base_PS!I:I)</f>
        <v>0</v>
      </c>
      <c r="C714" s="6"/>
    </row>
    <row r="715">
      <c r="A715" s="8">
        <v>42718.0</v>
      </c>
      <c r="B715" s="7">
        <f>SUMIF(Base_PS!F:F,A715,Base_PS!I:I)</f>
        <v>0</v>
      </c>
      <c r="C715" s="6"/>
    </row>
    <row r="716">
      <c r="A716" s="8">
        <v>42719.0</v>
      </c>
      <c r="B716" s="7">
        <f>SUMIF(Base_PS!F:F,A716,Base_PS!I:I)</f>
        <v>0</v>
      </c>
      <c r="C716" s="6"/>
    </row>
    <row r="717">
      <c r="A717" s="8">
        <v>42720.0</v>
      </c>
      <c r="B717" s="7">
        <f>SUMIF(Base_PS!F:F,A717,Base_PS!I:I)</f>
        <v>0</v>
      </c>
      <c r="C717" s="6"/>
    </row>
    <row r="718">
      <c r="A718" s="8">
        <v>42721.0</v>
      </c>
      <c r="B718" s="7">
        <f>SUMIF(Base_PS!F:F,A718,Base_PS!I:I)</f>
        <v>224</v>
      </c>
      <c r="C718" s="6"/>
    </row>
    <row r="719">
      <c r="A719" s="8">
        <v>42722.0</v>
      </c>
      <c r="B719" s="7">
        <f>SUMIF(Base_PS!F:F,A719,Base_PS!I:I)</f>
        <v>0</v>
      </c>
      <c r="C719" s="6"/>
    </row>
    <row r="720">
      <c r="A720" s="8">
        <v>42723.0</v>
      </c>
      <c r="B720" s="7">
        <f>SUMIF(Base_PS!F:F,A720,Base_PS!I:I)</f>
        <v>0</v>
      </c>
      <c r="C720" s="6"/>
    </row>
    <row r="721">
      <c r="A721" s="8">
        <v>42724.0</v>
      </c>
      <c r="B721" s="7">
        <f>SUMIF(Base_PS!F:F,A721,Base_PS!I:I)</f>
        <v>0</v>
      </c>
      <c r="C721" s="6"/>
    </row>
    <row r="722">
      <c r="A722" s="8">
        <v>42725.0</v>
      </c>
      <c r="B722" s="7">
        <f>SUMIF(Base_PS!F:F,A722,Base_PS!I:I)</f>
        <v>0</v>
      </c>
      <c r="C722" s="6"/>
    </row>
    <row r="723">
      <c r="A723" s="8">
        <v>42726.0</v>
      </c>
      <c r="B723" s="7">
        <f>SUMIF(Base_PS!F:F,A723,Base_PS!I:I)</f>
        <v>0</v>
      </c>
      <c r="C723" s="6"/>
    </row>
    <row r="724">
      <c r="A724" s="8">
        <v>42727.0</v>
      </c>
      <c r="B724" s="7">
        <f>SUMIF(Base_PS!F:F,A724,Base_PS!I:I)</f>
        <v>0</v>
      </c>
      <c r="C724" s="6"/>
    </row>
    <row r="725">
      <c r="A725" s="8">
        <v>42728.0</v>
      </c>
      <c r="B725" s="7">
        <f>SUMIF(Base_PS!F:F,A725,Base_PS!I:I)</f>
        <v>177</v>
      </c>
      <c r="C725" s="6"/>
    </row>
    <row r="726">
      <c r="A726" s="8">
        <v>42729.0</v>
      </c>
      <c r="B726" s="7">
        <f>SUMIF(Base_PS!F:F,A726,Base_PS!I:I)</f>
        <v>0</v>
      </c>
      <c r="C726" s="6"/>
    </row>
    <row r="727">
      <c r="A727" s="8">
        <v>42730.0</v>
      </c>
      <c r="B727" s="7">
        <f>SUMIF(Base_PS!F:F,A727,Base_PS!I:I)</f>
        <v>0</v>
      </c>
      <c r="C727" s="6"/>
    </row>
    <row r="728">
      <c r="A728" s="8">
        <v>42731.0</v>
      </c>
      <c r="B728" s="7">
        <f>SUMIF(Base_PS!F:F,A728,Base_PS!I:I)</f>
        <v>0</v>
      </c>
      <c r="C728" s="6"/>
    </row>
    <row r="729">
      <c r="A729" s="8">
        <v>42732.0</v>
      </c>
      <c r="B729" s="7">
        <f>SUMIF(Base_PS!F:F,A729,Base_PS!I:I)</f>
        <v>0</v>
      </c>
      <c r="C729" s="6"/>
    </row>
    <row r="730">
      <c r="A730" s="8">
        <v>42733.0</v>
      </c>
      <c r="B730" s="7">
        <f>SUMIF(Base_PS!F:F,A730,Base_PS!I:I)</f>
        <v>0</v>
      </c>
      <c r="C730" s="6"/>
    </row>
    <row r="731">
      <c r="A731" s="8">
        <v>42734.0</v>
      </c>
      <c r="B731" s="7">
        <f>SUMIF(Base_PS!F:F,A731,Base_PS!I:I)</f>
        <v>0</v>
      </c>
      <c r="C731" s="6"/>
    </row>
    <row r="732">
      <c r="A732" s="8">
        <v>42735.0</v>
      </c>
      <c r="B732" s="7">
        <f>SUMIF(Base_PS!F:F,A732,Base_PS!I:I)</f>
        <v>175</v>
      </c>
      <c r="C732" s="6"/>
    </row>
    <row r="733">
      <c r="A733" s="6">
        <v>42736.0</v>
      </c>
      <c r="B733" s="7">
        <f>SUMIF(Base_PS!F:F,A733,Base_PS!I:I)</f>
        <v>0</v>
      </c>
      <c r="C733" s="6"/>
    </row>
    <row r="734">
      <c r="A734" s="6">
        <v>42737.0</v>
      </c>
      <c r="B734" s="7">
        <f>SUMIF(Base_PS!F:F,A734,Base_PS!I:I)</f>
        <v>0</v>
      </c>
      <c r="C734" s="6"/>
    </row>
    <row r="735">
      <c r="A735" s="6">
        <v>42738.0</v>
      </c>
      <c r="B735" s="7">
        <f>SUMIF(Base_PS!F:F,A735,Base_PS!I:I)</f>
        <v>0</v>
      </c>
      <c r="C735" s="6"/>
    </row>
    <row r="736">
      <c r="A736" s="6">
        <v>42739.0</v>
      </c>
      <c r="B736" s="7">
        <f>SUMIF(Base_PS!F:F,A736,Base_PS!I:I)</f>
        <v>0</v>
      </c>
      <c r="C736" s="6"/>
    </row>
    <row r="737">
      <c r="A737" s="6">
        <v>42740.0</v>
      </c>
      <c r="B737" s="7">
        <f>SUMIF(Base_PS!F:F,A737,Base_PS!I:I)</f>
        <v>0</v>
      </c>
      <c r="C737" s="6"/>
    </row>
    <row r="738">
      <c r="A738" s="6">
        <v>42741.0</v>
      </c>
      <c r="B738" s="7">
        <f>SUMIF(Base_PS!F:F,A738,Base_PS!I:I)</f>
        <v>0</v>
      </c>
      <c r="C738" s="6"/>
    </row>
    <row r="739">
      <c r="A739" s="6">
        <v>42742.0</v>
      </c>
      <c r="B739" s="7">
        <f>SUMIF(Base_PS!F:F,A739,Base_PS!I:I)</f>
        <v>346</v>
      </c>
      <c r="C739" s="6"/>
    </row>
    <row r="740">
      <c r="A740" s="6">
        <v>42743.0</v>
      </c>
      <c r="B740" s="7">
        <f>SUMIF(Base_PS!F:F,A740,Base_PS!I:I)</f>
        <v>0</v>
      </c>
      <c r="C740" s="6"/>
    </row>
    <row r="741">
      <c r="A741" s="6">
        <v>42744.0</v>
      </c>
      <c r="B741" s="7">
        <f>SUMIF(Base_PS!F:F,A741,Base_PS!I:I)</f>
        <v>0</v>
      </c>
      <c r="C741" s="6"/>
    </row>
    <row r="742">
      <c r="A742" s="6">
        <v>42745.0</v>
      </c>
      <c r="B742" s="7">
        <f>SUMIF(Base_PS!F:F,A742,Base_PS!I:I)</f>
        <v>0</v>
      </c>
      <c r="C742" s="6"/>
    </row>
    <row r="743">
      <c r="A743" s="6">
        <v>42746.0</v>
      </c>
      <c r="B743" s="7">
        <f>SUMIF(Base_PS!F:F,A743,Base_PS!I:I)</f>
        <v>0</v>
      </c>
      <c r="C743" s="6"/>
    </row>
    <row r="744">
      <c r="A744" s="6">
        <v>42747.0</v>
      </c>
      <c r="B744" s="7">
        <f>SUMIF(Base_PS!F:F,A744,Base_PS!I:I)</f>
        <v>0</v>
      </c>
      <c r="C744" s="6"/>
    </row>
    <row r="745">
      <c r="A745" s="6">
        <v>42748.0</v>
      </c>
      <c r="B745" s="7">
        <f>SUMIF(Base_PS!F:F,A745,Base_PS!I:I)</f>
        <v>0</v>
      </c>
      <c r="C745" s="6"/>
    </row>
    <row r="746">
      <c r="A746" s="6">
        <v>42749.0</v>
      </c>
      <c r="B746" s="7">
        <f>SUMIF(Base_PS!F:F,A746,Base_PS!I:I)</f>
        <v>307</v>
      </c>
      <c r="C746" s="6"/>
    </row>
    <row r="747">
      <c r="A747" s="6">
        <v>42750.0</v>
      </c>
      <c r="B747" s="7">
        <f>SUMIF(Base_PS!F:F,A747,Base_PS!I:I)</f>
        <v>0</v>
      </c>
      <c r="C747" s="6"/>
    </row>
    <row r="748">
      <c r="A748" s="6">
        <v>42751.0</v>
      </c>
      <c r="B748" s="7">
        <f>SUMIF(Base_PS!F:F,A748,Base_PS!I:I)</f>
        <v>0</v>
      </c>
      <c r="C748" s="6"/>
    </row>
    <row r="749">
      <c r="A749" s="6">
        <v>42752.0</v>
      </c>
      <c r="B749" s="7">
        <f>SUMIF(Base_PS!F:F,A749,Base_PS!I:I)</f>
        <v>0</v>
      </c>
      <c r="C749" s="6"/>
    </row>
    <row r="750">
      <c r="A750" s="6">
        <v>42753.0</v>
      </c>
      <c r="B750" s="7">
        <f>SUMIF(Base_PS!F:F,A750,Base_PS!I:I)</f>
        <v>0</v>
      </c>
      <c r="C750" s="6"/>
    </row>
    <row r="751">
      <c r="A751" s="6">
        <v>42754.0</v>
      </c>
      <c r="B751" s="7">
        <f>SUMIF(Base_PS!F:F,A751,Base_PS!I:I)</f>
        <v>0</v>
      </c>
      <c r="C751" s="6"/>
    </row>
    <row r="752">
      <c r="A752" s="6">
        <v>42755.0</v>
      </c>
      <c r="B752" s="7">
        <f>SUMIF(Base_PS!F:F,A752,Base_PS!I:I)</f>
        <v>0</v>
      </c>
      <c r="C752" s="6"/>
    </row>
    <row r="753">
      <c r="A753" s="6">
        <v>42756.0</v>
      </c>
      <c r="B753" s="7">
        <f>SUMIF(Base_PS!F:F,A753,Base_PS!I:I)</f>
        <v>346</v>
      </c>
      <c r="C753" s="6"/>
    </row>
    <row r="754">
      <c r="A754" s="6">
        <v>42757.0</v>
      </c>
      <c r="B754" s="7">
        <f>SUMIF(Base_PS!F:F,A754,Base_PS!I:I)</f>
        <v>0</v>
      </c>
      <c r="C754" s="6"/>
    </row>
    <row r="755">
      <c r="A755" s="6">
        <v>42758.0</v>
      </c>
      <c r="B755" s="7">
        <f>SUMIF(Base_PS!F:F,A755,Base_PS!I:I)</f>
        <v>0</v>
      </c>
      <c r="C755" s="6"/>
    </row>
    <row r="756">
      <c r="A756" s="6">
        <v>42759.0</v>
      </c>
      <c r="B756" s="7">
        <f>SUMIF(Base_PS!F:F,A756,Base_PS!I:I)</f>
        <v>0</v>
      </c>
      <c r="C756" s="6"/>
    </row>
    <row r="757">
      <c r="A757" s="6">
        <v>42760.0</v>
      </c>
      <c r="B757" s="7">
        <f>SUMIF(Base_PS!F:F,A757,Base_PS!I:I)</f>
        <v>0</v>
      </c>
      <c r="C757" s="6"/>
    </row>
    <row r="758">
      <c r="A758" s="6">
        <v>42761.0</v>
      </c>
      <c r="B758" s="7">
        <f>SUMIF(Base_PS!F:F,A758,Base_PS!I:I)</f>
        <v>0</v>
      </c>
      <c r="C758" s="6"/>
    </row>
    <row r="759">
      <c r="A759" s="6">
        <v>42762.0</v>
      </c>
      <c r="B759" s="7">
        <f>SUMIF(Base_PS!F:F,A759,Base_PS!I:I)</f>
        <v>0</v>
      </c>
      <c r="C759" s="6"/>
    </row>
    <row r="760">
      <c r="A760" s="6">
        <v>42763.0</v>
      </c>
      <c r="B760" s="7">
        <f>SUMIF(Base_PS!F:F,A760,Base_PS!I:I)</f>
        <v>350</v>
      </c>
      <c r="C760" s="6"/>
    </row>
    <row r="761">
      <c r="A761" s="6">
        <v>42764.0</v>
      </c>
      <c r="B761" s="7">
        <f>SUMIF(Base_PS!F:F,A761,Base_PS!I:I)</f>
        <v>0</v>
      </c>
      <c r="C761" s="6"/>
    </row>
    <row r="762">
      <c r="A762" s="6">
        <v>42765.0</v>
      </c>
      <c r="B762" s="7">
        <f>SUMIF(Base_PS!F:F,A762,Base_PS!I:I)</f>
        <v>0</v>
      </c>
      <c r="C762" s="6"/>
    </row>
    <row r="763">
      <c r="A763" s="6">
        <v>42766.0</v>
      </c>
      <c r="B763" s="7">
        <f>SUMIF(Base_PS!F:F,A763,Base_PS!I:I)</f>
        <v>0</v>
      </c>
      <c r="C763" s="6"/>
    </row>
    <row r="764">
      <c r="A764" s="6">
        <v>42767.0</v>
      </c>
      <c r="B764" s="7">
        <f>SUMIF(Base_PS!F:F,A764,Base_PS!I:I)</f>
        <v>0</v>
      </c>
      <c r="C764" s="6"/>
    </row>
    <row r="765">
      <c r="A765" s="6">
        <v>42768.0</v>
      </c>
      <c r="B765" s="7">
        <f>SUMIF(Base_PS!F:F,A765,Base_PS!I:I)</f>
        <v>0</v>
      </c>
      <c r="C765" s="6"/>
    </row>
    <row r="766">
      <c r="A766" s="6">
        <v>42769.0</v>
      </c>
      <c r="B766" s="7">
        <f>SUMIF(Base_PS!F:F,A766,Base_PS!I:I)</f>
        <v>0</v>
      </c>
      <c r="C766" s="6"/>
    </row>
    <row r="767">
      <c r="A767" s="6">
        <v>42770.0</v>
      </c>
      <c r="B767" s="7">
        <f>SUMIF(Base_PS!F:F,A767,Base_PS!I:I)</f>
        <v>349</v>
      </c>
      <c r="C767" s="6"/>
    </row>
    <row r="768">
      <c r="A768" s="6">
        <v>42771.0</v>
      </c>
      <c r="B768" s="7">
        <f>SUMIF(Base_PS!F:F,A768,Base_PS!I:I)</f>
        <v>0</v>
      </c>
      <c r="C768" s="6"/>
    </row>
    <row r="769">
      <c r="A769" s="6">
        <v>42772.0</v>
      </c>
      <c r="B769" s="7">
        <f>SUMIF(Base_PS!F:F,A769,Base_PS!I:I)</f>
        <v>0</v>
      </c>
      <c r="C769" s="6"/>
    </row>
    <row r="770">
      <c r="A770" s="6">
        <v>42773.0</v>
      </c>
      <c r="B770" s="7">
        <f>SUMIF(Base_PS!F:F,A770,Base_PS!I:I)</f>
        <v>0</v>
      </c>
      <c r="C770" s="6"/>
    </row>
    <row r="771">
      <c r="A771" s="6">
        <v>42774.0</v>
      </c>
      <c r="B771" s="7">
        <f>SUMIF(Base_PS!F:F,A771,Base_PS!I:I)</f>
        <v>0</v>
      </c>
      <c r="C771" s="6"/>
    </row>
    <row r="772">
      <c r="A772" s="6">
        <v>42775.0</v>
      </c>
      <c r="B772" s="7">
        <f>SUMIF(Base_PS!F:F,A772,Base_PS!I:I)</f>
        <v>0</v>
      </c>
      <c r="C772" s="6"/>
    </row>
    <row r="773">
      <c r="A773" s="6">
        <v>42776.0</v>
      </c>
      <c r="B773" s="7">
        <f>SUMIF(Base_PS!F:F,A773,Base_PS!I:I)</f>
        <v>0</v>
      </c>
      <c r="C773" s="6"/>
    </row>
    <row r="774">
      <c r="A774" s="6">
        <v>42777.0</v>
      </c>
      <c r="B774" s="7">
        <f>SUMIF(Base_PS!F:F,A774,Base_PS!I:I)</f>
        <v>345</v>
      </c>
      <c r="C774" s="6"/>
    </row>
    <row r="775">
      <c r="A775" s="6">
        <v>42778.0</v>
      </c>
      <c r="B775" s="7">
        <f>SUMIF(Base_PS!F:F,A775,Base_PS!I:I)</f>
        <v>0</v>
      </c>
      <c r="C775" s="6"/>
    </row>
    <row r="776">
      <c r="A776" s="6">
        <v>42779.0</v>
      </c>
      <c r="B776" s="7">
        <f>SUMIF(Base_PS!F:F,A776,Base_PS!I:I)</f>
        <v>0</v>
      </c>
      <c r="C776" s="6"/>
    </row>
    <row r="777">
      <c r="A777" s="6">
        <v>42780.0</v>
      </c>
      <c r="B777" s="7">
        <f>SUMIF(Base_PS!F:F,A777,Base_PS!I:I)</f>
        <v>0</v>
      </c>
      <c r="C777" s="6"/>
    </row>
    <row r="778">
      <c r="A778" s="6">
        <v>42781.0</v>
      </c>
      <c r="B778" s="7">
        <f>SUMIF(Base_PS!F:F,A778,Base_PS!I:I)</f>
        <v>0</v>
      </c>
      <c r="C778" s="6"/>
    </row>
    <row r="779">
      <c r="A779" s="6">
        <v>42782.0</v>
      </c>
      <c r="B779" s="7">
        <f>SUMIF(Base_PS!F:F,A779,Base_PS!I:I)</f>
        <v>0</v>
      </c>
      <c r="C779" s="6"/>
    </row>
    <row r="780">
      <c r="A780" s="6">
        <v>42783.0</v>
      </c>
      <c r="B780" s="7">
        <f>SUMIF(Base_PS!F:F,A780,Base_PS!I:I)</f>
        <v>0</v>
      </c>
      <c r="C780" s="6"/>
    </row>
    <row r="781">
      <c r="A781" s="6">
        <v>42784.0</v>
      </c>
      <c r="B781" s="7">
        <f>SUMIF(Base_PS!F:F,A781,Base_PS!I:I)</f>
        <v>349</v>
      </c>
      <c r="C781" s="6"/>
    </row>
    <row r="782">
      <c r="A782" s="6">
        <v>42785.0</v>
      </c>
      <c r="B782" s="7">
        <f>SUMIF(Base_PS!F:F,A782,Base_PS!I:I)</f>
        <v>0</v>
      </c>
      <c r="C782" s="6"/>
    </row>
    <row r="783">
      <c r="A783" s="6">
        <v>42786.0</v>
      </c>
      <c r="B783" s="7">
        <f>SUMIF(Base_PS!F:F,A783,Base_PS!I:I)</f>
        <v>0</v>
      </c>
      <c r="C783" s="6"/>
    </row>
    <row r="784">
      <c r="A784" s="6">
        <v>42787.0</v>
      </c>
      <c r="B784" s="7">
        <f>SUMIF(Base_PS!F:F,A784,Base_PS!I:I)</f>
        <v>0</v>
      </c>
      <c r="C784" s="6"/>
    </row>
    <row r="785">
      <c r="A785" s="6">
        <v>42788.0</v>
      </c>
      <c r="B785" s="7">
        <f>SUMIF(Base_PS!F:F,A785,Base_PS!I:I)</f>
        <v>0</v>
      </c>
      <c r="C785" s="6"/>
    </row>
    <row r="786">
      <c r="A786" s="6">
        <v>42789.0</v>
      </c>
      <c r="B786" s="7">
        <f>SUMIF(Base_PS!F:F,A786,Base_PS!I:I)</f>
        <v>0</v>
      </c>
      <c r="C786" s="6"/>
    </row>
    <row r="787">
      <c r="A787" s="6">
        <v>42790.0</v>
      </c>
      <c r="B787" s="7">
        <f>SUMIF(Base_PS!F:F,A787,Base_PS!I:I)</f>
        <v>0</v>
      </c>
      <c r="C787" s="6"/>
    </row>
    <row r="788">
      <c r="A788" s="6">
        <v>42791.0</v>
      </c>
      <c r="B788" s="7">
        <f>SUMIF(Base_PS!F:F,A788,Base_PS!I:I)</f>
        <v>179</v>
      </c>
      <c r="C788" s="6"/>
    </row>
    <row r="789">
      <c r="A789" s="6">
        <v>42792.0</v>
      </c>
      <c r="B789" s="7">
        <f>SUMIF(Base_PS!F:F,A789,Base_PS!I:I)</f>
        <v>0</v>
      </c>
      <c r="C789" s="6"/>
    </row>
    <row r="790">
      <c r="A790" s="6">
        <v>42793.0</v>
      </c>
      <c r="B790" s="7">
        <f>SUMIF(Base_PS!F:F,A790,Base_PS!I:I)</f>
        <v>0</v>
      </c>
      <c r="C790" s="6"/>
    </row>
    <row r="791">
      <c r="A791" s="6">
        <v>42794.0</v>
      </c>
      <c r="B791" s="7">
        <f>SUMIF(Base_PS!F:F,A791,Base_PS!I:I)</f>
        <v>0</v>
      </c>
      <c r="C791" s="6"/>
    </row>
    <row r="792">
      <c r="A792" s="6">
        <v>42795.0</v>
      </c>
      <c r="B792" s="7">
        <f>SUMIF(Base_PS!F:F,A792,Base_PS!I:I)</f>
        <v>0</v>
      </c>
      <c r="C792" s="6"/>
    </row>
    <row r="793">
      <c r="A793" s="6">
        <v>42796.0</v>
      </c>
      <c r="B793" s="7">
        <f>SUMIF(Base_PS!F:F,A793,Base_PS!I:I)</f>
        <v>0</v>
      </c>
      <c r="C793" s="6"/>
    </row>
    <row r="794">
      <c r="A794" s="6">
        <v>42797.0</v>
      </c>
      <c r="B794" s="7">
        <f>SUMIF(Base_PS!F:F,A794,Base_PS!I:I)</f>
        <v>0</v>
      </c>
      <c r="C794" s="6"/>
    </row>
    <row r="795">
      <c r="A795" s="6">
        <v>42798.0</v>
      </c>
      <c r="B795" s="7">
        <f>SUMIF(Base_PS!F:F,A795,Base_PS!I:I)</f>
        <v>348</v>
      </c>
      <c r="C795" s="6"/>
    </row>
    <row r="796">
      <c r="A796" s="6">
        <v>42799.0</v>
      </c>
      <c r="B796" s="7">
        <f>SUMIF(Base_PS!F:F,A796,Base_PS!I:I)</f>
        <v>0</v>
      </c>
      <c r="C796" s="6"/>
    </row>
    <row r="797">
      <c r="A797" s="6">
        <v>42800.0</v>
      </c>
      <c r="B797" s="7">
        <f>SUMIF(Base_PS!F:F,A797,Base_PS!I:I)</f>
        <v>0</v>
      </c>
      <c r="C797" s="6"/>
    </row>
    <row r="798">
      <c r="A798" s="6">
        <v>42801.0</v>
      </c>
      <c r="B798" s="7">
        <f>SUMIF(Base_PS!F:F,A798,Base_PS!I:I)</f>
        <v>0</v>
      </c>
      <c r="C798" s="6"/>
    </row>
    <row r="799">
      <c r="A799" s="6">
        <v>42802.0</v>
      </c>
      <c r="B799" s="7">
        <f>SUMIF(Base_PS!F:F,A799,Base_PS!I:I)</f>
        <v>0</v>
      </c>
      <c r="C799" s="6"/>
    </row>
    <row r="800">
      <c r="A800" s="6">
        <v>42803.0</v>
      </c>
      <c r="B800" s="7">
        <f>SUMIF(Base_PS!F:F,A800,Base_PS!I:I)</f>
        <v>0</v>
      </c>
      <c r="C800" s="6"/>
    </row>
    <row r="801">
      <c r="A801" s="6">
        <v>42804.0</v>
      </c>
      <c r="B801" s="7">
        <f>SUMIF(Base_PS!F:F,A801,Base_PS!I:I)</f>
        <v>0</v>
      </c>
      <c r="C801" s="6"/>
    </row>
    <row r="802">
      <c r="A802" s="6">
        <v>42805.0</v>
      </c>
      <c r="B802" s="7">
        <f>SUMIF(Base_PS!F:F,A802,Base_PS!I:I)</f>
        <v>283</v>
      </c>
      <c r="C802" s="6"/>
    </row>
    <row r="803">
      <c r="A803" s="6">
        <v>42806.0</v>
      </c>
      <c r="B803" s="7">
        <f>SUMIF(Base_PS!F:F,A803,Base_PS!I:I)</f>
        <v>0</v>
      </c>
      <c r="C803" s="6"/>
    </row>
    <row r="804">
      <c r="A804" s="6">
        <v>42807.0</v>
      </c>
      <c r="B804" s="7">
        <f>SUMIF(Base_PS!F:F,A804,Base_PS!I:I)</f>
        <v>0</v>
      </c>
      <c r="C804" s="6"/>
    </row>
    <row r="805">
      <c r="A805" s="6">
        <v>42808.0</v>
      </c>
      <c r="B805" s="7">
        <f>SUMIF(Base_PS!F:F,A805,Base_PS!I:I)</f>
        <v>0</v>
      </c>
      <c r="C805" s="6"/>
    </row>
    <row r="806">
      <c r="A806" s="6">
        <v>42809.0</v>
      </c>
      <c r="B806" s="7">
        <f>SUMIF(Base_PS!F:F,A806,Base_PS!I:I)</f>
        <v>0</v>
      </c>
      <c r="C806" s="6"/>
    </row>
    <row r="807">
      <c r="A807" s="6">
        <v>42810.0</v>
      </c>
      <c r="B807" s="7">
        <f>SUMIF(Base_PS!F:F,A807,Base_PS!I:I)</f>
        <v>0</v>
      </c>
      <c r="C807" s="6"/>
    </row>
    <row r="808">
      <c r="A808" s="6">
        <v>42811.0</v>
      </c>
      <c r="B808" s="7">
        <f>SUMIF(Base_PS!F:F,A808,Base_PS!I:I)</f>
        <v>0</v>
      </c>
      <c r="C808" s="6"/>
    </row>
    <row r="809">
      <c r="A809" s="6">
        <v>42812.0</v>
      </c>
      <c r="B809" s="7">
        <f>SUMIF(Base_PS!F:F,A809,Base_PS!I:I)</f>
        <v>305</v>
      </c>
      <c r="C809" s="6"/>
    </row>
    <row r="810">
      <c r="A810" s="6">
        <v>42813.0</v>
      </c>
      <c r="B810" s="7">
        <f>SUMIF(Base_PS!F:F,A810,Base_PS!I:I)</f>
        <v>0</v>
      </c>
      <c r="C810" s="6"/>
    </row>
    <row r="811">
      <c r="A811" s="6">
        <v>42814.0</v>
      </c>
      <c r="B811" s="7">
        <f>SUMIF(Base_PS!F:F,A811,Base_PS!I:I)</f>
        <v>0</v>
      </c>
      <c r="C811" s="6"/>
    </row>
    <row r="812">
      <c r="A812" s="6">
        <v>42815.0</v>
      </c>
      <c r="B812" s="7">
        <f>SUMIF(Base_PS!F:F,A812,Base_PS!I:I)</f>
        <v>0</v>
      </c>
      <c r="C812" s="6"/>
    </row>
    <row r="813">
      <c r="A813" s="6">
        <v>42816.0</v>
      </c>
      <c r="B813" s="7">
        <f>SUMIF(Base_PS!F:F,A813,Base_PS!I:I)</f>
        <v>0</v>
      </c>
      <c r="C813" s="6"/>
    </row>
    <row r="814">
      <c r="A814" s="6">
        <v>42817.0</v>
      </c>
      <c r="B814" s="7">
        <f>SUMIF(Base_PS!F:F,A814,Base_PS!I:I)</f>
        <v>0</v>
      </c>
      <c r="C814" s="6"/>
    </row>
    <row r="815">
      <c r="A815" s="6">
        <v>42818.0</v>
      </c>
      <c r="B815" s="7">
        <f>SUMIF(Base_PS!F:F,A815,Base_PS!I:I)</f>
        <v>0</v>
      </c>
      <c r="C815" s="6"/>
    </row>
    <row r="816">
      <c r="A816" s="6">
        <v>42819.0</v>
      </c>
      <c r="B816" s="7">
        <f>SUMIF(Base_PS!F:F,A816,Base_PS!I:I)</f>
        <v>292</v>
      </c>
      <c r="C816" s="6"/>
    </row>
    <row r="817">
      <c r="A817" s="6">
        <v>42820.0</v>
      </c>
      <c r="B817" s="7">
        <f>SUMIF(Base_PS!F:F,A817,Base_PS!I:I)</f>
        <v>0</v>
      </c>
      <c r="C817" s="6"/>
    </row>
    <row r="818">
      <c r="A818" s="6">
        <v>42821.0</v>
      </c>
      <c r="B818" s="7">
        <f>SUMIF(Base_PS!F:F,A818,Base_PS!I:I)</f>
        <v>0</v>
      </c>
      <c r="C818" s="6"/>
    </row>
    <row r="819">
      <c r="A819" s="6">
        <v>42822.0</v>
      </c>
      <c r="B819" s="7">
        <f>SUMIF(Base_PS!F:F,A819,Base_PS!I:I)</f>
        <v>0</v>
      </c>
      <c r="C819" s="6"/>
    </row>
    <row r="820">
      <c r="A820" s="6">
        <v>42823.0</v>
      </c>
      <c r="B820" s="7">
        <f>SUMIF(Base_PS!F:F,A820,Base_PS!I:I)</f>
        <v>0</v>
      </c>
      <c r="C820" s="6"/>
    </row>
    <row r="821">
      <c r="A821" s="6">
        <v>42824.0</v>
      </c>
      <c r="B821" s="7">
        <f>SUMIF(Base_PS!F:F,A821,Base_PS!I:I)</f>
        <v>0</v>
      </c>
      <c r="C821" s="6"/>
    </row>
    <row r="822">
      <c r="A822" s="6">
        <v>42825.0</v>
      </c>
      <c r="B822" s="7">
        <f>SUMIF(Base_PS!F:F,A822,Base_PS!I:I)</f>
        <v>0</v>
      </c>
      <c r="C822" s="6"/>
    </row>
    <row r="823">
      <c r="A823" s="6">
        <v>42826.0</v>
      </c>
      <c r="B823" s="7">
        <f>SUMIF(Base_PS!F:F,A823,Base_PS!I:I)</f>
        <v>176</v>
      </c>
      <c r="C823" s="6"/>
    </row>
    <row r="824">
      <c r="A824" s="6">
        <v>42827.0</v>
      </c>
      <c r="B824" s="7">
        <f>SUMIF(Base_PS!F:F,A824,Base_PS!I:I)</f>
        <v>0</v>
      </c>
      <c r="C824" s="6"/>
    </row>
    <row r="825">
      <c r="A825" s="6">
        <v>42828.0</v>
      </c>
      <c r="B825" s="7">
        <f>SUMIF(Base_PS!F:F,A825,Base_PS!I:I)</f>
        <v>0</v>
      </c>
      <c r="C825" s="6"/>
    </row>
    <row r="826">
      <c r="A826" s="6">
        <v>42829.0</v>
      </c>
      <c r="B826" s="7">
        <f>SUMIF(Base_PS!F:F,A826,Base_PS!I:I)</f>
        <v>0</v>
      </c>
      <c r="C826" s="6"/>
    </row>
    <row r="827">
      <c r="A827" s="6">
        <v>42830.0</v>
      </c>
      <c r="B827" s="7">
        <f>SUMIF(Base_PS!F:F,A827,Base_PS!I:I)</f>
        <v>0</v>
      </c>
      <c r="C827" s="6"/>
    </row>
    <row r="828">
      <c r="A828" s="6">
        <v>42831.0</v>
      </c>
      <c r="B828" s="7">
        <f>SUMIF(Base_PS!F:F,A828,Base_PS!I:I)</f>
        <v>0</v>
      </c>
      <c r="C828" s="6"/>
    </row>
    <row r="829">
      <c r="A829" s="6">
        <v>42832.0</v>
      </c>
      <c r="B829" s="7">
        <f>SUMIF(Base_PS!F:F,A829,Base_PS!I:I)</f>
        <v>0</v>
      </c>
      <c r="C829" s="6"/>
    </row>
    <row r="830">
      <c r="A830" s="6">
        <v>42833.0</v>
      </c>
      <c r="B830" s="7">
        <f>SUMIF(Base_PS!F:F,A830,Base_PS!I:I)</f>
        <v>176</v>
      </c>
      <c r="C830" s="6"/>
    </row>
    <row r="831">
      <c r="A831" s="6">
        <v>42834.0</v>
      </c>
      <c r="B831" s="7">
        <f>SUMIF(Base_PS!F:F,A831,Base_PS!I:I)</f>
        <v>0</v>
      </c>
      <c r="C831" s="6"/>
    </row>
    <row r="832">
      <c r="A832" s="6">
        <v>42835.0</v>
      </c>
      <c r="B832" s="7">
        <f>SUMIF(Base_PS!F:F,A832,Base_PS!I:I)</f>
        <v>0</v>
      </c>
      <c r="C832" s="6"/>
    </row>
    <row r="833">
      <c r="A833" s="6">
        <v>42836.0</v>
      </c>
      <c r="B833" s="7">
        <f>SUMIF(Base_PS!F:F,A833,Base_PS!I:I)</f>
        <v>0</v>
      </c>
      <c r="C833" s="6"/>
    </row>
    <row r="834">
      <c r="A834" s="6">
        <v>42837.0</v>
      </c>
      <c r="B834" s="7">
        <f>SUMIF(Base_PS!F:F,A834,Base_PS!I:I)</f>
        <v>0</v>
      </c>
      <c r="C834" s="6"/>
    </row>
    <row r="835">
      <c r="A835" s="6">
        <v>42838.0</v>
      </c>
      <c r="B835" s="7">
        <f>SUMIF(Base_PS!F:F,A835,Base_PS!I:I)</f>
        <v>0</v>
      </c>
      <c r="C835" s="6"/>
    </row>
    <row r="836">
      <c r="A836" s="6">
        <v>42839.0</v>
      </c>
      <c r="B836" s="7">
        <f>SUMIF(Base_PS!F:F,A836,Base_PS!I:I)</f>
        <v>0</v>
      </c>
      <c r="C836" s="6"/>
    </row>
    <row r="837">
      <c r="A837" s="6">
        <v>42840.0</v>
      </c>
      <c r="B837" s="7">
        <f>SUMIF(Base_PS!F:F,A837,Base_PS!I:I)</f>
        <v>175</v>
      </c>
      <c r="C837" s="6"/>
    </row>
    <row r="838">
      <c r="A838" s="6">
        <v>42841.0</v>
      </c>
      <c r="B838" s="7">
        <f>SUMIF(Base_PS!F:F,A838,Base_PS!I:I)</f>
        <v>0</v>
      </c>
      <c r="C838" s="6"/>
    </row>
    <row r="839">
      <c r="A839" s="6">
        <v>42842.0</v>
      </c>
      <c r="B839" s="7">
        <f>SUMIF(Base_PS!F:F,A839,Base_PS!I:I)</f>
        <v>0</v>
      </c>
      <c r="C839" s="6"/>
    </row>
    <row r="840">
      <c r="A840" s="6">
        <v>42843.0</v>
      </c>
      <c r="B840" s="7">
        <f>SUMIF(Base_PS!F:F,A840,Base_PS!I:I)</f>
        <v>0</v>
      </c>
      <c r="C840" s="6"/>
    </row>
    <row r="841">
      <c r="A841" s="6">
        <v>42844.0</v>
      </c>
      <c r="B841" s="7">
        <f>SUMIF(Base_PS!F:F,A841,Base_PS!I:I)</f>
        <v>34</v>
      </c>
      <c r="C841" s="6"/>
    </row>
    <row r="842">
      <c r="A842" s="6">
        <v>42845.0</v>
      </c>
      <c r="B842" s="7">
        <f>SUMIF(Base_PS!F:F,A842,Base_PS!I:I)</f>
        <v>0</v>
      </c>
      <c r="C842" s="6"/>
    </row>
    <row r="843">
      <c r="A843" s="6">
        <v>42846.0</v>
      </c>
      <c r="B843" s="7">
        <f>SUMIF(Base_PS!F:F,A843,Base_PS!I:I)</f>
        <v>0</v>
      </c>
      <c r="C843" s="6"/>
    </row>
    <row r="844">
      <c r="A844" s="6">
        <v>42847.0</v>
      </c>
      <c r="B844" s="7">
        <f>SUMIF(Base_PS!F:F,A844,Base_PS!I:I)</f>
        <v>176</v>
      </c>
      <c r="C844" s="6"/>
    </row>
    <row r="845">
      <c r="A845" s="6">
        <v>42848.0</v>
      </c>
      <c r="B845" s="7">
        <f>SUMIF(Base_PS!F:F,A845,Base_PS!I:I)</f>
        <v>0</v>
      </c>
      <c r="C845" s="6"/>
    </row>
    <row r="846">
      <c r="A846" s="6">
        <v>42849.0</v>
      </c>
      <c r="B846" s="7">
        <f>SUMIF(Base_PS!F:F,A846,Base_PS!I:I)</f>
        <v>0</v>
      </c>
      <c r="C846" s="6"/>
    </row>
    <row r="847">
      <c r="A847" s="6">
        <v>42850.0</v>
      </c>
      <c r="B847" s="7">
        <f>SUMIF(Base_PS!F:F,A847,Base_PS!I:I)</f>
        <v>0</v>
      </c>
      <c r="C847" s="6"/>
    </row>
    <row r="848">
      <c r="A848" s="6">
        <v>42851.0</v>
      </c>
      <c r="B848" s="7">
        <f>SUMIF(Base_PS!F:F,A848,Base_PS!I:I)</f>
        <v>0</v>
      </c>
      <c r="C848" s="6"/>
    </row>
    <row r="849">
      <c r="A849" s="6">
        <v>42852.0</v>
      </c>
      <c r="B849" s="7">
        <f>SUMIF(Base_PS!F:F,A849,Base_PS!I:I)</f>
        <v>0</v>
      </c>
      <c r="C849" s="6"/>
    </row>
    <row r="850">
      <c r="A850" s="6">
        <v>42853.0</v>
      </c>
      <c r="B850" s="7">
        <f>SUMIF(Base_PS!F:F,A850,Base_PS!I:I)</f>
        <v>0</v>
      </c>
      <c r="C850" s="6"/>
    </row>
    <row r="851">
      <c r="A851" s="6">
        <v>42854.0</v>
      </c>
      <c r="B851" s="7">
        <f>SUMIF(Base_PS!F:F,A851,Base_PS!I:I)</f>
        <v>170</v>
      </c>
      <c r="C851" s="6"/>
    </row>
    <row r="852">
      <c r="A852" s="6">
        <v>42855.0</v>
      </c>
      <c r="B852" s="7">
        <f>SUMIF(Base_PS!F:F,A852,Base_PS!I:I)</f>
        <v>76</v>
      </c>
      <c r="C852" s="6"/>
    </row>
    <row r="853">
      <c r="A853" s="6">
        <v>42856.0</v>
      </c>
      <c r="B853" s="7">
        <f>SUMIF(Base_PS!F:F,A853,Base_PS!I:I)</f>
        <v>0</v>
      </c>
      <c r="C853" s="6"/>
    </row>
    <row r="854">
      <c r="A854" s="6">
        <v>42857.0</v>
      </c>
      <c r="B854" s="7">
        <f>SUMIF(Base_PS!F:F,A854,Base_PS!I:I)</f>
        <v>0</v>
      </c>
      <c r="C854" s="6"/>
    </row>
    <row r="855">
      <c r="A855" s="6">
        <v>42858.0</v>
      </c>
      <c r="B855" s="7">
        <f>SUMIF(Base_PS!F:F,A855,Base_PS!I:I)</f>
        <v>0</v>
      </c>
      <c r="C855" s="6"/>
    </row>
    <row r="856">
      <c r="A856" s="6">
        <v>42859.0</v>
      </c>
      <c r="B856" s="7">
        <f>SUMIF(Base_PS!F:F,A856,Base_PS!I:I)</f>
        <v>0</v>
      </c>
      <c r="C856" s="6"/>
    </row>
    <row r="857">
      <c r="A857" s="6">
        <v>42860.0</v>
      </c>
      <c r="B857" s="7">
        <f>SUMIF(Base_PS!F:F,A857,Base_PS!I:I)</f>
        <v>0</v>
      </c>
      <c r="C857" s="6"/>
    </row>
    <row r="858">
      <c r="A858" s="6">
        <v>42861.0</v>
      </c>
      <c r="B858" s="7">
        <f>SUMIF(Base_PS!F:F,A858,Base_PS!I:I)</f>
        <v>173</v>
      </c>
      <c r="C858" s="6"/>
    </row>
    <row r="859">
      <c r="A859" s="6">
        <v>42862.0</v>
      </c>
      <c r="B859" s="7">
        <f>SUMIF(Base_PS!F:F,A859,Base_PS!I:I)</f>
        <v>0</v>
      </c>
      <c r="C859" s="6"/>
    </row>
    <row r="860">
      <c r="A860" s="6">
        <v>42863.0</v>
      </c>
      <c r="B860" s="7">
        <f>SUMIF(Base_PS!F:F,A860,Base_PS!I:I)</f>
        <v>0</v>
      </c>
      <c r="C860" s="6"/>
    </row>
    <row r="861">
      <c r="A861" s="6">
        <v>42864.0</v>
      </c>
      <c r="B861" s="7">
        <f>SUMIF(Base_PS!F:F,A861,Base_PS!I:I)</f>
        <v>0</v>
      </c>
      <c r="C861" s="6"/>
    </row>
    <row r="862">
      <c r="A862" s="6">
        <v>42865.0</v>
      </c>
      <c r="B862" s="7">
        <f>SUMIF(Base_PS!F:F,A862,Base_PS!I:I)</f>
        <v>0</v>
      </c>
      <c r="C862" s="6"/>
    </row>
    <row r="863">
      <c r="A863" s="6">
        <v>42866.0</v>
      </c>
      <c r="B863" s="7">
        <f>SUMIF(Base_PS!F:F,A863,Base_PS!I:I)</f>
        <v>0</v>
      </c>
      <c r="C863" s="6"/>
    </row>
    <row r="864">
      <c r="A864" s="6">
        <v>42867.0</v>
      </c>
      <c r="B864" s="7">
        <f>SUMIF(Base_PS!F:F,A864,Base_PS!I:I)</f>
        <v>0</v>
      </c>
      <c r="C864" s="6"/>
    </row>
    <row r="865">
      <c r="A865" s="6">
        <v>42868.0</v>
      </c>
      <c r="B865" s="7">
        <f>SUMIF(Base_PS!F:F,A865,Base_PS!I:I)</f>
        <v>174</v>
      </c>
      <c r="C865" s="6"/>
    </row>
    <row r="866">
      <c r="A866" s="6">
        <v>42869.0</v>
      </c>
      <c r="B866" s="7">
        <f>SUMIF(Base_PS!F:F,A866,Base_PS!I:I)</f>
        <v>0</v>
      </c>
      <c r="C866" s="6"/>
    </row>
    <row r="867">
      <c r="A867" s="6">
        <v>42870.0</v>
      </c>
      <c r="B867" s="7">
        <f>SUMIF(Base_PS!F:F,A867,Base_PS!I:I)</f>
        <v>0</v>
      </c>
      <c r="C867" s="6"/>
    </row>
    <row r="868">
      <c r="A868" s="6">
        <v>42871.0</v>
      </c>
      <c r="B868" s="7">
        <f>SUMIF(Base_PS!F:F,A868,Base_PS!I:I)</f>
        <v>0</v>
      </c>
      <c r="C868" s="6"/>
    </row>
    <row r="869">
      <c r="A869" s="6">
        <v>42872.0</v>
      </c>
      <c r="B869" s="7">
        <f>SUMIF(Base_PS!F:F,A869,Base_PS!I:I)</f>
        <v>0</v>
      </c>
      <c r="C869" s="6"/>
    </row>
    <row r="870">
      <c r="A870" s="6">
        <v>42873.0</v>
      </c>
      <c r="B870" s="7">
        <f>SUMIF(Base_PS!F:F,A870,Base_PS!I:I)</f>
        <v>0</v>
      </c>
      <c r="C870" s="6"/>
    </row>
    <row r="871">
      <c r="A871" s="6">
        <v>42874.0</v>
      </c>
      <c r="B871" s="7">
        <f>SUMIF(Base_PS!F:F,A871,Base_PS!I:I)</f>
        <v>0</v>
      </c>
      <c r="C871" s="6"/>
    </row>
    <row r="872">
      <c r="A872" s="6">
        <v>42875.0</v>
      </c>
      <c r="B872" s="7">
        <f>SUMIF(Base_PS!F:F,A872,Base_PS!I:I)</f>
        <v>175</v>
      </c>
      <c r="C872" s="6"/>
    </row>
    <row r="873">
      <c r="A873" s="6">
        <v>42876.0</v>
      </c>
      <c r="B873" s="7">
        <f>SUMIF(Base_PS!F:F,A873,Base_PS!I:I)</f>
        <v>0</v>
      </c>
      <c r="C873" s="6"/>
    </row>
    <row r="874">
      <c r="A874" s="6">
        <v>42877.0</v>
      </c>
      <c r="B874" s="7">
        <f>SUMIF(Base_PS!F:F,A874,Base_PS!I:I)</f>
        <v>0</v>
      </c>
      <c r="C874" s="6"/>
    </row>
    <row r="875">
      <c r="A875" s="6">
        <v>42878.0</v>
      </c>
      <c r="B875" s="7">
        <f>SUMIF(Base_PS!F:F,A875,Base_PS!I:I)</f>
        <v>0</v>
      </c>
      <c r="C875" s="6"/>
    </row>
    <row r="876">
      <c r="A876" s="6">
        <v>42879.0</v>
      </c>
      <c r="B876" s="7">
        <f>SUMIF(Base_PS!F:F,A876,Base_PS!I:I)</f>
        <v>0</v>
      </c>
      <c r="C876" s="6"/>
    </row>
    <row r="877">
      <c r="A877" s="6">
        <v>42880.0</v>
      </c>
      <c r="B877" s="7">
        <f>SUMIF(Base_PS!F:F,A877,Base_PS!I:I)</f>
        <v>0</v>
      </c>
      <c r="C877" s="6"/>
    </row>
    <row r="878">
      <c r="A878" s="6">
        <v>42881.0</v>
      </c>
      <c r="B878" s="7">
        <f>SUMIF(Base_PS!F:F,A878,Base_PS!I:I)</f>
        <v>0</v>
      </c>
      <c r="C878" s="6"/>
    </row>
    <row r="879">
      <c r="A879" s="6">
        <v>42882.0</v>
      </c>
      <c r="B879" s="7">
        <f>SUMIF(Base_PS!F:F,A879,Base_PS!I:I)</f>
        <v>177</v>
      </c>
      <c r="C879" s="6"/>
    </row>
    <row r="880">
      <c r="A880" s="6">
        <v>42883.0</v>
      </c>
      <c r="B880" s="7">
        <f>SUMIF(Base_PS!F:F,A880,Base_PS!I:I)</f>
        <v>0</v>
      </c>
      <c r="C880" s="6"/>
    </row>
    <row r="881">
      <c r="A881" s="6">
        <v>42884.0</v>
      </c>
      <c r="B881" s="7">
        <f>SUMIF(Base_PS!F:F,A881,Base_PS!I:I)</f>
        <v>0</v>
      </c>
      <c r="C881" s="6"/>
    </row>
    <row r="882">
      <c r="A882" s="6">
        <v>42885.0</v>
      </c>
      <c r="B882" s="7">
        <f>SUMIF(Base_PS!F:F,A882,Base_PS!I:I)</f>
        <v>0</v>
      </c>
      <c r="C882" s="6"/>
    </row>
    <row r="883">
      <c r="A883" s="6">
        <v>42886.0</v>
      </c>
      <c r="B883" s="7">
        <f>SUMIF(Base_PS!F:F,A883,Base_PS!I:I)</f>
        <v>0</v>
      </c>
      <c r="C883" s="6"/>
    </row>
    <row r="884">
      <c r="A884" s="6">
        <v>42887.0</v>
      </c>
      <c r="B884" s="7">
        <f>SUMIF(Base_PS!F:F,A884,Base_PS!I:I)</f>
        <v>0</v>
      </c>
      <c r="C884" s="6"/>
    </row>
    <row r="885">
      <c r="A885" s="6">
        <v>42888.0</v>
      </c>
      <c r="B885" s="7">
        <f>SUMIF(Base_PS!F:F,A885,Base_PS!I:I)</f>
        <v>0</v>
      </c>
      <c r="C885" s="6"/>
    </row>
    <row r="886">
      <c r="A886" s="6">
        <v>42889.0</v>
      </c>
      <c r="B886" s="7">
        <f>SUMIF(Base_PS!F:F,A886,Base_PS!I:I)</f>
        <v>174</v>
      </c>
      <c r="C886" s="6"/>
    </row>
    <row r="887">
      <c r="A887" s="6">
        <v>42890.0</v>
      </c>
      <c r="B887" s="7">
        <f>SUMIF(Base_PS!F:F,A887,Base_PS!I:I)</f>
        <v>0</v>
      </c>
      <c r="C887" s="6"/>
    </row>
    <row r="888">
      <c r="A888" s="6">
        <v>42891.0</v>
      </c>
      <c r="B888" s="7">
        <f>SUMIF(Base_PS!F:F,A888,Base_PS!I:I)</f>
        <v>0</v>
      </c>
      <c r="C888" s="6"/>
    </row>
    <row r="889">
      <c r="A889" s="6">
        <v>42892.0</v>
      </c>
      <c r="B889" s="7">
        <f>SUMIF(Base_PS!F:F,A889,Base_PS!I:I)</f>
        <v>0</v>
      </c>
      <c r="C889" s="6"/>
    </row>
    <row r="890">
      <c r="A890" s="6">
        <v>42893.0</v>
      </c>
      <c r="B890" s="7">
        <f>SUMIF(Base_PS!F:F,A890,Base_PS!I:I)</f>
        <v>0</v>
      </c>
      <c r="C890" s="6"/>
    </row>
    <row r="891">
      <c r="A891" s="6">
        <v>42894.0</v>
      </c>
      <c r="B891" s="7">
        <f>SUMIF(Base_PS!F:F,A891,Base_PS!I:I)</f>
        <v>0</v>
      </c>
      <c r="C891" s="6"/>
    </row>
    <row r="892">
      <c r="A892" s="6">
        <v>42895.0</v>
      </c>
      <c r="B892" s="7">
        <f>SUMIF(Base_PS!F:F,A892,Base_PS!I:I)</f>
        <v>0</v>
      </c>
      <c r="C892" s="6"/>
    </row>
    <row r="893">
      <c r="A893" s="6">
        <v>42896.0</v>
      </c>
      <c r="B893" s="7">
        <f>SUMIF(Base_PS!F:F,A893,Base_PS!I:I)</f>
        <v>175</v>
      </c>
      <c r="C893" s="6"/>
    </row>
    <row r="894">
      <c r="A894" s="6">
        <v>42897.0</v>
      </c>
      <c r="B894" s="7">
        <f>SUMIF(Base_PS!F:F,A894,Base_PS!I:I)</f>
        <v>0</v>
      </c>
      <c r="C894" s="6"/>
    </row>
    <row r="895">
      <c r="A895" s="6">
        <v>42898.0</v>
      </c>
      <c r="B895" s="7">
        <f>SUMIF(Base_PS!F:F,A895,Base_PS!I:I)</f>
        <v>0</v>
      </c>
      <c r="C895" s="6"/>
    </row>
    <row r="896">
      <c r="A896" s="6">
        <v>42899.0</v>
      </c>
      <c r="B896" s="7">
        <f>SUMIF(Base_PS!F:F,A896,Base_PS!I:I)</f>
        <v>0</v>
      </c>
      <c r="C896" s="6"/>
    </row>
    <row r="897">
      <c r="A897" s="6">
        <v>42900.0</v>
      </c>
      <c r="B897" s="7">
        <f>SUMIF(Base_PS!F:F,A897,Base_PS!I:I)</f>
        <v>0</v>
      </c>
      <c r="C897" s="6"/>
    </row>
    <row r="898">
      <c r="A898" s="6">
        <v>42901.0</v>
      </c>
      <c r="B898" s="7">
        <f>SUMIF(Base_PS!F:F,A898,Base_PS!I:I)</f>
        <v>0</v>
      </c>
      <c r="C898" s="6"/>
    </row>
    <row r="899">
      <c r="A899" s="6">
        <v>42902.0</v>
      </c>
      <c r="B899" s="7">
        <f>SUMIF(Base_PS!F:F,A899,Base_PS!I:I)</f>
        <v>0</v>
      </c>
      <c r="C899" s="6"/>
    </row>
    <row r="900">
      <c r="A900" s="6">
        <v>42903.0</v>
      </c>
      <c r="B900" s="7">
        <f>SUMIF(Base_PS!F:F,A900,Base_PS!I:I)</f>
        <v>176</v>
      </c>
      <c r="C900" s="6"/>
    </row>
    <row r="901">
      <c r="A901" s="6">
        <v>42904.0</v>
      </c>
      <c r="B901" s="7">
        <f>SUMIF(Base_PS!F:F,A901,Base_PS!I:I)</f>
        <v>0</v>
      </c>
      <c r="C901" s="6"/>
    </row>
    <row r="902">
      <c r="A902" s="6">
        <v>42905.0</v>
      </c>
      <c r="B902" s="7">
        <f>SUMIF(Base_PS!F:F,A902,Base_PS!I:I)</f>
        <v>0</v>
      </c>
      <c r="C902" s="6"/>
    </row>
    <row r="903">
      <c r="A903" s="6">
        <v>42906.0</v>
      </c>
      <c r="B903" s="7">
        <f>SUMIF(Base_PS!F:F,A903,Base_PS!I:I)</f>
        <v>0</v>
      </c>
      <c r="C903" s="6"/>
    </row>
    <row r="904">
      <c r="A904" s="6">
        <v>42907.0</v>
      </c>
      <c r="B904" s="7">
        <f>SUMIF(Base_PS!F:F,A904,Base_PS!I:I)</f>
        <v>0</v>
      </c>
      <c r="C904" s="6"/>
    </row>
    <row r="905">
      <c r="A905" s="6">
        <v>42908.0</v>
      </c>
      <c r="B905" s="7">
        <f>SUMIF(Base_PS!F:F,A905,Base_PS!I:I)</f>
        <v>0</v>
      </c>
      <c r="C905" s="6"/>
    </row>
    <row r="906">
      <c r="A906" s="6">
        <v>42909.0</v>
      </c>
      <c r="B906" s="7">
        <f>SUMIF(Base_PS!F:F,A906,Base_PS!I:I)</f>
        <v>0</v>
      </c>
      <c r="C906" s="6"/>
    </row>
    <row r="907">
      <c r="A907" s="6">
        <v>42910.0</v>
      </c>
      <c r="B907" s="7">
        <f>SUMIF(Base_PS!F:F,A907,Base_PS!I:I)</f>
        <v>173</v>
      </c>
      <c r="C907" s="6"/>
    </row>
    <row r="908">
      <c r="A908" s="6">
        <v>42911.0</v>
      </c>
      <c r="B908" s="7">
        <f>SUMIF(Base_PS!F:F,A908,Base_PS!I:I)</f>
        <v>0</v>
      </c>
      <c r="C908" s="6"/>
    </row>
    <row r="909">
      <c r="A909" s="6">
        <v>42912.0</v>
      </c>
      <c r="B909" s="7">
        <f>SUMIF(Base_PS!F:F,A909,Base_PS!I:I)</f>
        <v>0</v>
      </c>
      <c r="C909" s="6"/>
    </row>
    <row r="910">
      <c r="A910" s="6">
        <v>42913.0</v>
      </c>
      <c r="B910" s="7">
        <f>SUMIF(Base_PS!F:F,A910,Base_PS!I:I)</f>
        <v>0</v>
      </c>
      <c r="C910" s="6"/>
    </row>
    <row r="911">
      <c r="A911" s="6">
        <v>42914.0</v>
      </c>
      <c r="B911" s="7">
        <f>SUMIF(Base_PS!F:F,A911,Base_PS!I:I)</f>
        <v>0</v>
      </c>
      <c r="C911" s="6"/>
    </row>
    <row r="912">
      <c r="A912" s="6">
        <v>42915.0</v>
      </c>
      <c r="B912" s="7">
        <f>SUMIF(Base_PS!F:F,A912,Base_PS!I:I)</f>
        <v>0</v>
      </c>
      <c r="C912" s="6"/>
    </row>
    <row r="913">
      <c r="A913" s="6">
        <v>42916.0</v>
      </c>
      <c r="B913" s="7">
        <f>SUMIF(Base_PS!F:F,A913,Base_PS!I:I)</f>
        <v>0</v>
      </c>
      <c r="C913" s="6"/>
    </row>
    <row r="914">
      <c r="A914" s="6">
        <v>42917.0</v>
      </c>
      <c r="B914" s="7">
        <f>SUMIF(Base_PS!F:F,A914,Base_PS!I:I)</f>
        <v>137</v>
      </c>
      <c r="C914" s="6"/>
    </row>
    <row r="915">
      <c r="A915" s="6">
        <v>42918.0</v>
      </c>
      <c r="B915" s="7">
        <f>SUMIF(Base_PS!F:F,A915,Base_PS!I:I)</f>
        <v>0</v>
      </c>
      <c r="C915" s="6"/>
    </row>
    <row r="916">
      <c r="A916" s="6">
        <v>42919.0</v>
      </c>
      <c r="B916" s="7">
        <f>SUMIF(Base_PS!F:F,A916,Base_PS!I:I)</f>
        <v>0</v>
      </c>
      <c r="C916" s="6"/>
    </row>
    <row r="917">
      <c r="A917" s="6">
        <v>42920.0</v>
      </c>
      <c r="B917" s="7">
        <f>SUMIF(Base_PS!F:F,A917,Base_PS!I:I)</f>
        <v>0</v>
      </c>
      <c r="C917" s="6"/>
    </row>
    <row r="918">
      <c r="A918" s="6">
        <v>42921.0</v>
      </c>
      <c r="B918" s="7">
        <f>SUMIF(Base_PS!F:F,A918,Base_PS!I:I)</f>
        <v>0</v>
      </c>
      <c r="C918" s="6"/>
    </row>
    <row r="919">
      <c r="A919" s="6">
        <v>42922.0</v>
      </c>
      <c r="B919" s="7">
        <f>SUMIF(Base_PS!F:F,A919,Base_PS!I:I)</f>
        <v>0</v>
      </c>
      <c r="C919" s="6"/>
    </row>
    <row r="920">
      <c r="A920" s="6">
        <v>42923.0</v>
      </c>
      <c r="B920" s="7">
        <f>SUMIF(Base_PS!F:F,A920,Base_PS!I:I)</f>
        <v>0</v>
      </c>
      <c r="C920" s="6"/>
    </row>
    <row r="921">
      <c r="A921" s="6">
        <v>42924.0</v>
      </c>
      <c r="B921" s="7">
        <f>SUMIF(Base_PS!F:F,A921,Base_PS!I:I)</f>
        <v>155</v>
      </c>
      <c r="C921" s="6"/>
    </row>
    <row r="922">
      <c r="A922" s="6">
        <v>42925.0</v>
      </c>
      <c r="B922" s="7">
        <f>SUMIF(Base_PS!F:F,A922,Base_PS!I:I)</f>
        <v>0</v>
      </c>
      <c r="C922" s="6"/>
    </row>
    <row r="923">
      <c r="A923" s="6">
        <v>42926.0</v>
      </c>
      <c r="B923" s="7">
        <f>SUMIF(Base_PS!F:F,A923,Base_PS!I:I)</f>
        <v>0</v>
      </c>
      <c r="C923" s="6"/>
    </row>
    <row r="924">
      <c r="A924" s="6">
        <v>42927.0</v>
      </c>
      <c r="B924" s="7">
        <f>SUMIF(Base_PS!F:F,A924,Base_PS!I:I)</f>
        <v>0</v>
      </c>
      <c r="C924" s="6"/>
    </row>
    <row r="925">
      <c r="A925" s="6">
        <v>42928.0</v>
      </c>
      <c r="B925" s="7">
        <f>SUMIF(Base_PS!F:F,A925,Base_PS!I:I)</f>
        <v>0</v>
      </c>
      <c r="C925" s="6"/>
    </row>
    <row r="926">
      <c r="A926" s="6">
        <v>42929.0</v>
      </c>
      <c r="B926" s="7">
        <f>SUMIF(Base_PS!F:F,A926,Base_PS!I:I)</f>
        <v>0</v>
      </c>
      <c r="C926" s="6"/>
    </row>
    <row r="927">
      <c r="A927" s="6">
        <v>42930.0</v>
      </c>
      <c r="B927" s="7">
        <f>SUMIF(Base_PS!F:F,A927,Base_PS!I:I)</f>
        <v>0</v>
      </c>
      <c r="C927" s="6"/>
    </row>
    <row r="928">
      <c r="A928" s="6">
        <v>42931.0</v>
      </c>
      <c r="B928" s="7">
        <f>SUMIF(Base_PS!F:F,A928,Base_PS!I:I)</f>
        <v>420</v>
      </c>
      <c r="C928" s="6"/>
    </row>
    <row r="929">
      <c r="A929" s="6">
        <v>42932.0</v>
      </c>
      <c r="B929" s="7">
        <f>SUMIF(Base_PS!F:F,A929,Base_PS!I:I)</f>
        <v>0</v>
      </c>
      <c r="C929" s="6"/>
    </row>
    <row r="930">
      <c r="A930" s="6">
        <v>42933.0</v>
      </c>
      <c r="B930" s="7">
        <f>SUMIF(Base_PS!F:F,A930,Base_PS!I:I)</f>
        <v>0</v>
      </c>
      <c r="C930" s="6"/>
    </row>
    <row r="931">
      <c r="A931" s="6">
        <v>42934.0</v>
      </c>
      <c r="B931" s="7">
        <f>SUMIF(Base_PS!F:F,A931,Base_PS!I:I)</f>
        <v>0</v>
      </c>
      <c r="C931" s="6"/>
    </row>
    <row r="932">
      <c r="A932" s="6">
        <v>42935.0</v>
      </c>
      <c r="B932" s="7">
        <f>SUMIF(Base_PS!F:F,A932,Base_PS!I:I)</f>
        <v>56</v>
      </c>
      <c r="C932" s="6"/>
    </row>
    <row r="933">
      <c r="A933" s="6">
        <v>42936.0</v>
      </c>
      <c r="B933" s="7">
        <f>SUMIF(Base_PS!F:F,A933,Base_PS!I:I)</f>
        <v>60</v>
      </c>
      <c r="C933" s="6"/>
    </row>
    <row r="934">
      <c r="A934" s="6">
        <v>42937.0</v>
      </c>
      <c r="B934" s="7">
        <f>SUMIF(Base_PS!F:F,A934,Base_PS!I:I)</f>
        <v>58</v>
      </c>
      <c r="C934" s="6"/>
    </row>
    <row r="935">
      <c r="A935" s="6">
        <v>42938.0</v>
      </c>
      <c r="B935" s="7">
        <f>SUMIF(Base_PS!F:F,A935,Base_PS!I:I)</f>
        <v>382</v>
      </c>
      <c r="C935" s="6"/>
    </row>
    <row r="936">
      <c r="A936" s="6">
        <v>42939.0</v>
      </c>
      <c r="B936" s="7">
        <f>SUMIF(Base_PS!F:F,A936,Base_PS!I:I)</f>
        <v>0</v>
      </c>
      <c r="C936" s="6"/>
    </row>
    <row r="937">
      <c r="A937" s="6">
        <v>42940.0</v>
      </c>
      <c r="B937" s="7">
        <f>SUMIF(Base_PS!F:F,A937,Base_PS!I:I)</f>
        <v>0</v>
      </c>
      <c r="C937" s="6"/>
    </row>
    <row r="938">
      <c r="A938" s="6">
        <v>42941.0</v>
      </c>
      <c r="B938" s="7">
        <f>SUMIF(Base_PS!F:F,A938,Base_PS!I:I)</f>
        <v>0</v>
      </c>
      <c r="C938" s="6"/>
    </row>
    <row r="939">
      <c r="A939" s="6">
        <v>42942.0</v>
      </c>
      <c r="B939" s="7">
        <f>SUMIF(Base_PS!F:F,A939,Base_PS!I:I)</f>
        <v>0</v>
      </c>
      <c r="C939" s="6"/>
    </row>
    <row r="940">
      <c r="A940" s="6">
        <v>42943.0</v>
      </c>
      <c r="B940" s="7">
        <f>SUMIF(Base_PS!F:F,A940,Base_PS!I:I)</f>
        <v>0</v>
      </c>
      <c r="C940" s="6"/>
    </row>
    <row r="941">
      <c r="A941" s="6">
        <v>42944.0</v>
      </c>
      <c r="B941" s="7">
        <f>SUMIF(Base_PS!F:F,A941,Base_PS!I:I)</f>
        <v>0</v>
      </c>
      <c r="C941" s="6"/>
    </row>
    <row r="942">
      <c r="A942" s="6">
        <v>42945.0</v>
      </c>
      <c r="B942" s="7">
        <f>SUMIF(Base_PS!F:F,A942,Base_PS!I:I)</f>
        <v>336</v>
      </c>
      <c r="C942" s="6"/>
    </row>
    <row r="943">
      <c r="A943" s="6">
        <v>42946.0</v>
      </c>
      <c r="B943" s="7">
        <f>SUMIF(Base_PS!F:F,A943,Base_PS!I:I)</f>
        <v>0</v>
      </c>
      <c r="C943" s="6"/>
    </row>
    <row r="944">
      <c r="A944" s="6">
        <v>42947.0</v>
      </c>
      <c r="B944" s="7">
        <f>SUMIF(Base_PS!F:F,A944,Base_PS!I:I)</f>
        <v>0</v>
      </c>
      <c r="C944" s="6"/>
    </row>
    <row r="945">
      <c r="A945" s="6">
        <v>42948.0</v>
      </c>
      <c r="B945" s="7">
        <f>SUMIF(Base_PS!F:F,A945,Base_PS!I:I)</f>
        <v>0</v>
      </c>
      <c r="C945" s="6"/>
    </row>
    <row r="946">
      <c r="A946" s="6">
        <v>42949.0</v>
      </c>
      <c r="B946" s="7">
        <f>SUMIF(Base_PS!F:F,A946,Base_PS!I:I)</f>
        <v>0</v>
      </c>
      <c r="C946" s="6"/>
    </row>
    <row r="947">
      <c r="A947" s="6">
        <v>42950.0</v>
      </c>
      <c r="B947" s="7">
        <f>SUMIF(Base_PS!F:F,A947,Base_PS!I:I)</f>
        <v>0</v>
      </c>
      <c r="C947" s="6"/>
    </row>
    <row r="948">
      <c r="A948" s="6">
        <v>42951.0</v>
      </c>
      <c r="B948" s="7">
        <f>SUMIF(Base_PS!F:F,A948,Base_PS!I:I)</f>
        <v>0</v>
      </c>
      <c r="C948" s="6"/>
    </row>
    <row r="949">
      <c r="A949" s="6">
        <v>42952.0</v>
      </c>
      <c r="B949" s="7">
        <f>SUMIF(Base_PS!F:F,A949,Base_PS!I:I)</f>
        <v>341</v>
      </c>
      <c r="C949" s="6"/>
    </row>
    <row r="950">
      <c r="A950" s="6">
        <v>42953.0</v>
      </c>
      <c r="B950" s="7">
        <f>SUMIF(Base_PS!F:F,A950,Base_PS!I:I)</f>
        <v>0</v>
      </c>
      <c r="C950" s="6"/>
    </row>
    <row r="951">
      <c r="A951" s="6">
        <v>42954.0</v>
      </c>
      <c r="B951" s="7">
        <f>SUMIF(Base_PS!F:F,A951,Base_PS!I:I)</f>
        <v>0</v>
      </c>
      <c r="C951" s="6"/>
    </row>
    <row r="952">
      <c r="A952" s="6">
        <v>42955.0</v>
      </c>
      <c r="B952" s="7">
        <f>SUMIF(Base_PS!F:F,A952,Base_PS!I:I)</f>
        <v>0</v>
      </c>
      <c r="C952" s="6"/>
    </row>
    <row r="953">
      <c r="A953" s="6">
        <v>42956.0</v>
      </c>
      <c r="B953" s="7">
        <f>SUMIF(Base_PS!F:F,A953,Base_PS!I:I)</f>
        <v>0</v>
      </c>
      <c r="C953" s="6"/>
    </row>
    <row r="954">
      <c r="A954" s="6">
        <v>42957.0</v>
      </c>
      <c r="B954" s="7">
        <f>SUMIF(Base_PS!F:F,A954,Base_PS!I:I)</f>
        <v>0</v>
      </c>
      <c r="C954" s="6"/>
    </row>
    <row r="955">
      <c r="A955" s="6">
        <v>42958.0</v>
      </c>
      <c r="B955" s="7">
        <f>SUMIF(Base_PS!F:F,A955,Base_PS!I:I)</f>
        <v>0</v>
      </c>
      <c r="C955" s="6"/>
    </row>
    <row r="956">
      <c r="A956" s="6">
        <v>42959.0</v>
      </c>
      <c r="B956" s="7">
        <f>SUMIF(Base_PS!F:F,A956,Base_PS!I:I)</f>
        <v>347</v>
      </c>
      <c r="C956" s="6"/>
    </row>
    <row r="957">
      <c r="A957" s="6">
        <v>42960.0</v>
      </c>
      <c r="B957" s="7">
        <f>SUMIF(Base_PS!F:F,A957,Base_PS!I:I)</f>
        <v>0</v>
      </c>
      <c r="C957" s="6"/>
    </row>
    <row r="958">
      <c r="A958" s="6">
        <v>42961.0</v>
      </c>
      <c r="B958" s="7">
        <f>SUMIF(Base_PS!F:F,A958,Base_PS!I:I)</f>
        <v>0</v>
      </c>
      <c r="C958" s="6"/>
    </row>
    <row r="959">
      <c r="A959" s="6">
        <v>42962.0</v>
      </c>
      <c r="B959" s="7">
        <f>SUMIF(Base_PS!F:F,A959,Base_PS!I:I)</f>
        <v>0</v>
      </c>
      <c r="C959" s="6"/>
    </row>
    <row r="960">
      <c r="A960" s="6">
        <v>42963.0</v>
      </c>
      <c r="B960" s="7">
        <f>SUMIF(Base_PS!F:F,A960,Base_PS!I:I)</f>
        <v>0</v>
      </c>
      <c r="C960" s="6"/>
    </row>
    <row r="961">
      <c r="A961" s="6">
        <v>42964.0</v>
      </c>
      <c r="B961" s="7">
        <f>SUMIF(Base_PS!F:F,A961,Base_PS!I:I)</f>
        <v>0</v>
      </c>
      <c r="C961" s="6"/>
    </row>
    <row r="962">
      <c r="A962" s="6">
        <v>42965.0</v>
      </c>
      <c r="B962" s="7">
        <f>SUMIF(Base_PS!F:F,A962,Base_PS!I:I)</f>
        <v>0</v>
      </c>
      <c r="C962" s="6"/>
    </row>
    <row r="963">
      <c r="A963" s="6">
        <v>42966.0</v>
      </c>
      <c r="B963" s="7">
        <f>SUMIF(Base_PS!F:F,A963,Base_PS!I:I)</f>
        <v>355</v>
      </c>
      <c r="C963" s="6"/>
    </row>
    <row r="964">
      <c r="A964" s="6">
        <v>42967.0</v>
      </c>
      <c r="B964" s="7">
        <f>SUMIF(Base_PS!F:F,A964,Base_PS!I:I)</f>
        <v>0</v>
      </c>
      <c r="C964" s="6"/>
    </row>
    <row r="965">
      <c r="A965" s="6">
        <v>42968.0</v>
      </c>
      <c r="B965" s="7">
        <f>SUMIF(Base_PS!F:F,A965,Base_PS!I:I)</f>
        <v>0</v>
      </c>
      <c r="C965" s="6"/>
    </row>
    <row r="966">
      <c r="A966" s="6">
        <v>42969.0</v>
      </c>
      <c r="B966" s="7">
        <f>SUMIF(Base_PS!F:F,A966,Base_PS!I:I)</f>
        <v>0</v>
      </c>
      <c r="C966" s="6"/>
    </row>
    <row r="967">
      <c r="A967" s="6">
        <v>42970.0</v>
      </c>
      <c r="B967" s="7">
        <f>SUMIF(Base_PS!F:F,A967,Base_PS!I:I)</f>
        <v>0</v>
      </c>
      <c r="C967" s="6"/>
    </row>
    <row r="968">
      <c r="A968" s="6">
        <v>42971.0</v>
      </c>
      <c r="B968" s="7">
        <f>SUMIF(Base_PS!F:F,A968,Base_PS!I:I)</f>
        <v>0</v>
      </c>
      <c r="C968" s="6"/>
    </row>
    <row r="969">
      <c r="A969" s="6">
        <v>42972.0</v>
      </c>
      <c r="B969" s="7">
        <f>SUMIF(Base_PS!F:F,A969,Base_PS!I:I)</f>
        <v>0</v>
      </c>
      <c r="C969" s="6"/>
    </row>
    <row r="970">
      <c r="A970" s="6">
        <v>42973.0</v>
      </c>
      <c r="B970" s="7">
        <f>SUMIF(Base_PS!F:F,A970,Base_PS!I:I)</f>
        <v>177</v>
      </c>
      <c r="C970" s="6"/>
    </row>
    <row r="971">
      <c r="A971" s="6">
        <v>42974.0</v>
      </c>
      <c r="B971" s="7">
        <f>SUMIF(Base_PS!F:F,A971,Base_PS!I:I)</f>
        <v>0</v>
      </c>
      <c r="C971" s="6"/>
    </row>
    <row r="972">
      <c r="A972" s="6">
        <v>42975.0</v>
      </c>
      <c r="B972" s="7">
        <f>SUMIF(Base_PS!F:F,A972,Base_PS!I:I)</f>
        <v>0</v>
      </c>
      <c r="C972" s="6"/>
    </row>
    <row r="973">
      <c r="A973" s="6">
        <v>42976.0</v>
      </c>
      <c r="B973" s="7">
        <f>SUMIF(Base_PS!F:F,A973,Base_PS!I:I)</f>
        <v>0</v>
      </c>
      <c r="C973" s="6"/>
    </row>
    <row r="974">
      <c r="A974" s="6">
        <v>42977.0</v>
      </c>
      <c r="B974" s="7">
        <f>SUMIF(Base_PS!F:F,A974,Base_PS!I:I)</f>
        <v>0</v>
      </c>
      <c r="C974" s="6"/>
    </row>
    <row r="975">
      <c r="A975" s="6">
        <v>42978.0</v>
      </c>
      <c r="B975" s="7">
        <f>SUMIF(Base_PS!F:F,A975,Base_PS!I:I)</f>
        <v>0</v>
      </c>
      <c r="C975" s="6"/>
    </row>
    <row r="976">
      <c r="A976" s="6">
        <v>42979.0</v>
      </c>
      <c r="B976" s="7">
        <f>SUMIF(Base_PS!F:F,A976,Base_PS!I:I)</f>
        <v>0</v>
      </c>
      <c r="C976" s="6"/>
    </row>
    <row r="977">
      <c r="A977" s="6">
        <v>42980.0</v>
      </c>
      <c r="B977" s="7">
        <f>SUMIF(Base_PS!F:F,A977,Base_PS!I:I)</f>
        <v>177</v>
      </c>
      <c r="C977" s="6"/>
    </row>
    <row r="978">
      <c r="A978" s="6">
        <v>42981.0</v>
      </c>
      <c r="B978" s="7">
        <f>SUMIF(Base_PS!F:F,A978,Base_PS!I:I)</f>
        <v>0</v>
      </c>
      <c r="C978" s="6"/>
    </row>
    <row r="979">
      <c r="A979" s="6">
        <v>42982.0</v>
      </c>
      <c r="B979" s="7">
        <f>SUMIF(Base_PS!F:F,A979,Base_PS!I:I)</f>
        <v>0</v>
      </c>
      <c r="C979" s="6"/>
    </row>
    <row r="980">
      <c r="A980" s="6">
        <v>42983.0</v>
      </c>
      <c r="B980" s="7">
        <f>SUMIF(Base_PS!F:F,A980,Base_PS!I:I)</f>
        <v>0</v>
      </c>
      <c r="C980" s="6"/>
    </row>
    <row r="981">
      <c r="A981" s="6">
        <v>42984.0</v>
      </c>
      <c r="B981" s="7">
        <f>SUMIF(Base_PS!F:F,A981,Base_PS!I:I)</f>
        <v>0</v>
      </c>
      <c r="C981" s="6"/>
    </row>
    <row r="982">
      <c r="A982" s="6">
        <v>42985.0</v>
      </c>
      <c r="B982" s="7">
        <f>SUMIF(Base_PS!F:F,A982,Base_PS!I:I)</f>
        <v>0</v>
      </c>
      <c r="C982" s="6"/>
    </row>
    <row r="983">
      <c r="A983" s="6">
        <v>42986.0</v>
      </c>
      <c r="B983" s="7">
        <f>SUMIF(Base_PS!F:F,A983,Base_PS!I:I)</f>
        <v>0</v>
      </c>
      <c r="C983" s="6"/>
    </row>
    <row r="984">
      <c r="A984" s="6">
        <v>42987.0</v>
      </c>
      <c r="B984" s="7">
        <f>SUMIF(Base_PS!F:F,A984,Base_PS!I:I)</f>
        <v>177</v>
      </c>
      <c r="C984" s="6"/>
    </row>
    <row r="985">
      <c r="A985" s="6">
        <v>42988.0</v>
      </c>
      <c r="B985" s="7">
        <f>SUMIF(Base_PS!F:F,A985,Base_PS!I:I)</f>
        <v>0</v>
      </c>
      <c r="C985" s="6"/>
    </row>
    <row r="986">
      <c r="A986" s="6">
        <v>42989.0</v>
      </c>
      <c r="B986" s="7">
        <f>SUMIF(Base_PS!F:F,A986,Base_PS!I:I)</f>
        <v>0</v>
      </c>
      <c r="C986" s="6"/>
    </row>
    <row r="987">
      <c r="A987" s="6">
        <v>42990.0</v>
      </c>
      <c r="B987" s="7">
        <f>SUMIF(Base_PS!F:F,A987,Base_PS!I:I)</f>
        <v>0</v>
      </c>
      <c r="C987" s="6"/>
    </row>
    <row r="988">
      <c r="A988" s="6">
        <v>42991.0</v>
      </c>
      <c r="B988" s="7">
        <f>SUMIF(Base_PS!F:F,A988,Base_PS!I:I)</f>
        <v>0</v>
      </c>
      <c r="C988" s="6"/>
    </row>
    <row r="989">
      <c r="A989" s="6">
        <v>42992.0</v>
      </c>
      <c r="B989" s="7">
        <f>SUMIF(Base_PS!F:F,A989,Base_PS!I:I)</f>
        <v>0</v>
      </c>
      <c r="C989" s="6"/>
    </row>
    <row r="990">
      <c r="A990" s="6">
        <v>42993.0</v>
      </c>
      <c r="B990" s="7">
        <f>SUMIF(Base_PS!F:F,A990,Base_PS!I:I)</f>
        <v>0</v>
      </c>
      <c r="C990" s="6"/>
    </row>
    <row r="991">
      <c r="A991" s="6">
        <v>42994.0</v>
      </c>
      <c r="B991" s="7">
        <f>SUMIF(Base_PS!F:F,A991,Base_PS!I:I)</f>
        <v>175</v>
      </c>
      <c r="C991" s="6"/>
    </row>
    <row r="992">
      <c r="A992" s="6">
        <v>42995.0</v>
      </c>
      <c r="B992" s="7">
        <f>SUMIF(Base_PS!F:F,A992,Base_PS!I:I)</f>
        <v>0</v>
      </c>
      <c r="C992" s="6"/>
    </row>
    <row r="993">
      <c r="A993" s="6">
        <v>42996.0</v>
      </c>
      <c r="B993" s="7">
        <f>SUMIF(Base_PS!F:F,A993,Base_PS!I:I)</f>
        <v>0</v>
      </c>
      <c r="C993" s="6"/>
    </row>
    <row r="994">
      <c r="A994" s="6">
        <v>42997.0</v>
      </c>
      <c r="B994" s="7">
        <f>SUMIF(Base_PS!F:F,A994,Base_PS!I:I)</f>
        <v>0</v>
      </c>
      <c r="C994" s="6"/>
    </row>
    <row r="995">
      <c r="A995" s="6">
        <v>42998.0</v>
      </c>
      <c r="B995" s="7">
        <f>SUMIF(Base_PS!F:F,A995,Base_PS!I:I)</f>
        <v>0</v>
      </c>
      <c r="C995" s="6"/>
    </row>
    <row r="996">
      <c r="A996" s="6">
        <v>42999.0</v>
      </c>
      <c r="B996" s="7">
        <f>SUMIF(Base_PS!F:F,A996,Base_PS!I:I)</f>
        <v>0</v>
      </c>
      <c r="C996" s="6"/>
    </row>
    <row r="997">
      <c r="A997" s="6">
        <v>43000.0</v>
      </c>
      <c r="B997" s="7">
        <f>SUMIF(Base_PS!F:F,A997,Base_PS!I:I)</f>
        <v>0</v>
      </c>
      <c r="C997" s="6"/>
    </row>
    <row r="998">
      <c r="A998" s="6">
        <v>43001.0</v>
      </c>
      <c r="B998" s="7">
        <f>SUMIF(Base_PS!F:F,A998,Base_PS!I:I)</f>
        <v>169</v>
      </c>
      <c r="C998" s="6"/>
    </row>
    <row r="999">
      <c r="A999" s="6">
        <v>43002.0</v>
      </c>
      <c r="B999" s="7">
        <f>SUMIF(Base_PS!F:F,A999,Base_PS!I:I)</f>
        <v>0</v>
      </c>
      <c r="C999" s="6"/>
    </row>
    <row r="1000">
      <c r="A1000" s="6">
        <v>43003.0</v>
      </c>
      <c r="B1000" s="7">
        <f>SUMIF(Base_PS!F:F,A1000,Base_PS!I:I)</f>
        <v>0</v>
      </c>
      <c r="C1000" s="6"/>
    </row>
    <row r="1001">
      <c r="A1001" s="6">
        <v>43004.0</v>
      </c>
      <c r="B1001" s="7">
        <f>SUMIF(Base_PS!F:F,A1001,Base_PS!I:I)</f>
        <v>0</v>
      </c>
      <c r="C1001" s="6"/>
    </row>
    <row r="1002">
      <c r="A1002" s="6">
        <v>43005.0</v>
      </c>
      <c r="B1002" s="7">
        <f>SUMIF(Base_PS!F:F,A1002,Base_PS!I:I)</f>
        <v>0</v>
      </c>
      <c r="C1002" s="6"/>
    </row>
    <row r="1003">
      <c r="A1003" s="6">
        <v>43006.0</v>
      </c>
      <c r="B1003" s="7">
        <f>SUMIF(Base_PS!F:F,A1003,Base_PS!I:I)</f>
        <v>0</v>
      </c>
      <c r="C1003" s="6"/>
    </row>
    <row r="1004">
      <c r="A1004" s="6">
        <v>43007.0</v>
      </c>
      <c r="B1004" s="7">
        <f>SUMIF(Base_PS!F:F,A1004,Base_PS!I:I)</f>
        <v>0</v>
      </c>
      <c r="C1004" s="6"/>
    </row>
    <row r="1005">
      <c r="A1005" s="6">
        <v>43008.0</v>
      </c>
      <c r="B1005" s="7">
        <f>SUMIF(Base_PS!F:F,A1005,Base_PS!I:I)</f>
        <v>171</v>
      </c>
      <c r="C1005" s="6"/>
    </row>
    <row r="1006">
      <c r="A1006" s="6">
        <v>43009.0</v>
      </c>
      <c r="B1006" s="7">
        <f>SUMIF(Base_PS!F:F,A1006,Base_PS!I:I)</f>
        <v>0</v>
      </c>
      <c r="C1006" s="6"/>
    </row>
    <row r="1007">
      <c r="A1007" s="6">
        <v>43010.0</v>
      </c>
      <c r="B1007" s="7">
        <f>SUMIF(Base_PS!F:F,A1007,Base_PS!I:I)</f>
        <v>0</v>
      </c>
      <c r="C1007" s="6"/>
    </row>
    <row r="1008">
      <c r="A1008" s="6">
        <v>43011.0</v>
      </c>
      <c r="B1008" s="7">
        <f>SUMIF(Base_PS!F:F,A1008,Base_PS!I:I)</f>
        <v>0</v>
      </c>
      <c r="C1008" s="6"/>
    </row>
    <row r="1009">
      <c r="A1009" s="6">
        <v>43012.0</v>
      </c>
      <c r="B1009" s="7">
        <f>SUMIF(Base_PS!F:F,A1009,Base_PS!I:I)</f>
        <v>0</v>
      </c>
      <c r="C1009" s="6"/>
    </row>
    <row r="1010">
      <c r="A1010" s="6">
        <v>43013.0</v>
      </c>
      <c r="B1010" s="7">
        <f>SUMIF(Base_PS!F:F,A1010,Base_PS!I:I)</f>
        <v>0</v>
      </c>
      <c r="C1010" s="6"/>
    </row>
    <row r="1011">
      <c r="A1011" s="6">
        <v>43014.0</v>
      </c>
      <c r="B1011" s="7">
        <f>SUMIF(Base_PS!F:F,A1011,Base_PS!I:I)</f>
        <v>0</v>
      </c>
      <c r="C1011" s="6"/>
    </row>
    <row r="1012">
      <c r="A1012" s="6">
        <v>43015.0</v>
      </c>
      <c r="B1012" s="7">
        <f>SUMIF(Base_PS!F:F,A1012,Base_PS!I:I)</f>
        <v>157</v>
      </c>
      <c r="C1012" s="6"/>
    </row>
    <row r="1013">
      <c r="A1013" s="6">
        <v>43016.0</v>
      </c>
      <c r="B1013" s="7">
        <f>SUMIF(Base_PS!F:F,A1013,Base_PS!I:I)</f>
        <v>0</v>
      </c>
      <c r="C1013" s="6"/>
    </row>
    <row r="1014">
      <c r="A1014" s="6">
        <v>43017.0</v>
      </c>
      <c r="B1014" s="7">
        <f>SUMIF(Base_PS!F:F,A1014,Base_PS!I:I)</f>
        <v>0</v>
      </c>
      <c r="C1014" s="6"/>
    </row>
    <row r="1015">
      <c r="A1015" s="8">
        <v>43018.0</v>
      </c>
      <c r="B1015" s="7">
        <f>SUMIF(Base_PS!F:F,A1015,Base_PS!I:I)</f>
        <v>0</v>
      </c>
      <c r="C1015" s="6"/>
    </row>
    <row r="1016">
      <c r="A1016" s="8">
        <v>43019.0</v>
      </c>
      <c r="B1016" s="7">
        <f>SUMIF(Base_PS!F:F,A1016,Base_PS!I:I)</f>
        <v>0</v>
      </c>
      <c r="C1016" s="6"/>
    </row>
    <row r="1017">
      <c r="A1017" s="8">
        <v>43020.0</v>
      </c>
      <c r="B1017" s="7">
        <f>SUMIF(Base_PS!F:F,A1017,Base_PS!I:I)</f>
        <v>0</v>
      </c>
      <c r="C1017" s="6"/>
    </row>
    <row r="1018">
      <c r="A1018" s="8">
        <v>43021.0</v>
      </c>
      <c r="B1018" s="7">
        <f>SUMIF(Base_PS!F:F,A1018,Base_PS!I:I)</f>
        <v>0</v>
      </c>
      <c r="C1018" s="6"/>
    </row>
    <row r="1019">
      <c r="A1019" s="8">
        <v>43022.0</v>
      </c>
      <c r="B1019" s="7">
        <f>SUMIF(Base_PS!F:F,A1019,Base_PS!I:I)</f>
        <v>173</v>
      </c>
      <c r="C1019" s="6"/>
    </row>
    <row r="1020">
      <c r="A1020" s="8">
        <v>43023.0</v>
      </c>
      <c r="B1020" s="7">
        <f>SUMIF(Base_PS!F:F,A1020,Base_PS!I:I)</f>
        <v>0</v>
      </c>
      <c r="C1020" s="6"/>
    </row>
    <row r="1021">
      <c r="A1021" s="8">
        <v>43024.0</v>
      </c>
      <c r="B1021" s="7">
        <f>SUMIF(Base_PS!F:F,A1021,Base_PS!I:I)</f>
        <v>0</v>
      </c>
      <c r="C1021" s="6"/>
    </row>
    <row r="1022">
      <c r="A1022" s="8">
        <v>43025.0</v>
      </c>
      <c r="B1022" s="7">
        <f>SUMIF(Base_PS!F:F,A1022,Base_PS!I:I)</f>
        <v>0</v>
      </c>
      <c r="C1022" s="6"/>
    </row>
    <row r="1023">
      <c r="A1023" s="8">
        <v>43026.0</v>
      </c>
      <c r="B1023" s="7">
        <f>SUMIF(Base_PS!F:F,A1023,Base_PS!I:I)</f>
        <v>0</v>
      </c>
      <c r="C1023" s="6"/>
    </row>
    <row r="1024">
      <c r="A1024" s="8">
        <v>43027.0</v>
      </c>
      <c r="B1024" s="7">
        <f>SUMIF(Base_PS!F:F,A1024,Base_PS!I:I)</f>
        <v>0</v>
      </c>
      <c r="C1024" s="6"/>
    </row>
    <row r="1025">
      <c r="A1025" s="8">
        <v>43028.0</v>
      </c>
      <c r="B1025" s="7">
        <f>SUMIF(Base_PS!F:F,A1025,Base_PS!I:I)</f>
        <v>0</v>
      </c>
      <c r="C1025" s="6"/>
    </row>
    <row r="1026">
      <c r="A1026" s="8">
        <v>43029.0</v>
      </c>
      <c r="B1026" s="7">
        <f>SUMIF(Base_PS!F:F,A1026,Base_PS!I:I)</f>
        <v>177</v>
      </c>
      <c r="C1026" s="6"/>
    </row>
    <row r="1027">
      <c r="A1027" s="8">
        <v>43030.0</v>
      </c>
      <c r="B1027" s="7">
        <f>SUMIF(Base_PS!F:F,A1027,Base_PS!I:I)</f>
        <v>0</v>
      </c>
      <c r="C1027" s="6"/>
    </row>
    <row r="1028">
      <c r="A1028" s="8">
        <v>43031.0</v>
      </c>
      <c r="B1028" s="7">
        <f>SUMIF(Base_PS!F:F,A1028,Base_PS!I:I)</f>
        <v>0</v>
      </c>
      <c r="C1028" s="6"/>
    </row>
    <row r="1029">
      <c r="A1029" s="8">
        <v>43032.0</v>
      </c>
      <c r="B1029" s="7">
        <f>SUMIF(Base_PS!F:F,A1029,Base_PS!I:I)</f>
        <v>0</v>
      </c>
      <c r="C1029" s="6"/>
    </row>
    <row r="1030">
      <c r="A1030" s="8">
        <v>43033.0</v>
      </c>
      <c r="B1030" s="7">
        <f>SUMIF(Base_PS!F:F,A1030,Base_PS!I:I)</f>
        <v>0</v>
      </c>
      <c r="C1030" s="6"/>
    </row>
    <row r="1031">
      <c r="A1031" s="8">
        <v>43034.0</v>
      </c>
      <c r="B1031" s="7">
        <f>SUMIF(Base_PS!F:F,A1031,Base_PS!I:I)</f>
        <v>0</v>
      </c>
      <c r="C1031" s="6"/>
    </row>
    <row r="1032">
      <c r="A1032" s="8">
        <v>43035.0</v>
      </c>
      <c r="B1032" s="7">
        <f>SUMIF(Base_PS!F:F,A1032,Base_PS!I:I)</f>
        <v>0</v>
      </c>
      <c r="C1032" s="6"/>
    </row>
    <row r="1033">
      <c r="A1033" s="8">
        <v>43036.0</v>
      </c>
      <c r="B1033" s="7">
        <f>SUMIF(Base_PS!F:F,A1033,Base_PS!I:I)</f>
        <v>346</v>
      </c>
      <c r="C1033" s="6"/>
    </row>
    <row r="1034">
      <c r="A1034" s="8">
        <v>43037.0</v>
      </c>
      <c r="B1034" s="7">
        <f>SUMIF(Base_PS!F:F,A1034,Base_PS!I:I)</f>
        <v>0</v>
      </c>
      <c r="C1034" s="6"/>
    </row>
    <row r="1035">
      <c r="A1035" s="8">
        <v>43038.0</v>
      </c>
      <c r="B1035" s="7">
        <f>SUMIF(Base_PS!F:F,A1035,Base_PS!I:I)</f>
        <v>0</v>
      </c>
      <c r="C1035" s="6"/>
    </row>
    <row r="1036">
      <c r="A1036" s="8">
        <v>43039.0</v>
      </c>
      <c r="B1036" s="7">
        <f>SUMIF(Base_PS!F:F,A1036,Base_PS!I:I)</f>
        <v>0</v>
      </c>
      <c r="C1036" s="6"/>
    </row>
    <row r="1037">
      <c r="A1037" s="6">
        <v>43040.0</v>
      </c>
      <c r="B1037" s="7">
        <f>SUMIF(Base_PS!F:F,A1037,Base_PS!I:I)</f>
        <v>0</v>
      </c>
      <c r="C1037" s="6"/>
    </row>
    <row r="1038">
      <c r="A1038" s="6">
        <v>43041.0</v>
      </c>
      <c r="B1038" s="7">
        <f>SUMIF(Base_PS!F:F,A1038,Base_PS!I:I)</f>
        <v>0</v>
      </c>
      <c r="C1038" s="6"/>
    </row>
    <row r="1039">
      <c r="A1039" s="6">
        <v>43042.0</v>
      </c>
      <c r="B1039" s="7">
        <f>SUMIF(Base_PS!F:F,A1039,Base_PS!I:I)</f>
        <v>0</v>
      </c>
      <c r="C1039" s="6"/>
    </row>
    <row r="1040">
      <c r="A1040" s="6">
        <v>43043.0</v>
      </c>
      <c r="B1040" s="7">
        <f>SUMIF(Base_PS!F:F,A1040,Base_PS!I:I)</f>
        <v>341</v>
      </c>
      <c r="C1040" s="6"/>
    </row>
    <row r="1041">
      <c r="A1041" s="6">
        <v>43044.0</v>
      </c>
      <c r="B1041" s="7">
        <f>SUMIF(Base_PS!F:F,A1041,Base_PS!I:I)</f>
        <v>0</v>
      </c>
      <c r="C1041" s="6"/>
    </row>
    <row r="1042">
      <c r="A1042" s="6">
        <v>43045.0</v>
      </c>
      <c r="B1042" s="7">
        <f>SUMIF(Base_PS!F:F,A1042,Base_PS!I:I)</f>
        <v>0</v>
      </c>
      <c r="C1042" s="6"/>
    </row>
    <row r="1043">
      <c r="A1043" s="6">
        <v>43046.0</v>
      </c>
      <c r="B1043" s="7">
        <f>SUMIF(Base_PS!F:F,A1043,Base_PS!I:I)</f>
        <v>0</v>
      </c>
      <c r="C1043" s="6"/>
    </row>
    <row r="1044">
      <c r="A1044" s="6">
        <v>43047.0</v>
      </c>
      <c r="B1044" s="7">
        <f>SUMIF(Base_PS!F:F,A1044,Base_PS!I:I)</f>
        <v>0</v>
      </c>
      <c r="C1044" s="6"/>
    </row>
    <row r="1045">
      <c r="A1045" s="6">
        <v>43048.0</v>
      </c>
      <c r="B1045" s="7">
        <f>SUMIF(Base_PS!F:F,A1045,Base_PS!I:I)</f>
        <v>0</v>
      </c>
      <c r="C1045" s="6"/>
    </row>
    <row r="1046">
      <c r="A1046" s="8">
        <v>43049.0</v>
      </c>
      <c r="B1046" s="7">
        <f>SUMIF(Base_PS!F:F,A1046,Base_PS!I:I)</f>
        <v>0</v>
      </c>
      <c r="C1046" s="6"/>
    </row>
    <row r="1047">
      <c r="A1047" s="8">
        <v>43050.0</v>
      </c>
      <c r="B1047" s="7">
        <f>SUMIF(Base_PS!F:F,A1047,Base_PS!I:I)</f>
        <v>333</v>
      </c>
      <c r="C1047" s="6"/>
    </row>
    <row r="1048">
      <c r="A1048" s="8">
        <v>43051.0</v>
      </c>
      <c r="B1048" s="7">
        <f>SUMIF(Base_PS!F:F,A1048,Base_PS!I:I)</f>
        <v>0</v>
      </c>
      <c r="C1048" s="6"/>
    </row>
    <row r="1049">
      <c r="A1049" s="8">
        <v>43052.0</v>
      </c>
      <c r="B1049" s="7">
        <f>SUMIF(Base_PS!F:F,A1049,Base_PS!I:I)</f>
        <v>0</v>
      </c>
      <c r="C1049" s="6"/>
    </row>
    <row r="1050">
      <c r="A1050" s="8">
        <v>43053.0</v>
      </c>
      <c r="B1050" s="7">
        <f>SUMIF(Base_PS!F:F,A1050,Base_PS!I:I)</f>
        <v>0</v>
      </c>
      <c r="C1050" s="6"/>
    </row>
    <row r="1051">
      <c r="A1051" s="8">
        <v>43054.0</v>
      </c>
      <c r="B1051" s="7">
        <f>SUMIF(Base_PS!F:F,A1051,Base_PS!I:I)</f>
        <v>0</v>
      </c>
      <c r="C1051" s="6"/>
    </row>
    <row r="1052">
      <c r="A1052" s="8">
        <v>43055.0</v>
      </c>
      <c r="B1052" s="7">
        <f>SUMIF(Base_PS!F:F,A1052,Base_PS!I:I)</f>
        <v>0</v>
      </c>
      <c r="C1052" s="6"/>
    </row>
    <row r="1053">
      <c r="A1053" s="8">
        <v>43056.0</v>
      </c>
      <c r="B1053" s="7">
        <f>SUMIF(Base_PS!F:F,A1053,Base_PS!I:I)</f>
        <v>0</v>
      </c>
      <c r="C1053" s="6"/>
    </row>
    <row r="1054">
      <c r="A1054" s="8">
        <v>43057.0</v>
      </c>
      <c r="B1054" s="7">
        <f>SUMIF(Base_PS!F:F,A1054,Base_PS!I:I)</f>
        <v>343</v>
      </c>
      <c r="C1054" s="6"/>
    </row>
    <row r="1055">
      <c r="A1055" s="8">
        <v>43058.0</v>
      </c>
      <c r="B1055" s="7">
        <f>SUMIF(Base_PS!F:F,A1055,Base_PS!I:I)</f>
        <v>0</v>
      </c>
      <c r="C1055" s="6"/>
    </row>
    <row r="1056">
      <c r="A1056" s="8">
        <v>43059.0</v>
      </c>
      <c r="B1056" s="7">
        <f>SUMIF(Base_PS!F:F,A1056,Base_PS!I:I)</f>
        <v>0</v>
      </c>
      <c r="C1056" s="6"/>
    </row>
    <row r="1057">
      <c r="A1057" s="8">
        <v>43060.0</v>
      </c>
      <c r="B1057" s="7">
        <f>SUMIF(Base_PS!F:F,A1057,Base_PS!I:I)</f>
        <v>0</v>
      </c>
      <c r="C1057" s="6"/>
    </row>
    <row r="1058">
      <c r="A1058" s="8">
        <v>43061.0</v>
      </c>
      <c r="B1058" s="7">
        <f>SUMIF(Base_PS!F:F,A1058,Base_PS!I:I)</f>
        <v>0</v>
      </c>
      <c r="C1058" s="6"/>
    </row>
    <row r="1059">
      <c r="A1059" s="8">
        <v>43062.0</v>
      </c>
      <c r="B1059" s="7">
        <f>SUMIF(Base_PS!F:F,A1059,Base_PS!I:I)</f>
        <v>0</v>
      </c>
      <c r="C1059" s="6"/>
    </row>
    <row r="1060">
      <c r="A1060" s="8">
        <v>43063.0</v>
      </c>
      <c r="B1060" s="7">
        <f>SUMIF(Base_PS!F:F,A1060,Base_PS!I:I)</f>
        <v>0</v>
      </c>
      <c r="C1060" s="6"/>
    </row>
    <row r="1061">
      <c r="A1061" s="8">
        <v>43064.0</v>
      </c>
      <c r="B1061" s="7">
        <f>SUMIF(Base_PS!F:F,A1061,Base_PS!I:I)</f>
        <v>319</v>
      </c>
      <c r="C1061" s="6"/>
    </row>
    <row r="1062">
      <c r="A1062" s="8">
        <v>43065.0</v>
      </c>
      <c r="B1062" s="7">
        <f>SUMIF(Base_PS!F:F,A1062,Base_PS!I:I)</f>
        <v>0</v>
      </c>
      <c r="C1062" s="6"/>
    </row>
    <row r="1063">
      <c r="A1063" s="8">
        <v>43066.0</v>
      </c>
      <c r="B1063" s="7">
        <f>SUMIF(Base_PS!F:F,A1063,Base_PS!I:I)</f>
        <v>0</v>
      </c>
      <c r="C1063" s="6"/>
    </row>
    <row r="1064">
      <c r="A1064" s="8">
        <v>43067.0</v>
      </c>
      <c r="B1064" s="7">
        <f>SUMIF(Base_PS!F:F,A1064,Base_PS!I:I)</f>
        <v>0</v>
      </c>
      <c r="C1064" s="6"/>
    </row>
    <row r="1065">
      <c r="A1065" s="8">
        <v>43068.0</v>
      </c>
      <c r="B1065" s="7">
        <f>SUMIF(Base_PS!F:F,A1065,Base_PS!I:I)</f>
        <v>0</v>
      </c>
      <c r="C1065" s="6"/>
    </row>
    <row r="1066">
      <c r="A1066" s="8">
        <v>43069.0</v>
      </c>
      <c r="B1066" s="7">
        <f>SUMIF(Base_PS!F:F,A1066,Base_PS!I:I)</f>
        <v>0</v>
      </c>
      <c r="C1066" s="6"/>
    </row>
    <row r="1067">
      <c r="A1067" s="6">
        <v>43070.0</v>
      </c>
      <c r="B1067" s="7">
        <f>SUMIF(Base_PS!F:F,A1067,Base_PS!I:I)</f>
        <v>0</v>
      </c>
      <c r="C1067" s="6"/>
    </row>
    <row r="1068">
      <c r="A1068" s="6">
        <v>43071.0</v>
      </c>
      <c r="B1068" s="7">
        <f>SUMIF(Base_PS!F:F,A1068,Base_PS!I:I)</f>
        <v>176</v>
      </c>
      <c r="C1068" s="6"/>
    </row>
    <row r="1069">
      <c r="A1069" s="6">
        <v>43072.0</v>
      </c>
      <c r="B1069" s="7">
        <f>SUMIF(Base_PS!F:F,A1069,Base_PS!I:I)</f>
        <v>0</v>
      </c>
      <c r="C1069" s="6"/>
    </row>
    <row r="1070">
      <c r="A1070" s="6">
        <v>43073.0</v>
      </c>
      <c r="B1070" s="7">
        <f>SUMIF(Base_PS!F:F,A1070,Base_PS!I:I)</f>
        <v>0</v>
      </c>
      <c r="C1070" s="6"/>
    </row>
    <row r="1071">
      <c r="A1071" s="6">
        <v>43074.0</v>
      </c>
      <c r="B1071" s="7">
        <f>SUMIF(Base_PS!F:F,A1071,Base_PS!I:I)</f>
        <v>0</v>
      </c>
      <c r="C1071" s="6"/>
    </row>
    <row r="1072">
      <c r="A1072" s="6">
        <v>43075.0</v>
      </c>
      <c r="B1072" s="7">
        <f>SUMIF(Base_PS!F:F,A1072,Base_PS!I:I)</f>
        <v>0</v>
      </c>
      <c r="C1072" s="6"/>
    </row>
    <row r="1073">
      <c r="A1073" s="6">
        <v>43076.0</v>
      </c>
      <c r="B1073" s="7">
        <f>SUMIF(Base_PS!F:F,A1073,Base_PS!I:I)</f>
        <v>0</v>
      </c>
      <c r="C1073" s="6"/>
    </row>
    <row r="1074">
      <c r="A1074" s="6">
        <v>43077.0</v>
      </c>
      <c r="B1074" s="7">
        <f>SUMIF(Base_PS!F:F,A1074,Base_PS!I:I)</f>
        <v>0</v>
      </c>
      <c r="C1074" s="6"/>
    </row>
    <row r="1075">
      <c r="A1075" s="6">
        <v>43078.0</v>
      </c>
      <c r="B1075" s="7">
        <f>SUMIF(Base_PS!F:F,A1075,Base_PS!I:I)</f>
        <v>162</v>
      </c>
      <c r="C1075" s="6"/>
    </row>
    <row r="1076">
      <c r="A1076" s="8">
        <v>43079.0</v>
      </c>
      <c r="B1076" s="7">
        <f>SUMIF(Base_PS!F:F,A1076,Base_PS!I:I)</f>
        <v>0</v>
      </c>
      <c r="C1076" s="6"/>
    </row>
    <row r="1077">
      <c r="A1077" s="8">
        <v>43080.0</v>
      </c>
      <c r="B1077" s="7">
        <f>SUMIF(Base_PS!F:F,A1077,Base_PS!I:I)</f>
        <v>0</v>
      </c>
      <c r="C1077" s="6"/>
    </row>
    <row r="1078">
      <c r="A1078" s="8">
        <v>43081.0</v>
      </c>
      <c r="B1078" s="7">
        <f>SUMIF(Base_PS!F:F,A1078,Base_PS!I:I)</f>
        <v>0</v>
      </c>
      <c r="C1078" s="6"/>
    </row>
    <row r="1079">
      <c r="A1079" s="8">
        <v>43082.0</v>
      </c>
      <c r="B1079" s="7">
        <f>SUMIF(Base_PS!F:F,A1079,Base_PS!I:I)</f>
        <v>0</v>
      </c>
      <c r="C1079" s="6"/>
    </row>
    <row r="1080">
      <c r="A1080" s="8">
        <v>43083.0</v>
      </c>
      <c r="B1080" s="7">
        <f>SUMIF(Base_PS!F:F,A1080,Base_PS!I:I)</f>
        <v>0</v>
      </c>
      <c r="C1080" s="6"/>
    </row>
    <row r="1081">
      <c r="A1081" s="8">
        <v>43084.0</v>
      </c>
      <c r="B1081" s="7">
        <f>SUMIF(Base_PS!F:F,A1081,Base_PS!I:I)</f>
        <v>0</v>
      </c>
      <c r="C1081" s="6"/>
    </row>
    <row r="1082">
      <c r="A1082" s="8">
        <v>43085.0</v>
      </c>
      <c r="B1082" s="7">
        <f>SUMIF(Base_PS!F:F,A1082,Base_PS!I:I)</f>
        <v>342</v>
      </c>
      <c r="C1082" s="6"/>
    </row>
    <row r="1083">
      <c r="A1083" s="8">
        <v>43086.0</v>
      </c>
      <c r="B1083" s="7">
        <f>SUMIF(Base_PS!F:F,A1083,Base_PS!I:I)</f>
        <v>0</v>
      </c>
      <c r="C1083" s="6"/>
    </row>
    <row r="1084">
      <c r="A1084" s="8">
        <v>43087.0</v>
      </c>
      <c r="B1084" s="7">
        <f>SUMIF(Base_PS!F:F,A1084,Base_PS!I:I)</f>
        <v>0</v>
      </c>
      <c r="C1084" s="6"/>
    </row>
    <row r="1085">
      <c r="A1085" s="8">
        <v>43088.0</v>
      </c>
      <c r="B1085" s="7">
        <f>SUMIF(Base_PS!F:F,A1085,Base_PS!I:I)</f>
        <v>0</v>
      </c>
      <c r="C1085" s="6"/>
    </row>
    <row r="1086">
      <c r="A1086" s="8">
        <v>43089.0</v>
      </c>
      <c r="B1086" s="7">
        <f>SUMIF(Base_PS!F:F,A1086,Base_PS!I:I)</f>
        <v>0</v>
      </c>
      <c r="C1086" s="6"/>
    </row>
    <row r="1087">
      <c r="A1087" s="8">
        <v>43090.0</v>
      </c>
      <c r="B1087" s="7">
        <f>SUMIF(Base_PS!F:F,A1087,Base_PS!I:I)</f>
        <v>0</v>
      </c>
      <c r="C1087" s="6"/>
    </row>
    <row r="1088">
      <c r="A1088" s="8">
        <v>43091.0</v>
      </c>
      <c r="B1088" s="7">
        <f>SUMIF(Base_PS!F:F,A1088,Base_PS!I:I)</f>
        <v>0</v>
      </c>
      <c r="C1088" s="6"/>
    </row>
    <row r="1089">
      <c r="A1089" s="8">
        <v>43092.0</v>
      </c>
      <c r="B1089" s="7">
        <f>SUMIF(Base_PS!F:F,A1089,Base_PS!I:I)</f>
        <v>350</v>
      </c>
      <c r="C1089" s="6"/>
    </row>
    <row r="1090">
      <c r="A1090" s="8">
        <v>43093.0</v>
      </c>
      <c r="B1090" s="7">
        <f>SUMIF(Base_PS!F:F,A1090,Base_PS!I:I)</f>
        <v>0</v>
      </c>
      <c r="C1090" s="6"/>
    </row>
    <row r="1091">
      <c r="A1091" s="8">
        <v>43094.0</v>
      </c>
      <c r="B1091" s="7">
        <f>SUMIF(Base_PS!F:F,A1091,Base_PS!I:I)</f>
        <v>0</v>
      </c>
      <c r="C1091" s="6"/>
    </row>
    <row r="1092">
      <c r="A1092" s="8">
        <v>43095.0</v>
      </c>
      <c r="B1092" s="7">
        <f>SUMIF(Base_PS!F:F,A1092,Base_PS!I:I)</f>
        <v>0</v>
      </c>
      <c r="C1092" s="6"/>
    </row>
    <row r="1093">
      <c r="A1093" s="8">
        <v>43096.0</v>
      </c>
      <c r="B1093" s="7">
        <f>SUMIF(Base_PS!F:F,A1093,Base_PS!I:I)</f>
        <v>0</v>
      </c>
      <c r="C1093" s="6"/>
    </row>
    <row r="1094">
      <c r="A1094" s="8">
        <v>43097.0</v>
      </c>
      <c r="B1094" s="7">
        <f>SUMIF(Base_PS!F:F,A1094,Base_PS!I:I)</f>
        <v>0</v>
      </c>
      <c r="C1094" s="6"/>
    </row>
    <row r="1095">
      <c r="A1095" s="8">
        <v>43098.0</v>
      </c>
      <c r="B1095" s="7">
        <f>SUMIF(Base_PS!F:F,A1095,Base_PS!I:I)</f>
        <v>0</v>
      </c>
      <c r="C1095" s="6"/>
    </row>
    <row r="1096">
      <c r="A1096" s="8">
        <v>43099.0</v>
      </c>
      <c r="B1096" s="7">
        <f>SUMIF(Base_PS!F:F,A1096,Base_PS!I:I)</f>
        <v>346</v>
      </c>
      <c r="C1096" s="6"/>
    </row>
    <row r="1097">
      <c r="A1097" s="8">
        <v>43100.0</v>
      </c>
      <c r="B1097" s="7">
        <f>SUMIF(Base_PS!F:F,A1097,Base_PS!I:I)</f>
        <v>0</v>
      </c>
      <c r="C1097" s="6"/>
    </row>
    <row r="1098">
      <c r="A1098" s="6">
        <v>43101.0</v>
      </c>
      <c r="B1098" s="7">
        <f>SUMIF(Base_PS!F:F,A1098,Base_PS!I:I)</f>
        <v>0</v>
      </c>
      <c r="C1098" s="6"/>
    </row>
    <row r="1099">
      <c r="A1099" s="6">
        <v>43102.0</v>
      </c>
      <c r="B1099" s="7">
        <f>SUMIF(Base_PS!F:F,A1099,Base_PS!I:I)</f>
        <v>0</v>
      </c>
      <c r="C1099" s="6"/>
    </row>
    <row r="1100">
      <c r="A1100" s="6">
        <v>43103.0</v>
      </c>
      <c r="B1100" s="7">
        <f>SUMIF(Base_PS!F:F,A1100,Base_PS!I:I)</f>
        <v>0</v>
      </c>
      <c r="C1100" s="6"/>
    </row>
    <row r="1101">
      <c r="A1101" s="6">
        <v>43104.0</v>
      </c>
      <c r="B1101" s="7">
        <f>SUMIF(Base_PS!F:F,A1101,Base_PS!I:I)</f>
        <v>0</v>
      </c>
      <c r="C1101" s="6"/>
    </row>
    <row r="1102">
      <c r="A1102" s="6">
        <v>43105.0</v>
      </c>
      <c r="B1102" s="7">
        <f>SUMIF(Base_PS!F:F,A1102,Base_PS!I:I)</f>
        <v>0</v>
      </c>
      <c r="C1102" s="6"/>
    </row>
    <row r="1103">
      <c r="A1103" s="6">
        <v>43106.0</v>
      </c>
      <c r="B1103" s="7">
        <f>SUMIF(Base_PS!F:F,A1103,Base_PS!I:I)</f>
        <v>344</v>
      </c>
      <c r="C1103" s="6"/>
    </row>
    <row r="1104">
      <c r="A1104" s="6">
        <v>43107.0</v>
      </c>
      <c r="B1104" s="7">
        <f>SUMIF(Base_PS!F:F,A1104,Base_PS!I:I)</f>
        <v>0</v>
      </c>
      <c r="C1104" s="6"/>
    </row>
    <row r="1105">
      <c r="A1105" s="6">
        <v>43108.0</v>
      </c>
      <c r="B1105" s="7">
        <f>SUMIF(Base_PS!F:F,A1105,Base_PS!I:I)</f>
        <v>0</v>
      </c>
      <c r="C1105" s="6"/>
    </row>
    <row r="1106">
      <c r="A1106" s="6">
        <v>43109.0</v>
      </c>
      <c r="B1106" s="7">
        <f>SUMIF(Base_PS!F:F,A1106,Base_PS!I:I)</f>
        <v>0</v>
      </c>
      <c r="C1106" s="6"/>
    </row>
    <row r="1107">
      <c r="A1107" s="6">
        <v>43110.0</v>
      </c>
      <c r="B1107" s="7">
        <f>SUMIF(Base_PS!F:F,A1107,Base_PS!I:I)</f>
        <v>0</v>
      </c>
      <c r="C1107" s="6"/>
    </row>
    <row r="1108">
      <c r="A1108" s="6">
        <v>43111.0</v>
      </c>
      <c r="B1108" s="7">
        <f>SUMIF(Base_PS!F:F,A1108,Base_PS!I:I)</f>
        <v>0</v>
      </c>
      <c r="C1108" s="6"/>
    </row>
    <row r="1109">
      <c r="A1109" s="6">
        <v>43112.0</v>
      </c>
      <c r="B1109" s="7">
        <f>SUMIF(Base_PS!F:F,A1109,Base_PS!I:I)</f>
        <v>0</v>
      </c>
      <c r="C1109" s="6"/>
    </row>
    <row r="1110">
      <c r="A1110" s="6">
        <v>43113.0</v>
      </c>
      <c r="B1110" s="7">
        <f>SUMIF(Base_PS!F:F,A1110,Base_PS!I:I)</f>
        <v>351</v>
      </c>
      <c r="C1110" s="6"/>
    </row>
    <row r="1111">
      <c r="A1111" s="6">
        <v>43114.0</v>
      </c>
      <c r="B1111" s="7">
        <f>SUMIF(Base_PS!F:F,A1111,Base_PS!I:I)</f>
        <v>0</v>
      </c>
      <c r="C1111" s="6"/>
    </row>
    <row r="1112">
      <c r="A1112" s="6">
        <v>43115.0</v>
      </c>
      <c r="B1112" s="7">
        <f>SUMIF(Base_PS!F:F,A1112,Base_PS!I:I)</f>
        <v>0</v>
      </c>
      <c r="C1112" s="6"/>
    </row>
    <row r="1113">
      <c r="A1113" s="6">
        <v>43116.0</v>
      </c>
      <c r="B1113" s="7">
        <f>SUMIF(Base_PS!F:F,A1113,Base_PS!I:I)</f>
        <v>0</v>
      </c>
      <c r="C1113" s="6"/>
    </row>
    <row r="1114">
      <c r="A1114" s="6">
        <v>43117.0</v>
      </c>
      <c r="B1114" s="7">
        <f>SUMIF(Base_PS!F:F,A1114,Base_PS!I:I)</f>
        <v>0</v>
      </c>
      <c r="C1114" s="6"/>
    </row>
    <row r="1115">
      <c r="A1115" s="6">
        <v>43118.0</v>
      </c>
      <c r="B1115" s="7">
        <f>SUMIF(Base_PS!F:F,A1115,Base_PS!I:I)</f>
        <v>0</v>
      </c>
      <c r="C1115" s="6"/>
    </row>
    <row r="1116">
      <c r="A1116" s="6">
        <v>43119.0</v>
      </c>
      <c r="B1116" s="7">
        <f>SUMIF(Base_PS!F:F,A1116,Base_PS!I:I)</f>
        <v>0</v>
      </c>
      <c r="C1116" s="6"/>
    </row>
    <row r="1117">
      <c r="A1117" s="6">
        <v>43120.0</v>
      </c>
      <c r="B1117" s="7">
        <f>SUMIF(Base_PS!F:F,A1117,Base_PS!I:I)</f>
        <v>348</v>
      </c>
      <c r="C1117" s="6"/>
    </row>
    <row r="1118">
      <c r="A1118" s="6">
        <v>43121.0</v>
      </c>
      <c r="B1118" s="7">
        <f>SUMIF(Base_PS!F:F,A1118,Base_PS!I:I)</f>
        <v>0</v>
      </c>
      <c r="C1118" s="6"/>
    </row>
    <row r="1119">
      <c r="A1119" s="6">
        <v>43122.0</v>
      </c>
      <c r="B1119" s="7">
        <f>SUMIF(Base_PS!F:F,A1119,Base_PS!I:I)</f>
        <v>0</v>
      </c>
      <c r="C1119" s="6"/>
    </row>
    <row r="1120">
      <c r="A1120" s="6">
        <v>43123.0</v>
      </c>
      <c r="B1120" s="7">
        <f>SUMIF(Base_PS!F:F,A1120,Base_PS!I:I)</f>
        <v>0</v>
      </c>
      <c r="C1120" s="6"/>
    </row>
    <row r="1121">
      <c r="A1121" s="6">
        <v>43124.0</v>
      </c>
      <c r="B1121" s="7">
        <f>SUMIF(Base_PS!F:F,A1121,Base_PS!I:I)</f>
        <v>0</v>
      </c>
      <c r="C1121" s="6"/>
    </row>
    <row r="1122">
      <c r="A1122" s="6">
        <v>43125.0</v>
      </c>
      <c r="B1122" s="7">
        <f>SUMIF(Base_PS!F:F,A1122,Base_PS!I:I)</f>
        <v>0</v>
      </c>
      <c r="C1122" s="6"/>
    </row>
    <row r="1123">
      <c r="A1123" s="6">
        <v>43126.0</v>
      </c>
      <c r="B1123" s="7">
        <f>SUMIF(Base_PS!F:F,A1123,Base_PS!I:I)</f>
        <v>0</v>
      </c>
      <c r="C1123" s="6"/>
    </row>
    <row r="1124">
      <c r="A1124" s="6">
        <v>43127.0</v>
      </c>
      <c r="B1124" s="7">
        <f>SUMIF(Base_PS!F:F,A1124,Base_PS!I:I)</f>
        <v>350</v>
      </c>
      <c r="C1124" s="6"/>
    </row>
    <row r="1125">
      <c r="A1125" s="6">
        <v>43128.0</v>
      </c>
      <c r="B1125" s="7">
        <f>SUMIF(Base_PS!F:F,A1125,Base_PS!I:I)</f>
        <v>0</v>
      </c>
      <c r="C1125" s="6"/>
    </row>
    <row r="1126">
      <c r="A1126" s="6">
        <v>43129.0</v>
      </c>
      <c r="B1126" s="7">
        <f>SUMIF(Base_PS!F:F,A1126,Base_PS!I:I)</f>
        <v>0</v>
      </c>
      <c r="C1126" s="6"/>
    </row>
    <row r="1127">
      <c r="A1127" s="6">
        <v>43130.0</v>
      </c>
      <c r="B1127" s="7">
        <f>SUMIF(Base_PS!F:F,A1127,Base_PS!I:I)</f>
        <v>0</v>
      </c>
      <c r="C1127" s="6"/>
    </row>
    <row r="1128">
      <c r="A1128" s="6">
        <v>43131.0</v>
      </c>
      <c r="B1128" s="7">
        <f>SUMIF(Base_PS!F:F,A1128,Base_PS!I:I)</f>
        <v>0</v>
      </c>
      <c r="C1128" s="6"/>
    </row>
    <row r="1129">
      <c r="A1129" s="6">
        <v>43132.0</v>
      </c>
      <c r="B1129" s="7">
        <f>SUMIF(Base_PS!F:F,A1129,Base_PS!I:I)</f>
        <v>0</v>
      </c>
      <c r="C1129" s="6"/>
    </row>
    <row r="1130">
      <c r="A1130" s="6">
        <v>43133.0</v>
      </c>
      <c r="B1130" s="7">
        <f>SUMIF(Base_PS!F:F,A1130,Base_PS!I:I)</f>
        <v>0</v>
      </c>
      <c r="C1130" s="6"/>
    </row>
    <row r="1131">
      <c r="A1131" s="6">
        <v>43134.0</v>
      </c>
      <c r="B1131" s="7">
        <f>SUMIF(Base_PS!F:F,A1131,Base_PS!I:I)</f>
        <v>348</v>
      </c>
      <c r="C1131" s="6"/>
    </row>
    <row r="1132">
      <c r="A1132" s="6">
        <v>43135.0</v>
      </c>
      <c r="B1132" s="7">
        <f>SUMIF(Base_PS!F:F,A1132,Base_PS!I:I)</f>
        <v>0</v>
      </c>
      <c r="C1132" s="6"/>
    </row>
    <row r="1133">
      <c r="A1133" s="6">
        <v>43136.0</v>
      </c>
      <c r="B1133" s="7">
        <f>SUMIF(Base_PS!F:F,A1133,Base_PS!I:I)</f>
        <v>0</v>
      </c>
      <c r="C1133" s="6"/>
    </row>
    <row r="1134">
      <c r="A1134" s="6">
        <v>43137.0</v>
      </c>
      <c r="B1134" s="7">
        <f>SUMIF(Base_PS!F:F,A1134,Base_PS!I:I)</f>
        <v>0</v>
      </c>
      <c r="C1134" s="6"/>
    </row>
    <row r="1135">
      <c r="A1135" s="6">
        <v>43138.0</v>
      </c>
      <c r="B1135" s="7">
        <f>SUMIF(Base_PS!F:F,A1135,Base_PS!I:I)</f>
        <v>0</v>
      </c>
      <c r="C1135" s="6"/>
    </row>
    <row r="1136">
      <c r="A1136" s="6">
        <v>43139.0</v>
      </c>
      <c r="B1136" s="7">
        <f>SUMIF(Base_PS!F:F,A1136,Base_PS!I:I)</f>
        <v>0</v>
      </c>
      <c r="C1136" s="6"/>
    </row>
    <row r="1137">
      <c r="A1137" s="6">
        <v>43140.0</v>
      </c>
      <c r="B1137" s="7">
        <f>SUMIF(Base_PS!F:F,A1137,Base_PS!I:I)</f>
        <v>0</v>
      </c>
      <c r="C1137" s="6"/>
    </row>
    <row r="1138">
      <c r="A1138" s="6">
        <v>43141.0</v>
      </c>
      <c r="B1138" s="7">
        <f>SUMIF(Base_PS!F:F,A1138,Base_PS!I:I)</f>
        <v>333</v>
      </c>
      <c r="C1138" s="6"/>
    </row>
    <row r="1139">
      <c r="A1139" s="6">
        <v>43142.0</v>
      </c>
      <c r="B1139" s="7">
        <f>SUMIF(Base_PS!F:F,A1139,Base_PS!I:I)</f>
        <v>0</v>
      </c>
      <c r="C1139" s="6"/>
    </row>
    <row r="1140">
      <c r="A1140" s="6">
        <v>43143.0</v>
      </c>
      <c r="B1140" s="7">
        <f>SUMIF(Base_PS!F:F,A1140,Base_PS!I:I)</f>
        <v>0</v>
      </c>
      <c r="C1140" s="6"/>
    </row>
    <row r="1141">
      <c r="A1141" s="6">
        <v>43144.0</v>
      </c>
      <c r="B1141" s="7">
        <f>SUMIF(Base_PS!F:F,A1141,Base_PS!I:I)</f>
        <v>0</v>
      </c>
      <c r="C1141" s="6"/>
    </row>
    <row r="1142">
      <c r="A1142" s="6">
        <v>43145.0</v>
      </c>
      <c r="B1142" s="7">
        <f>SUMIF(Base_PS!F:F,A1142,Base_PS!I:I)</f>
        <v>0</v>
      </c>
      <c r="C1142" s="6"/>
    </row>
    <row r="1143">
      <c r="A1143" s="6">
        <v>43146.0</v>
      </c>
      <c r="B1143" s="7">
        <f>SUMIF(Base_PS!F:F,A1143,Base_PS!I:I)</f>
        <v>0</v>
      </c>
      <c r="C1143" s="6"/>
    </row>
    <row r="1144">
      <c r="A1144" s="6">
        <v>43147.0</v>
      </c>
      <c r="B1144" s="7">
        <f>SUMIF(Base_PS!F:F,A1144,Base_PS!I:I)</f>
        <v>0</v>
      </c>
      <c r="C1144" s="6"/>
    </row>
    <row r="1145">
      <c r="A1145" s="6">
        <v>43148.0</v>
      </c>
      <c r="B1145" s="7">
        <f>SUMIF(Base_PS!F:F,A1145,Base_PS!I:I)</f>
        <v>349</v>
      </c>
      <c r="C1145" s="6"/>
    </row>
    <row r="1146">
      <c r="A1146" s="6">
        <v>43149.0</v>
      </c>
      <c r="B1146" s="7">
        <f>SUMIF(Base_PS!F:F,A1146,Base_PS!I:I)</f>
        <v>0</v>
      </c>
      <c r="C1146" s="6"/>
    </row>
    <row r="1147">
      <c r="A1147" s="6">
        <v>43150.0</v>
      </c>
      <c r="B1147" s="7">
        <f>SUMIF(Base_PS!F:F,A1147,Base_PS!I:I)</f>
        <v>0</v>
      </c>
      <c r="C1147" s="6"/>
    </row>
    <row r="1148">
      <c r="A1148" s="6">
        <v>43151.0</v>
      </c>
      <c r="B1148" s="7">
        <f>SUMIF(Base_PS!F:F,A1148,Base_PS!I:I)</f>
        <v>0</v>
      </c>
      <c r="C1148" s="6"/>
    </row>
    <row r="1149">
      <c r="A1149" s="6">
        <v>43152.0</v>
      </c>
      <c r="B1149" s="7">
        <f>SUMIF(Base_PS!F:F,A1149,Base_PS!I:I)</f>
        <v>0</v>
      </c>
      <c r="C1149" s="6"/>
    </row>
    <row r="1150">
      <c r="A1150" s="6">
        <v>43153.0</v>
      </c>
      <c r="B1150" s="7">
        <f>SUMIF(Base_PS!F:F,A1150,Base_PS!I:I)</f>
        <v>0</v>
      </c>
      <c r="C1150" s="6"/>
    </row>
    <row r="1151">
      <c r="A1151" s="6">
        <v>43154.0</v>
      </c>
      <c r="B1151" s="7">
        <f>SUMIF(Base_PS!F:F,A1151,Base_PS!I:I)</f>
        <v>0</v>
      </c>
      <c r="C1151" s="6"/>
    </row>
    <row r="1152">
      <c r="A1152" s="6">
        <v>43155.0</v>
      </c>
      <c r="B1152" s="7">
        <f>SUMIF(Base_PS!F:F,A1152,Base_PS!I:I)</f>
        <v>349</v>
      </c>
      <c r="C1152" s="6"/>
    </row>
    <row r="1153">
      <c r="A1153" s="6">
        <v>43156.0</v>
      </c>
      <c r="B1153" s="7">
        <f>SUMIF(Base_PS!F:F,A1153,Base_PS!I:I)</f>
        <v>0</v>
      </c>
      <c r="C1153" s="6"/>
    </row>
    <row r="1154">
      <c r="A1154" s="6">
        <v>43157.0</v>
      </c>
      <c r="B1154" s="7">
        <f>SUMIF(Base_PS!F:F,A1154,Base_PS!I:I)</f>
        <v>0</v>
      </c>
      <c r="C1154" s="6"/>
    </row>
    <row r="1155">
      <c r="A1155" s="6">
        <v>43158.0</v>
      </c>
      <c r="B1155" s="7">
        <f>SUMIF(Base_PS!F:F,A1155,Base_PS!I:I)</f>
        <v>0</v>
      </c>
      <c r="C1155" s="6"/>
    </row>
    <row r="1156">
      <c r="A1156" s="6">
        <v>43159.0</v>
      </c>
      <c r="B1156" s="7">
        <f>SUMIF(Base_PS!F:F,A1156,Base_PS!I:I)</f>
        <v>0</v>
      </c>
      <c r="C1156" s="6"/>
    </row>
    <row r="1157">
      <c r="A1157" s="6">
        <v>43160.0</v>
      </c>
      <c r="B1157" s="7">
        <f>SUMIF(Base_PS!F:F,A1157,Base_PS!I:I)</f>
        <v>0</v>
      </c>
      <c r="C1157" s="6"/>
    </row>
    <row r="1158">
      <c r="A1158" s="6">
        <v>43161.0</v>
      </c>
      <c r="B1158" s="7">
        <f>SUMIF(Base_PS!F:F,A1158,Base_PS!I:I)</f>
        <v>0</v>
      </c>
      <c r="C1158" s="6"/>
    </row>
    <row r="1159">
      <c r="A1159" s="6">
        <v>43162.0</v>
      </c>
      <c r="B1159" s="7">
        <f>SUMIF(Base_PS!F:F,A1159,Base_PS!I:I)</f>
        <v>173</v>
      </c>
      <c r="C1159" s="6"/>
    </row>
    <row r="1160">
      <c r="A1160" s="6">
        <v>43163.0</v>
      </c>
      <c r="B1160" s="7">
        <f>SUMIF(Base_PS!F:F,A1160,Base_PS!I:I)</f>
        <v>0</v>
      </c>
      <c r="C1160" s="6"/>
    </row>
    <row r="1161">
      <c r="A1161" s="6">
        <v>43164.0</v>
      </c>
      <c r="B1161" s="7">
        <f>SUMIF(Base_PS!F:F,A1161,Base_PS!I:I)</f>
        <v>0</v>
      </c>
      <c r="C1161" s="6"/>
    </row>
    <row r="1162">
      <c r="A1162" s="6">
        <v>43165.0</v>
      </c>
      <c r="B1162" s="7">
        <f>SUMIF(Base_PS!F:F,A1162,Base_PS!I:I)</f>
        <v>0</v>
      </c>
      <c r="C1162" s="6"/>
    </row>
    <row r="1163">
      <c r="A1163" s="6">
        <v>43166.0</v>
      </c>
      <c r="B1163" s="7">
        <f>SUMIF(Base_PS!F:F,A1163,Base_PS!I:I)</f>
        <v>0</v>
      </c>
      <c r="C1163" s="6"/>
    </row>
    <row r="1164">
      <c r="A1164" s="6">
        <v>43167.0</v>
      </c>
      <c r="B1164" s="7">
        <f>SUMIF(Base_PS!F:F,A1164,Base_PS!I:I)</f>
        <v>0</v>
      </c>
      <c r="C1164" s="6"/>
    </row>
    <row r="1165">
      <c r="A1165" s="6">
        <v>43168.0</v>
      </c>
      <c r="B1165" s="7">
        <f>SUMIF(Base_PS!F:F,A1165,Base_PS!I:I)</f>
        <v>0</v>
      </c>
      <c r="C1165" s="6"/>
    </row>
    <row r="1166">
      <c r="A1166" s="6">
        <v>43169.0</v>
      </c>
      <c r="B1166" s="7">
        <f>SUMIF(Base_PS!F:F,A1166,Base_PS!I:I)</f>
        <v>162</v>
      </c>
      <c r="C1166" s="6"/>
    </row>
    <row r="1167">
      <c r="A1167" s="6">
        <v>43170.0</v>
      </c>
      <c r="B1167" s="7">
        <f>SUMIF(Base_PS!F:F,A1167,Base_PS!I:I)</f>
        <v>0</v>
      </c>
      <c r="C1167" s="6"/>
    </row>
    <row r="1168">
      <c r="A1168" s="6">
        <v>43171.0</v>
      </c>
      <c r="B1168" s="7">
        <f>SUMIF(Base_PS!F:F,A1168,Base_PS!I:I)</f>
        <v>0</v>
      </c>
      <c r="C1168" s="6"/>
    </row>
    <row r="1169">
      <c r="A1169" s="6">
        <v>43172.0</v>
      </c>
      <c r="B1169" s="7">
        <f>SUMIF(Base_PS!F:F,A1169,Base_PS!I:I)</f>
        <v>0</v>
      </c>
      <c r="C1169" s="6"/>
    </row>
    <row r="1170">
      <c r="A1170" s="6">
        <v>43173.0</v>
      </c>
      <c r="B1170" s="7">
        <f>SUMIF(Base_PS!F:F,A1170,Base_PS!I:I)</f>
        <v>0</v>
      </c>
      <c r="C1170" s="6"/>
    </row>
    <row r="1171">
      <c r="A1171" s="6">
        <v>43174.0</v>
      </c>
      <c r="B1171" s="7">
        <f>SUMIF(Base_PS!F:F,A1171,Base_PS!I:I)</f>
        <v>0</v>
      </c>
      <c r="C1171" s="6"/>
    </row>
    <row r="1172">
      <c r="A1172" s="6">
        <v>43175.0</v>
      </c>
      <c r="B1172" s="7">
        <f>SUMIF(Base_PS!F:F,A1172,Base_PS!I:I)</f>
        <v>0</v>
      </c>
      <c r="C1172" s="6"/>
    </row>
    <row r="1173">
      <c r="A1173" s="6">
        <v>43176.0</v>
      </c>
      <c r="B1173" s="7">
        <f>SUMIF(Base_PS!F:F,A1173,Base_PS!I:I)</f>
        <v>164</v>
      </c>
      <c r="C1173" s="6"/>
    </row>
    <row r="1174">
      <c r="A1174" s="6">
        <v>43177.0</v>
      </c>
      <c r="B1174" s="7">
        <f>SUMIF(Base_PS!F:F,A1174,Base_PS!I:I)</f>
        <v>0</v>
      </c>
      <c r="C1174" s="6"/>
    </row>
    <row r="1175">
      <c r="A1175" s="6">
        <v>43178.0</v>
      </c>
      <c r="B1175" s="7">
        <f>SUMIF(Base_PS!F:F,A1175,Base_PS!I:I)</f>
        <v>0</v>
      </c>
      <c r="C1175" s="6"/>
    </row>
    <row r="1176">
      <c r="A1176" s="6">
        <v>43179.0</v>
      </c>
      <c r="B1176" s="7">
        <f>SUMIF(Base_PS!F:F,A1176,Base_PS!I:I)</f>
        <v>0</v>
      </c>
      <c r="C1176" s="6"/>
    </row>
    <row r="1177">
      <c r="A1177" s="6">
        <v>43180.0</v>
      </c>
      <c r="B1177" s="7">
        <f>SUMIF(Base_PS!F:F,A1177,Base_PS!I:I)</f>
        <v>0</v>
      </c>
      <c r="C1177" s="6"/>
    </row>
    <row r="1178">
      <c r="A1178" s="6">
        <v>43181.0</v>
      </c>
      <c r="B1178" s="7">
        <f>SUMIF(Base_PS!F:F,A1178,Base_PS!I:I)</f>
        <v>0</v>
      </c>
      <c r="C1178" s="6"/>
    </row>
    <row r="1179">
      <c r="A1179" s="6">
        <v>43182.0</v>
      </c>
      <c r="B1179" s="7">
        <f>SUMIF(Base_PS!F:F,A1179,Base_PS!I:I)</f>
        <v>0</v>
      </c>
      <c r="C1179" s="6"/>
    </row>
    <row r="1180">
      <c r="A1180" s="6">
        <v>43183.0</v>
      </c>
      <c r="B1180" s="7">
        <f>SUMIF(Base_PS!F:F,A1180,Base_PS!I:I)</f>
        <v>174</v>
      </c>
      <c r="C1180" s="6"/>
    </row>
    <row r="1181">
      <c r="A1181" s="6">
        <v>43184.0</v>
      </c>
      <c r="B1181" s="7">
        <f>SUMIF(Base_PS!F:F,A1181,Base_PS!I:I)</f>
        <v>0</v>
      </c>
      <c r="C1181" s="6"/>
    </row>
    <row r="1182">
      <c r="A1182" s="6">
        <v>43185.0</v>
      </c>
      <c r="B1182" s="7">
        <f>SUMIF(Base_PS!F:F,A1182,Base_PS!I:I)</f>
        <v>0</v>
      </c>
      <c r="C1182" s="6"/>
    </row>
    <row r="1183">
      <c r="A1183" s="6">
        <v>43186.0</v>
      </c>
      <c r="B1183" s="7">
        <f>SUMIF(Base_PS!F:F,A1183,Base_PS!I:I)</f>
        <v>0</v>
      </c>
      <c r="C1183" s="6"/>
    </row>
    <row r="1184">
      <c r="A1184" s="6">
        <v>43187.0</v>
      </c>
      <c r="B1184" s="7">
        <f>SUMIF(Base_PS!F:F,A1184,Base_PS!I:I)</f>
        <v>0</v>
      </c>
      <c r="C1184" s="6"/>
    </row>
    <row r="1185">
      <c r="A1185" s="6">
        <v>43188.0</v>
      </c>
      <c r="B1185" s="7">
        <f>SUMIF(Base_PS!F:F,A1185,Base_PS!I:I)</f>
        <v>0</v>
      </c>
      <c r="C1185" s="6"/>
    </row>
    <row r="1186">
      <c r="A1186" s="6">
        <v>43189.0</v>
      </c>
      <c r="B1186" s="7">
        <f>SUMIF(Base_PS!F:F,A1186,Base_PS!I:I)</f>
        <v>0</v>
      </c>
      <c r="C1186" s="6"/>
    </row>
    <row r="1187">
      <c r="A1187" s="6">
        <v>43190.0</v>
      </c>
      <c r="B1187" s="7">
        <f>SUMIF(Base_PS!F:F,A1187,Base_PS!I:I)</f>
        <v>172</v>
      </c>
      <c r="C1187" s="6"/>
    </row>
    <row r="1188">
      <c r="A1188" s="6">
        <v>43191.0</v>
      </c>
      <c r="B1188" s="7">
        <f>SUMIF(Base_PS!F:F,A1188,Base_PS!I:I)</f>
        <v>0</v>
      </c>
      <c r="C1188" s="6"/>
    </row>
    <row r="1189">
      <c r="A1189" s="6">
        <v>43192.0</v>
      </c>
      <c r="B1189" s="7">
        <f>SUMIF(Base_PS!F:F,A1189,Base_PS!I:I)</f>
        <v>0</v>
      </c>
      <c r="C1189" s="6"/>
    </row>
    <row r="1190">
      <c r="A1190" s="6">
        <v>43193.0</v>
      </c>
      <c r="B1190" s="7">
        <f>SUMIF(Base_PS!F:F,A1190,Base_PS!I:I)</f>
        <v>0</v>
      </c>
      <c r="C1190" s="6"/>
    </row>
    <row r="1191">
      <c r="A1191" s="6">
        <v>43194.0</v>
      </c>
      <c r="B1191" s="7">
        <f>SUMIF(Base_PS!F:F,A1191,Base_PS!I:I)</f>
        <v>0</v>
      </c>
      <c r="C1191" s="6"/>
    </row>
    <row r="1192">
      <c r="A1192" s="6">
        <v>43195.0</v>
      </c>
      <c r="B1192" s="7">
        <f>SUMIF(Base_PS!F:F,A1192,Base_PS!I:I)</f>
        <v>0</v>
      </c>
      <c r="C1192" s="6"/>
    </row>
    <row r="1193">
      <c r="A1193" s="6">
        <v>43196.0</v>
      </c>
      <c r="B1193" s="7">
        <f>SUMIF(Base_PS!F:F,A1193,Base_PS!I:I)</f>
        <v>0</v>
      </c>
      <c r="C1193" s="6"/>
    </row>
    <row r="1194">
      <c r="A1194" s="6">
        <v>43197.0</v>
      </c>
      <c r="B1194" s="7">
        <f>SUMIF(Base_PS!F:F,A1194,Base_PS!I:I)</f>
        <v>161</v>
      </c>
      <c r="C1194" s="6"/>
    </row>
    <row r="1195">
      <c r="A1195" s="6">
        <v>43198.0</v>
      </c>
      <c r="B1195" s="7">
        <f>SUMIF(Base_PS!F:F,A1195,Base_PS!I:I)</f>
        <v>0</v>
      </c>
      <c r="C1195" s="6"/>
    </row>
    <row r="1196">
      <c r="A1196" s="6">
        <v>43199.0</v>
      </c>
      <c r="B1196" s="7">
        <f>SUMIF(Base_PS!F:F,A1196,Base_PS!I:I)</f>
        <v>0</v>
      </c>
      <c r="C1196" s="6"/>
    </row>
    <row r="1197">
      <c r="A1197" s="6">
        <v>43200.0</v>
      </c>
      <c r="B1197" s="7">
        <f>SUMIF(Base_PS!F:F,A1197,Base_PS!I:I)</f>
        <v>0</v>
      </c>
      <c r="C1197" s="6"/>
    </row>
    <row r="1198">
      <c r="A1198" s="6">
        <v>43201.0</v>
      </c>
      <c r="B1198" s="7">
        <f>SUMIF(Base_PS!F:F,A1198,Base_PS!I:I)</f>
        <v>0</v>
      </c>
      <c r="C1198" s="6"/>
    </row>
    <row r="1199">
      <c r="A1199" s="6">
        <v>43202.0</v>
      </c>
      <c r="B1199" s="7">
        <f>SUMIF(Base_PS!F:F,A1199,Base_PS!I:I)</f>
        <v>0</v>
      </c>
      <c r="C1199" s="6"/>
    </row>
    <row r="1200">
      <c r="A1200" s="6">
        <v>43203.0</v>
      </c>
      <c r="B1200" s="7">
        <f>SUMIF(Base_PS!F:F,A1200,Base_PS!I:I)</f>
        <v>0</v>
      </c>
      <c r="C1200" s="6"/>
    </row>
    <row r="1201">
      <c r="A1201" s="6">
        <v>43204.0</v>
      </c>
      <c r="B1201" s="7">
        <f>SUMIF(Base_PS!F:F,A1201,Base_PS!I:I)</f>
        <v>168</v>
      </c>
      <c r="C1201" s="6"/>
    </row>
    <row r="1202">
      <c r="A1202" s="6">
        <v>43205.0</v>
      </c>
      <c r="B1202" s="7">
        <f>SUMIF(Base_PS!F:F,A1202,Base_PS!I:I)</f>
        <v>0</v>
      </c>
      <c r="C1202" s="6"/>
    </row>
    <row r="1203">
      <c r="A1203" s="6">
        <v>43206.0</v>
      </c>
      <c r="B1203" s="7">
        <f>SUMIF(Base_PS!F:F,A1203,Base_PS!I:I)</f>
        <v>0</v>
      </c>
      <c r="C1203" s="6"/>
    </row>
    <row r="1204">
      <c r="A1204" s="6">
        <v>43207.0</v>
      </c>
      <c r="B1204" s="7">
        <f>SUMIF(Base_PS!F:F,A1204,Base_PS!I:I)</f>
        <v>0</v>
      </c>
      <c r="C1204" s="6"/>
    </row>
    <row r="1205">
      <c r="A1205" s="6">
        <v>43208.0</v>
      </c>
      <c r="B1205" s="7">
        <f>SUMIF(Base_PS!F:F,A1205,Base_PS!I:I)</f>
        <v>0</v>
      </c>
      <c r="C1205" s="6"/>
    </row>
    <row r="1206">
      <c r="A1206" s="6">
        <v>43209.0</v>
      </c>
      <c r="B1206" s="7">
        <f>SUMIF(Base_PS!F:F,A1206,Base_PS!I:I)</f>
        <v>0</v>
      </c>
      <c r="C1206" s="6"/>
    </row>
    <row r="1207">
      <c r="A1207" s="6">
        <v>43210.0</v>
      </c>
      <c r="B1207" s="7">
        <f>SUMIF(Base_PS!F:F,A1207,Base_PS!I:I)</f>
        <v>0</v>
      </c>
      <c r="C1207" s="6"/>
    </row>
    <row r="1208">
      <c r="A1208" s="6">
        <v>43211.0</v>
      </c>
      <c r="B1208" s="7">
        <f>SUMIF(Base_PS!F:F,A1208,Base_PS!I:I)</f>
        <v>171</v>
      </c>
      <c r="C1208" s="6"/>
    </row>
    <row r="1209">
      <c r="A1209" s="6">
        <v>43212.0</v>
      </c>
      <c r="B1209" s="7">
        <f>SUMIF(Base_PS!F:F,A1209,Base_PS!I:I)</f>
        <v>0</v>
      </c>
      <c r="C1209" s="6"/>
    </row>
    <row r="1210">
      <c r="A1210" s="6">
        <v>43213.0</v>
      </c>
      <c r="B1210" s="7">
        <f>SUMIF(Base_PS!F:F,A1210,Base_PS!I:I)</f>
        <v>0</v>
      </c>
      <c r="C1210" s="6"/>
    </row>
    <row r="1211">
      <c r="A1211" s="6">
        <v>43214.0</v>
      </c>
      <c r="B1211" s="7">
        <f>SUMIF(Base_PS!F:F,A1211,Base_PS!I:I)</f>
        <v>0</v>
      </c>
      <c r="C1211" s="6"/>
    </row>
    <row r="1212">
      <c r="A1212" s="6">
        <v>43215.0</v>
      </c>
      <c r="B1212" s="7">
        <f>SUMIF(Base_PS!F:F,A1212,Base_PS!I:I)</f>
        <v>0</v>
      </c>
      <c r="C1212" s="6"/>
    </row>
    <row r="1213">
      <c r="A1213" s="6">
        <v>43216.0</v>
      </c>
      <c r="B1213" s="7">
        <f>SUMIF(Base_PS!F:F,A1213,Base_PS!I:I)</f>
        <v>0</v>
      </c>
      <c r="C1213" s="6"/>
    </row>
    <row r="1214">
      <c r="A1214" s="6">
        <v>43217.0</v>
      </c>
      <c r="B1214" s="7">
        <f>SUMIF(Base_PS!F:F,A1214,Base_PS!I:I)</f>
        <v>0</v>
      </c>
      <c r="C1214" s="6"/>
    </row>
    <row r="1215">
      <c r="A1215" s="6">
        <v>43218.0</v>
      </c>
      <c r="B1215" s="7">
        <f>SUMIF(Base_PS!F:F,A1215,Base_PS!I:I)</f>
        <v>170</v>
      </c>
      <c r="C1215" s="6"/>
    </row>
    <row r="1216">
      <c r="A1216" s="6">
        <v>43219.0</v>
      </c>
      <c r="B1216" s="7">
        <f>SUMIF(Base_PS!F:F,A1216,Base_PS!I:I)</f>
        <v>0</v>
      </c>
      <c r="C1216" s="6"/>
    </row>
    <row r="1217">
      <c r="A1217" s="6">
        <v>43220.0</v>
      </c>
      <c r="B1217" s="7">
        <f>SUMIF(Base_PS!F:F,A1217,Base_PS!I:I)</f>
        <v>0</v>
      </c>
      <c r="C1217" s="6"/>
    </row>
    <row r="1218">
      <c r="A1218" s="6">
        <v>43221.0</v>
      </c>
      <c r="B1218" s="7">
        <f>SUMIF(Base_PS!F:F,A1218,Base_PS!I:I)</f>
        <v>0</v>
      </c>
      <c r="C1218" s="6"/>
    </row>
    <row r="1219">
      <c r="A1219" s="6">
        <v>43222.0</v>
      </c>
      <c r="B1219" s="7">
        <f>SUMIF(Base_PS!F:F,A1219,Base_PS!I:I)</f>
        <v>0</v>
      </c>
      <c r="C1219" s="6"/>
    </row>
    <row r="1220">
      <c r="A1220" s="6">
        <v>43223.0</v>
      </c>
      <c r="B1220" s="7">
        <f>SUMIF(Base_PS!F:F,A1220,Base_PS!I:I)</f>
        <v>0</v>
      </c>
      <c r="C1220" s="6"/>
    </row>
    <row r="1221">
      <c r="A1221" s="6">
        <v>43224.0</v>
      </c>
      <c r="B1221" s="7">
        <f>SUMIF(Base_PS!F:F,A1221,Base_PS!I:I)</f>
        <v>0</v>
      </c>
      <c r="C1221" s="6"/>
    </row>
    <row r="1222">
      <c r="A1222" s="6">
        <v>43225.0</v>
      </c>
      <c r="B1222" s="7">
        <f>SUMIF(Base_PS!F:F,A1222,Base_PS!I:I)</f>
        <v>172</v>
      </c>
      <c r="C1222" s="6"/>
    </row>
    <row r="1223">
      <c r="A1223" s="6">
        <v>43226.0</v>
      </c>
      <c r="B1223" s="7">
        <f>SUMIF(Base_PS!F:F,A1223,Base_PS!I:I)</f>
        <v>0</v>
      </c>
      <c r="C1223" s="6"/>
    </row>
    <row r="1224">
      <c r="A1224" s="6">
        <v>43227.0</v>
      </c>
      <c r="B1224" s="7">
        <f>SUMIF(Base_PS!F:F,A1224,Base_PS!I:I)</f>
        <v>0</v>
      </c>
      <c r="C1224" s="6"/>
    </row>
    <row r="1225">
      <c r="A1225" s="6">
        <v>43228.0</v>
      </c>
      <c r="B1225" s="7">
        <f>SUMIF(Base_PS!F:F,A1225,Base_PS!I:I)</f>
        <v>0</v>
      </c>
      <c r="C1225" s="6"/>
    </row>
    <row r="1226">
      <c r="A1226" s="6">
        <v>43229.0</v>
      </c>
      <c r="B1226" s="7">
        <f>SUMIF(Base_PS!F:F,A1226,Base_PS!I:I)</f>
        <v>0</v>
      </c>
      <c r="C1226" s="6"/>
    </row>
    <row r="1227">
      <c r="A1227" s="6">
        <v>43230.0</v>
      </c>
      <c r="B1227" s="7">
        <f>SUMIF(Base_PS!F:F,A1227,Base_PS!I:I)</f>
        <v>0</v>
      </c>
      <c r="C1227" s="6"/>
    </row>
    <row r="1228">
      <c r="A1228" s="6">
        <v>43231.0</v>
      </c>
      <c r="B1228" s="7">
        <f>SUMIF(Base_PS!F:F,A1228,Base_PS!I:I)</f>
        <v>0</v>
      </c>
      <c r="C1228" s="6"/>
    </row>
    <row r="1229">
      <c r="A1229" s="6">
        <v>43232.0</v>
      </c>
      <c r="B1229" s="7">
        <f>SUMIF(Base_PS!F:F,A1229,Base_PS!I:I)</f>
        <v>172</v>
      </c>
      <c r="C1229" s="6"/>
    </row>
    <row r="1230">
      <c r="A1230" s="6">
        <v>43233.0</v>
      </c>
      <c r="B1230" s="7">
        <f>SUMIF(Base_PS!F:F,A1230,Base_PS!I:I)</f>
        <v>0</v>
      </c>
      <c r="C1230" s="6"/>
    </row>
    <row r="1231">
      <c r="A1231" s="6">
        <v>43234.0</v>
      </c>
      <c r="B1231" s="7">
        <f>SUMIF(Base_PS!F:F,A1231,Base_PS!I:I)</f>
        <v>0</v>
      </c>
      <c r="C1231" s="6"/>
    </row>
    <row r="1232">
      <c r="A1232" s="6">
        <v>43235.0</v>
      </c>
      <c r="B1232" s="7">
        <f>SUMIF(Base_PS!F:F,A1232,Base_PS!I:I)</f>
        <v>0</v>
      </c>
      <c r="C1232" s="6"/>
    </row>
    <row r="1233">
      <c r="A1233" s="6">
        <v>43236.0</v>
      </c>
      <c r="B1233" s="7">
        <f>SUMIF(Base_PS!F:F,A1233,Base_PS!I:I)</f>
        <v>0</v>
      </c>
      <c r="C1233" s="6"/>
    </row>
    <row r="1234">
      <c r="A1234" s="6">
        <v>43237.0</v>
      </c>
      <c r="B1234" s="7">
        <f>SUMIF(Base_PS!F:F,A1234,Base_PS!I:I)</f>
        <v>0</v>
      </c>
      <c r="C1234" s="6"/>
    </row>
    <row r="1235">
      <c r="A1235" s="6">
        <v>43238.0</v>
      </c>
      <c r="B1235" s="7">
        <f>SUMIF(Base_PS!F:F,A1235,Base_PS!I:I)</f>
        <v>0</v>
      </c>
      <c r="C1235" s="6"/>
    </row>
    <row r="1236">
      <c r="A1236" s="6">
        <v>43239.0</v>
      </c>
      <c r="B1236" s="7">
        <f>SUMIF(Base_PS!F:F,A1236,Base_PS!I:I)</f>
        <v>160</v>
      </c>
      <c r="C1236" s="6"/>
    </row>
    <row r="1237">
      <c r="A1237" s="6">
        <v>43240.0</v>
      </c>
      <c r="B1237" s="7">
        <f>SUMIF(Base_PS!F:F,A1237,Base_PS!I:I)</f>
        <v>0</v>
      </c>
      <c r="C1237" s="6"/>
    </row>
    <row r="1238">
      <c r="A1238" s="6">
        <v>43241.0</v>
      </c>
      <c r="B1238" s="7">
        <f>SUMIF(Base_PS!F:F,A1238,Base_PS!I:I)</f>
        <v>0</v>
      </c>
      <c r="C1238" s="6"/>
    </row>
    <row r="1239">
      <c r="A1239" s="6">
        <v>43242.0</v>
      </c>
      <c r="B1239" s="7">
        <f>SUMIF(Base_PS!F:F,A1239,Base_PS!I:I)</f>
        <v>0</v>
      </c>
      <c r="C1239" s="6"/>
    </row>
    <row r="1240">
      <c r="A1240" s="6">
        <v>43243.0</v>
      </c>
      <c r="B1240" s="7">
        <f>SUMIF(Base_PS!F:F,A1240,Base_PS!I:I)</f>
        <v>0</v>
      </c>
      <c r="C1240" s="6"/>
    </row>
    <row r="1241">
      <c r="A1241" s="6">
        <v>43244.0</v>
      </c>
      <c r="B1241" s="7">
        <f>SUMIF(Base_PS!F:F,A1241,Base_PS!I:I)</f>
        <v>0</v>
      </c>
      <c r="C1241" s="6"/>
    </row>
    <row r="1242">
      <c r="A1242" s="6">
        <v>43245.0</v>
      </c>
      <c r="B1242" s="7">
        <f>SUMIF(Base_PS!F:F,A1242,Base_PS!I:I)</f>
        <v>0</v>
      </c>
      <c r="C1242" s="6"/>
    </row>
    <row r="1243">
      <c r="A1243" s="6">
        <v>43246.0</v>
      </c>
      <c r="B1243" s="7">
        <f>SUMIF(Base_PS!F:F,A1243,Base_PS!I:I)</f>
        <v>164</v>
      </c>
      <c r="C1243" s="6"/>
    </row>
    <row r="1244">
      <c r="A1244" s="6">
        <v>43247.0</v>
      </c>
      <c r="B1244" s="7">
        <f>SUMIF(Base_PS!F:F,A1244,Base_PS!I:I)</f>
        <v>0</v>
      </c>
      <c r="C1244" s="6"/>
    </row>
    <row r="1245">
      <c r="A1245" s="6">
        <v>43248.0</v>
      </c>
      <c r="B1245" s="7">
        <f>SUMIF(Base_PS!F:F,A1245,Base_PS!I:I)</f>
        <v>0</v>
      </c>
      <c r="C1245" s="6"/>
    </row>
    <row r="1246">
      <c r="A1246" s="6">
        <v>43249.0</v>
      </c>
      <c r="B1246" s="7">
        <f>SUMIF(Base_PS!F:F,A1246,Base_PS!I:I)</f>
        <v>0</v>
      </c>
      <c r="C1246" s="6"/>
    </row>
    <row r="1247">
      <c r="A1247" s="6">
        <v>43250.0</v>
      </c>
      <c r="B1247" s="7">
        <f>SUMIF(Base_PS!F:F,A1247,Base_PS!I:I)</f>
        <v>0</v>
      </c>
      <c r="C1247" s="6"/>
    </row>
    <row r="1248">
      <c r="A1248" s="6">
        <v>43251.0</v>
      </c>
      <c r="B1248" s="7">
        <f>SUMIF(Base_PS!F:F,A1248,Base_PS!I:I)</f>
        <v>0</v>
      </c>
      <c r="C1248" s="6"/>
    </row>
    <row r="1249">
      <c r="A1249" s="6">
        <v>43252.0</v>
      </c>
      <c r="B1249" s="7">
        <f>SUMIF(Base_PS!F:F,A1249,Base_PS!I:I)</f>
        <v>0</v>
      </c>
      <c r="C1249" s="6"/>
    </row>
    <row r="1250">
      <c r="A1250" s="6">
        <v>43253.0</v>
      </c>
      <c r="B1250" s="7">
        <f>SUMIF(Base_PS!F:F,A1250,Base_PS!I:I)</f>
        <v>160</v>
      </c>
      <c r="C1250" s="6"/>
    </row>
    <row r="1251">
      <c r="A1251" s="6">
        <v>43254.0</v>
      </c>
      <c r="B1251" s="7">
        <f>SUMIF(Base_PS!F:F,A1251,Base_PS!I:I)</f>
        <v>0</v>
      </c>
      <c r="C1251" s="6"/>
    </row>
    <row r="1252">
      <c r="A1252" s="6">
        <v>43255.0</v>
      </c>
      <c r="B1252" s="7">
        <f>SUMIF(Base_PS!F:F,A1252,Base_PS!I:I)</f>
        <v>0</v>
      </c>
      <c r="C1252" s="6"/>
    </row>
    <row r="1253">
      <c r="A1253" s="6">
        <v>43256.0</v>
      </c>
      <c r="B1253" s="7">
        <f>SUMIF(Base_PS!F:F,A1253,Base_PS!I:I)</f>
        <v>0</v>
      </c>
      <c r="C1253" s="6"/>
    </row>
    <row r="1254">
      <c r="A1254" s="6">
        <v>43257.0</v>
      </c>
      <c r="B1254" s="7">
        <f>SUMIF(Base_PS!F:F,A1254,Base_PS!I:I)</f>
        <v>0</v>
      </c>
      <c r="C1254" s="6"/>
    </row>
    <row r="1255">
      <c r="A1255" s="6">
        <v>43258.0</v>
      </c>
      <c r="B1255" s="7">
        <f>SUMIF(Base_PS!F:F,A1255,Base_PS!I:I)</f>
        <v>0</v>
      </c>
      <c r="C1255" s="6"/>
    </row>
    <row r="1256">
      <c r="A1256" s="6">
        <v>43259.0</v>
      </c>
      <c r="B1256" s="7">
        <f>SUMIF(Base_PS!F:F,A1256,Base_PS!I:I)</f>
        <v>0</v>
      </c>
      <c r="C1256" s="6"/>
    </row>
    <row r="1257">
      <c r="A1257" s="6">
        <v>43260.0</v>
      </c>
      <c r="B1257" s="7">
        <f>SUMIF(Base_PS!F:F,A1257,Base_PS!I:I)</f>
        <v>145</v>
      </c>
      <c r="C1257" s="6"/>
    </row>
    <row r="1258">
      <c r="A1258" s="6">
        <v>43261.0</v>
      </c>
      <c r="B1258" s="7">
        <f>SUMIF(Base_PS!F:F,A1258,Base_PS!I:I)</f>
        <v>0</v>
      </c>
      <c r="C1258" s="6"/>
    </row>
    <row r="1259">
      <c r="A1259" s="6">
        <v>43262.0</v>
      </c>
      <c r="B1259" s="7">
        <f>SUMIF(Base_PS!F:F,A1259,Base_PS!I:I)</f>
        <v>0</v>
      </c>
      <c r="C1259" s="6"/>
    </row>
    <row r="1260">
      <c r="A1260" s="6">
        <v>43263.0</v>
      </c>
      <c r="B1260" s="7">
        <f>SUMIF(Base_PS!F:F,A1260,Base_PS!I:I)</f>
        <v>0</v>
      </c>
      <c r="C1260" s="6"/>
    </row>
    <row r="1261">
      <c r="A1261" s="6">
        <v>43264.0</v>
      </c>
      <c r="B1261" s="7">
        <f>SUMIF(Base_PS!F:F,A1261,Base_PS!I:I)</f>
        <v>0</v>
      </c>
      <c r="C1261" s="6"/>
    </row>
    <row r="1262">
      <c r="A1262" s="6">
        <v>43265.0</v>
      </c>
      <c r="B1262" s="7">
        <f>SUMIF(Base_PS!F:F,A1262,Base_PS!I:I)</f>
        <v>0</v>
      </c>
      <c r="C1262" s="6"/>
    </row>
    <row r="1263">
      <c r="A1263" s="6">
        <v>43266.0</v>
      </c>
      <c r="B1263" s="7">
        <f>SUMIF(Base_PS!F:F,A1263,Base_PS!I:I)</f>
        <v>0</v>
      </c>
      <c r="C1263" s="6"/>
    </row>
    <row r="1264">
      <c r="A1264" s="6">
        <v>43267.0</v>
      </c>
      <c r="B1264" s="7">
        <f>SUMIF(Base_PS!F:F,A1264,Base_PS!I:I)</f>
        <v>183</v>
      </c>
      <c r="C1264" s="6"/>
    </row>
    <row r="1265">
      <c r="A1265" s="6">
        <v>43268.0</v>
      </c>
      <c r="B1265" s="7">
        <f>SUMIF(Base_PS!F:F,A1265,Base_PS!I:I)</f>
        <v>0</v>
      </c>
      <c r="C1265" s="6"/>
    </row>
    <row r="1266">
      <c r="A1266" s="6">
        <v>43269.0</v>
      </c>
      <c r="B1266" s="7">
        <f>SUMIF(Base_PS!F:F,A1266,Base_PS!I:I)</f>
        <v>0</v>
      </c>
      <c r="C1266" s="6"/>
    </row>
    <row r="1267">
      <c r="A1267" s="6">
        <v>43270.0</v>
      </c>
      <c r="B1267" s="7">
        <f>SUMIF(Base_PS!F:F,A1267,Base_PS!I:I)</f>
        <v>0</v>
      </c>
      <c r="C1267" s="6"/>
    </row>
    <row r="1268">
      <c r="A1268" s="6">
        <v>43271.0</v>
      </c>
      <c r="B1268" s="7">
        <f>SUMIF(Base_PS!F:F,A1268,Base_PS!I:I)</f>
        <v>0</v>
      </c>
      <c r="C1268" s="6"/>
    </row>
    <row r="1269">
      <c r="A1269" s="6">
        <v>43272.0</v>
      </c>
      <c r="B1269" s="7">
        <f>SUMIF(Base_PS!F:F,A1269,Base_PS!I:I)</f>
        <v>0</v>
      </c>
      <c r="C1269" s="6"/>
    </row>
    <row r="1270">
      <c r="A1270" s="6">
        <v>43273.0</v>
      </c>
      <c r="B1270" s="7">
        <f>SUMIF(Base_PS!F:F,A1270,Base_PS!I:I)</f>
        <v>0</v>
      </c>
      <c r="C1270" s="6"/>
    </row>
    <row r="1271">
      <c r="A1271" s="6">
        <v>43274.0</v>
      </c>
      <c r="B1271" s="7">
        <f>SUMIF(Base_PS!F:F,A1271,Base_PS!I:I)</f>
        <v>166</v>
      </c>
      <c r="C1271" s="6"/>
    </row>
    <row r="1272">
      <c r="A1272" s="6">
        <v>43275.0</v>
      </c>
      <c r="B1272" s="7">
        <f>SUMIF(Base_PS!F:F,A1272,Base_PS!I:I)</f>
        <v>0</v>
      </c>
      <c r="C1272" s="6"/>
    </row>
    <row r="1273">
      <c r="A1273" s="6">
        <v>43276.0</v>
      </c>
      <c r="B1273" s="7">
        <f>SUMIF(Base_PS!F:F,A1273,Base_PS!I:I)</f>
        <v>0</v>
      </c>
      <c r="C1273" s="6"/>
    </row>
    <row r="1274">
      <c r="A1274" s="6">
        <v>43277.0</v>
      </c>
      <c r="B1274" s="7">
        <f>SUMIF(Base_PS!F:F,A1274,Base_PS!I:I)</f>
        <v>0</v>
      </c>
      <c r="C1274" s="6"/>
    </row>
    <row r="1275">
      <c r="A1275" s="6">
        <v>43278.0</v>
      </c>
      <c r="B1275" s="7">
        <f>SUMIF(Base_PS!F:F,A1275,Base_PS!I:I)</f>
        <v>0</v>
      </c>
      <c r="C1275" s="6"/>
    </row>
    <row r="1276">
      <c r="A1276" s="6">
        <v>43279.0</v>
      </c>
      <c r="B1276" s="7">
        <f>SUMIF(Base_PS!F:F,A1276,Base_PS!I:I)</f>
        <v>0</v>
      </c>
      <c r="C1276" s="6"/>
    </row>
    <row r="1277">
      <c r="A1277" s="6">
        <v>43280.0</v>
      </c>
      <c r="B1277" s="7">
        <f>SUMIF(Base_PS!F:F,A1277,Base_PS!I:I)</f>
        <v>0</v>
      </c>
      <c r="C1277" s="6"/>
    </row>
    <row r="1278">
      <c r="A1278" s="6">
        <v>43281.0</v>
      </c>
      <c r="B1278" s="7">
        <f>SUMIF(Base_PS!F:F,A1278,Base_PS!I:I)</f>
        <v>182</v>
      </c>
      <c r="C1278" s="6"/>
    </row>
    <row r="1279">
      <c r="A1279" s="6">
        <v>43282.0</v>
      </c>
      <c r="B1279" s="7">
        <f>SUMIF(Base_PS!F:F,A1279,Base_PS!I:I)</f>
        <v>0</v>
      </c>
      <c r="C1279" s="6"/>
    </row>
    <row r="1280">
      <c r="A1280" s="6">
        <v>43283.0</v>
      </c>
      <c r="B1280" s="7">
        <f>SUMIF(Base_PS!F:F,A1280,Base_PS!I:I)</f>
        <v>0</v>
      </c>
      <c r="C1280" s="6"/>
    </row>
    <row r="1281">
      <c r="A1281" s="6">
        <v>43284.0</v>
      </c>
      <c r="B1281" s="7">
        <f>SUMIF(Base_PS!F:F,A1281,Base_PS!I:I)</f>
        <v>0</v>
      </c>
      <c r="C1281" s="6"/>
    </row>
    <row r="1282">
      <c r="A1282" s="6">
        <v>43285.0</v>
      </c>
      <c r="B1282" s="7">
        <f>SUMIF(Base_PS!F:F,A1282,Base_PS!I:I)</f>
        <v>0</v>
      </c>
      <c r="C1282" s="6"/>
    </row>
    <row r="1283">
      <c r="A1283" s="6">
        <v>43286.0</v>
      </c>
      <c r="B1283" s="7">
        <f>SUMIF(Base_PS!F:F,A1283,Base_PS!I:I)</f>
        <v>0</v>
      </c>
      <c r="C1283" s="6"/>
    </row>
    <row r="1284">
      <c r="A1284" s="6">
        <v>43287.0</v>
      </c>
      <c r="B1284" s="7">
        <f>SUMIF(Base_PS!F:F,A1284,Base_PS!I:I)</f>
        <v>0</v>
      </c>
      <c r="C1284" s="6"/>
    </row>
    <row r="1285">
      <c r="A1285" s="6">
        <v>43288.0</v>
      </c>
      <c r="B1285" s="7">
        <f>SUMIF(Base_PS!F:F,A1285,Base_PS!I:I)</f>
        <v>179</v>
      </c>
      <c r="C1285" s="6"/>
    </row>
    <row r="1286">
      <c r="A1286" s="6">
        <v>43289.0</v>
      </c>
      <c r="B1286" s="7">
        <f>SUMIF(Base_PS!F:F,A1286,Base_PS!I:I)</f>
        <v>0</v>
      </c>
      <c r="C1286" s="6"/>
    </row>
    <row r="1287">
      <c r="A1287" s="6">
        <v>43290.0</v>
      </c>
      <c r="B1287" s="7">
        <f>SUMIF(Base_PS!F:F,A1287,Base_PS!I:I)</f>
        <v>0</v>
      </c>
      <c r="C1287" s="6"/>
    </row>
    <row r="1288">
      <c r="A1288" s="6">
        <v>43291.0</v>
      </c>
      <c r="B1288" s="7">
        <f>SUMIF(Base_PS!F:F,A1288,Base_PS!I:I)</f>
        <v>0</v>
      </c>
      <c r="C1288" s="6"/>
    </row>
    <row r="1289">
      <c r="A1289" s="6">
        <v>43292.0</v>
      </c>
      <c r="B1289" s="7">
        <f>SUMIF(Base_PS!F:F,A1289,Base_PS!I:I)</f>
        <v>0</v>
      </c>
      <c r="C1289" s="6"/>
    </row>
    <row r="1290">
      <c r="A1290" s="6">
        <v>43293.0</v>
      </c>
      <c r="B1290" s="7">
        <f>SUMIF(Base_PS!F:F,A1290,Base_PS!I:I)</f>
        <v>0</v>
      </c>
      <c r="C1290" s="6"/>
    </row>
    <row r="1291">
      <c r="A1291" s="6">
        <v>43294.0</v>
      </c>
      <c r="B1291" s="7">
        <f>SUMIF(Base_PS!F:F,A1291,Base_PS!I:I)</f>
        <v>0</v>
      </c>
      <c r="C1291" s="6"/>
    </row>
    <row r="1292">
      <c r="A1292" s="6">
        <v>43295.0</v>
      </c>
      <c r="B1292" s="7">
        <f>SUMIF(Base_PS!F:F,A1292,Base_PS!I:I)</f>
        <v>351</v>
      </c>
      <c r="C1292" s="6"/>
    </row>
    <row r="1293">
      <c r="A1293" s="6">
        <v>43296.0</v>
      </c>
      <c r="B1293" s="7">
        <f>SUMIF(Base_PS!F:F,A1293,Base_PS!I:I)</f>
        <v>0</v>
      </c>
      <c r="C1293" s="6"/>
    </row>
    <row r="1294">
      <c r="A1294" s="6">
        <v>43297.0</v>
      </c>
      <c r="B1294" s="7">
        <f>SUMIF(Base_PS!F:F,A1294,Base_PS!I:I)</f>
        <v>0</v>
      </c>
      <c r="C1294" s="6"/>
    </row>
    <row r="1295">
      <c r="A1295" s="6">
        <v>43298.0</v>
      </c>
      <c r="B1295" s="7">
        <f>SUMIF(Base_PS!F:F,A1295,Base_PS!I:I)</f>
        <v>0</v>
      </c>
      <c r="C1295" s="6"/>
    </row>
    <row r="1296">
      <c r="A1296" s="6">
        <v>43299.0</v>
      </c>
      <c r="B1296" s="7">
        <f>SUMIF(Base_PS!F:F,A1296,Base_PS!I:I)</f>
        <v>0</v>
      </c>
      <c r="C1296" s="6"/>
    </row>
    <row r="1297">
      <c r="A1297" s="6">
        <v>43300.0</v>
      </c>
      <c r="B1297" s="7">
        <f>SUMIF(Base_PS!F:F,A1297,Base_PS!I:I)</f>
        <v>0</v>
      </c>
      <c r="C1297" s="6"/>
    </row>
    <row r="1298">
      <c r="A1298" s="6">
        <v>43301.0</v>
      </c>
      <c r="B1298" s="7">
        <f>SUMIF(Base_PS!F:F,A1298,Base_PS!I:I)</f>
        <v>0</v>
      </c>
      <c r="C1298" s="6"/>
    </row>
    <row r="1299">
      <c r="A1299" s="6">
        <v>43302.0</v>
      </c>
      <c r="B1299" s="7">
        <f>SUMIF(Base_PS!F:F,A1299,Base_PS!I:I)</f>
        <v>399</v>
      </c>
      <c r="C1299" s="6"/>
    </row>
    <row r="1300">
      <c r="A1300" s="6">
        <v>43303.0</v>
      </c>
      <c r="B1300" s="7">
        <f>SUMIF(Base_PS!F:F,A1300,Base_PS!I:I)</f>
        <v>0</v>
      </c>
      <c r="C1300" s="6"/>
    </row>
    <row r="1301">
      <c r="A1301" s="6">
        <v>43304.0</v>
      </c>
      <c r="B1301" s="7">
        <f>SUMIF(Base_PS!F:F,A1301,Base_PS!I:I)</f>
        <v>0</v>
      </c>
      <c r="C1301" s="6"/>
    </row>
    <row r="1302">
      <c r="A1302" s="6">
        <v>43305.0</v>
      </c>
      <c r="B1302" s="7">
        <f>SUMIF(Base_PS!F:F,A1302,Base_PS!I:I)</f>
        <v>0</v>
      </c>
      <c r="C1302" s="6"/>
    </row>
    <row r="1303">
      <c r="A1303" s="6">
        <v>43306.0</v>
      </c>
      <c r="B1303" s="7">
        <f>SUMIF(Base_PS!F:F,A1303,Base_PS!I:I)</f>
        <v>0</v>
      </c>
      <c r="C1303" s="6"/>
    </row>
    <row r="1304">
      <c r="A1304" s="6">
        <v>43307.0</v>
      </c>
      <c r="B1304" s="7">
        <f>SUMIF(Base_PS!F:F,A1304,Base_PS!I:I)</f>
        <v>0</v>
      </c>
      <c r="C1304" s="6"/>
    </row>
    <row r="1305">
      <c r="A1305" s="6">
        <v>43308.0</v>
      </c>
      <c r="B1305" s="7">
        <f>SUMIF(Base_PS!F:F,A1305,Base_PS!I:I)</f>
        <v>0</v>
      </c>
      <c r="C1305" s="6"/>
    </row>
    <row r="1306">
      <c r="A1306" s="6">
        <v>43309.0</v>
      </c>
      <c r="B1306" s="7">
        <f>SUMIF(Base_PS!F:F,A1306,Base_PS!I:I)</f>
        <v>307</v>
      </c>
      <c r="C1306" s="6"/>
    </row>
    <row r="1307">
      <c r="A1307" s="6">
        <v>43310.0</v>
      </c>
      <c r="B1307" s="7">
        <f>SUMIF(Base_PS!F:F,A1307,Base_PS!I:I)</f>
        <v>0</v>
      </c>
      <c r="C1307" s="6"/>
    </row>
    <row r="1308">
      <c r="A1308" s="6">
        <v>43311.0</v>
      </c>
      <c r="B1308" s="7">
        <f>SUMIF(Base_PS!F:F,A1308,Base_PS!I:I)</f>
        <v>0</v>
      </c>
      <c r="C1308" s="6"/>
    </row>
    <row r="1309">
      <c r="A1309" s="6">
        <v>43312.0</v>
      </c>
      <c r="B1309" s="7">
        <f>SUMIF(Base_PS!F:F,A1309,Base_PS!I:I)</f>
        <v>0</v>
      </c>
      <c r="C1309" s="6"/>
    </row>
    <row r="1310">
      <c r="A1310" s="6">
        <v>43313.0</v>
      </c>
      <c r="B1310" s="7">
        <f>SUMIF(Base_PS!F:F,A1310,Base_PS!I:I)</f>
        <v>0</v>
      </c>
      <c r="C1310" s="6"/>
    </row>
    <row r="1311">
      <c r="A1311" s="6">
        <v>43314.0</v>
      </c>
      <c r="B1311" s="7">
        <f>SUMIF(Base_PS!F:F,A1311,Base_PS!I:I)</f>
        <v>0</v>
      </c>
      <c r="C1311" s="6"/>
    </row>
    <row r="1312">
      <c r="A1312" s="6">
        <v>43315.0</v>
      </c>
      <c r="B1312" s="7">
        <f>SUMIF(Base_PS!F:F,A1312,Base_PS!I:I)</f>
        <v>0</v>
      </c>
      <c r="C1312" s="6"/>
    </row>
    <row r="1313">
      <c r="A1313" s="6">
        <v>43316.0</v>
      </c>
      <c r="B1313" s="7">
        <f>SUMIF(Base_PS!F:F,A1313,Base_PS!I:I)</f>
        <v>271</v>
      </c>
      <c r="C1313" s="6"/>
    </row>
    <row r="1314">
      <c r="A1314" s="6">
        <v>43317.0</v>
      </c>
      <c r="B1314" s="7">
        <f>SUMIF(Base_PS!F:F,A1314,Base_PS!I:I)</f>
        <v>0</v>
      </c>
      <c r="C1314" s="6"/>
    </row>
    <row r="1315">
      <c r="A1315" s="6">
        <v>43318.0</v>
      </c>
      <c r="B1315" s="7">
        <f>SUMIF(Base_PS!F:F,A1315,Base_PS!I:I)</f>
        <v>0</v>
      </c>
      <c r="C1315" s="6"/>
    </row>
    <row r="1316">
      <c r="A1316" s="6">
        <v>43319.0</v>
      </c>
      <c r="B1316" s="7">
        <f>SUMIF(Base_PS!F:F,A1316,Base_PS!I:I)</f>
        <v>0</v>
      </c>
      <c r="C1316" s="6"/>
    </row>
    <row r="1317">
      <c r="A1317" s="6">
        <v>43320.0</v>
      </c>
      <c r="B1317" s="7">
        <f>SUMIF(Base_PS!F:F,A1317,Base_PS!I:I)</f>
        <v>0</v>
      </c>
      <c r="C1317" s="6"/>
    </row>
    <row r="1318">
      <c r="A1318" s="6">
        <v>43321.0</v>
      </c>
      <c r="B1318" s="7">
        <f>SUMIF(Base_PS!F:F,A1318,Base_PS!I:I)</f>
        <v>0</v>
      </c>
      <c r="C1318" s="6"/>
    </row>
    <row r="1319">
      <c r="A1319" s="6">
        <v>43322.0</v>
      </c>
      <c r="B1319" s="7">
        <f>SUMIF(Base_PS!F:F,A1319,Base_PS!I:I)</f>
        <v>0</v>
      </c>
      <c r="C1319" s="6"/>
    </row>
    <row r="1320">
      <c r="A1320" s="6">
        <v>43323.0</v>
      </c>
      <c r="B1320" s="7">
        <f>SUMIF(Base_PS!F:F,A1320,Base_PS!I:I)</f>
        <v>267</v>
      </c>
      <c r="C1320" s="6"/>
    </row>
    <row r="1321">
      <c r="A1321" s="6">
        <v>43324.0</v>
      </c>
      <c r="B1321" s="7">
        <f>SUMIF(Base_PS!F:F,A1321,Base_PS!I:I)</f>
        <v>0</v>
      </c>
      <c r="C1321" s="6"/>
    </row>
    <row r="1322">
      <c r="A1322" s="6">
        <v>43325.0</v>
      </c>
      <c r="B1322" s="7">
        <f>SUMIF(Base_PS!F:F,A1322,Base_PS!I:I)</f>
        <v>0</v>
      </c>
      <c r="C1322" s="6"/>
    </row>
    <row r="1323">
      <c r="A1323" s="6">
        <v>43326.0</v>
      </c>
      <c r="B1323" s="7">
        <f>SUMIF(Base_PS!F:F,A1323,Base_PS!I:I)</f>
        <v>84</v>
      </c>
      <c r="C1323" s="6"/>
    </row>
    <row r="1324">
      <c r="A1324" s="6">
        <v>43327.0</v>
      </c>
      <c r="B1324" s="7">
        <f>SUMIF(Base_PS!F:F,A1324,Base_PS!I:I)</f>
        <v>0</v>
      </c>
      <c r="C1324" s="6"/>
    </row>
    <row r="1325">
      <c r="A1325" s="6">
        <v>43328.0</v>
      </c>
      <c r="B1325" s="7">
        <f>SUMIF(Base_PS!F:F,A1325,Base_PS!I:I)</f>
        <v>0</v>
      </c>
      <c r="C1325" s="6"/>
    </row>
    <row r="1326">
      <c r="A1326" s="6">
        <v>43329.0</v>
      </c>
      <c r="B1326" s="7">
        <f>SUMIF(Base_PS!F:F,A1326,Base_PS!I:I)</f>
        <v>0</v>
      </c>
      <c r="C1326" s="6"/>
    </row>
    <row r="1327">
      <c r="A1327" s="6">
        <v>43330.0</v>
      </c>
      <c r="B1327" s="7">
        <f>SUMIF(Base_PS!F:F,A1327,Base_PS!I:I)</f>
        <v>350</v>
      </c>
      <c r="C1327" s="6"/>
    </row>
    <row r="1328">
      <c r="A1328" s="6">
        <v>43331.0</v>
      </c>
      <c r="B1328" s="7">
        <f>SUMIF(Base_PS!F:F,A1328,Base_PS!I:I)</f>
        <v>0</v>
      </c>
      <c r="C1328" s="6"/>
    </row>
    <row r="1329">
      <c r="A1329" s="6">
        <v>43332.0</v>
      </c>
      <c r="B1329" s="7">
        <f>SUMIF(Base_PS!F:F,A1329,Base_PS!I:I)</f>
        <v>0</v>
      </c>
      <c r="C1329" s="6"/>
    </row>
    <row r="1330">
      <c r="A1330" s="6">
        <v>43333.0</v>
      </c>
      <c r="B1330" s="7">
        <f>SUMIF(Base_PS!F:F,A1330,Base_PS!I:I)</f>
        <v>0</v>
      </c>
      <c r="C1330" s="6"/>
    </row>
    <row r="1331">
      <c r="A1331" s="6">
        <v>43334.0</v>
      </c>
      <c r="B1331" s="7">
        <f>SUMIF(Base_PS!F:F,A1331,Base_PS!I:I)</f>
        <v>0</v>
      </c>
      <c r="C1331" s="6"/>
    </row>
    <row r="1332">
      <c r="A1332" s="6">
        <v>43335.0</v>
      </c>
      <c r="B1332" s="7">
        <f>SUMIF(Base_PS!F:F,A1332,Base_PS!I:I)</f>
        <v>0</v>
      </c>
      <c r="C1332" s="6"/>
    </row>
    <row r="1333">
      <c r="A1333" s="6">
        <v>43336.0</v>
      </c>
      <c r="B1333" s="7">
        <f>SUMIF(Base_PS!F:F,A1333,Base_PS!I:I)</f>
        <v>0</v>
      </c>
      <c r="C1333" s="6"/>
    </row>
    <row r="1334">
      <c r="A1334" s="6">
        <v>43337.0</v>
      </c>
      <c r="B1334" s="7">
        <f>SUMIF(Base_PS!F:F,A1334,Base_PS!I:I)</f>
        <v>355</v>
      </c>
      <c r="C1334" s="6"/>
    </row>
    <row r="1335">
      <c r="A1335" s="6">
        <v>43338.0</v>
      </c>
      <c r="B1335" s="7">
        <f>SUMIF(Base_PS!F:F,A1335,Base_PS!I:I)</f>
        <v>0</v>
      </c>
      <c r="C1335" s="6"/>
    </row>
    <row r="1336">
      <c r="A1336" s="6">
        <v>43339.0</v>
      </c>
      <c r="B1336" s="7">
        <f>SUMIF(Base_PS!F:F,A1336,Base_PS!I:I)</f>
        <v>0</v>
      </c>
      <c r="C1336" s="6"/>
    </row>
    <row r="1337">
      <c r="A1337" s="6">
        <v>43340.0</v>
      </c>
      <c r="B1337" s="7">
        <f>SUMIF(Base_PS!F:F,A1337,Base_PS!I:I)</f>
        <v>0</v>
      </c>
      <c r="C1337" s="6"/>
    </row>
    <row r="1338">
      <c r="A1338" s="6">
        <v>43341.0</v>
      </c>
      <c r="B1338" s="7">
        <f>SUMIF(Base_PS!F:F,A1338,Base_PS!I:I)</f>
        <v>0</v>
      </c>
      <c r="C1338" s="6"/>
    </row>
    <row r="1339">
      <c r="A1339" s="6">
        <v>43342.0</v>
      </c>
      <c r="B1339" s="7">
        <f>SUMIF(Base_PS!F:F,A1339,Base_PS!I:I)</f>
        <v>0</v>
      </c>
      <c r="C1339" s="6"/>
    </row>
    <row r="1340">
      <c r="A1340" s="6">
        <v>43343.0</v>
      </c>
      <c r="B1340" s="7">
        <f>SUMIF(Base_PS!F:F,A1340,Base_PS!I:I)</f>
        <v>0</v>
      </c>
      <c r="C1340" s="6"/>
    </row>
    <row r="1341">
      <c r="A1341" s="6">
        <v>43344.0</v>
      </c>
      <c r="B1341" s="7">
        <f>SUMIF(Base_PS!F:F,A1341,Base_PS!I:I)</f>
        <v>173</v>
      </c>
      <c r="C1341" s="6"/>
    </row>
    <row r="1342">
      <c r="A1342" s="6">
        <v>43345.0</v>
      </c>
      <c r="B1342" s="7">
        <f>SUMIF(Base_PS!F:F,A1342,Base_PS!I:I)</f>
        <v>0</v>
      </c>
      <c r="C1342" s="6"/>
    </row>
    <row r="1343">
      <c r="A1343" s="6">
        <v>43346.0</v>
      </c>
      <c r="B1343" s="7">
        <f>SUMIF(Base_PS!F:F,A1343,Base_PS!I:I)</f>
        <v>0</v>
      </c>
      <c r="C1343" s="6"/>
    </row>
    <row r="1344">
      <c r="A1344" s="6">
        <v>43347.0</v>
      </c>
      <c r="B1344" s="7">
        <f>SUMIF(Base_PS!F:F,A1344,Base_PS!I:I)</f>
        <v>0</v>
      </c>
      <c r="C1344" s="6"/>
    </row>
    <row r="1345">
      <c r="A1345" s="6">
        <v>43348.0</v>
      </c>
      <c r="B1345" s="7">
        <f>SUMIF(Base_PS!F:F,A1345,Base_PS!I:I)</f>
        <v>0</v>
      </c>
      <c r="C1345" s="6"/>
    </row>
    <row r="1346">
      <c r="A1346" s="6">
        <v>43349.0</v>
      </c>
      <c r="B1346" s="7">
        <f>SUMIF(Base_PS!F:F,A1346,Base_PS!I:I)</f>
        <v>0</v>
      </c>
      <c r="C1346" s="6"/>
    </row>
    <row r="1347">
      <c r="A1347" s="6">
        <v>43350.0</v>
      </c>
      <c r="B1347" s="7">
        <f>SUMIF(Base_PS!F:F,A1347,Base_PS!I:I)</f>
        <v>0</v>
      </c>
      <c r="C1347" s="6"/>
    </row>
    <row r="1348">
      <c r="A1348" s="6">
        <v>43351.0</v>
      </c>
      <c r="B1348" s="7">
        <f>SUMIF(Base_PS!F:F,A1348,Base_PS!I:I)</f>
        <v>167</v>
      </c>
      <c r="C1348" s="6"/>
    </row>
    <row r="1349">
      <c r="A1349" s="6">
        <v>43352.0</v>
      </c>
      <c r="B1349" s="7">
        <f>SUMIF(Base_PS!F:F,A1349,Base_PS!I:I)</f>
        <v>0</v>
      </c>
      <c r="C1349" s="6"/>
    </row>
    <row r="1350">
      <c r="A1350" s="6">
        <v>43353.0</v>
      </c>
      <c r="B1350" s="7">
        <f>SUMIF(Base_PS!F:F,A1350,Base_PS!I:I)</f>
        <v>0</v>
      </c>
      <c r="C1350" s="6"/>
    </row>
    <row r="1351">
      <c r="A1351" s="6">
        <v>43354.0</v>
      </c>
      <c r="B1351" s="7">
        <f>SUMIF(Base_PS!F:F,A1351,Base_PS!I:I)</f>
        <v>0</v>
      </c>
      <c r="C1351" s="6"/>
    </row>
    <row r="1352">
      <c r="A1352" s="6">
        <v>43355.0</v>
      </c>
      <c r="B1352" s="7">
        <f>SUMIF(Base_PS!F:F,A1352,Base_PS!I:I)</f>
        <v>0</v>
      </c>
      <c r="C1352" s="6"/>
    </row>
    <row r="1353">
      <c r="A1353" s="6">
        <v>43356.0</v>
      </c>
      <c r="B1353" s="7">
        <f>SUMIF(Base_PS!F:F,A1353,Base_PS!I:I)</f>
        <v>0</v>
      </c>
      <c r="C1353" s="6"/>
    </row>
    <row r="1354">
      <c r="A1354" s="6">
        <v>43357.0</v>
      </c>
      <c r="B1354" s="7">
        <f>SUMIF(Base_PS!F:F,A1354,Base_PS!I:I)</f>
        <v>0</v>
      </c>
      <c r="C1354" s="6"/>
    </row>
    <row r="1355">
      <c r="A1355" s="6">
        <v>43358.0</v>
      </c>
      <c r="B1355" s="7">
        <f>SUMIF(Base_PS!F:F,A1355,Base_PS!I:I)</f>
        <v>172</v>
      </c>
      <c r="C1355" s="6"/>
    </row>
    <row r="1356">
      <c r="A1356" s="6">
        <v>43359.0</v>
      </c>
      <c r="B1356" s="7">
        <f>SUMIF(Base_PS!F:F,A1356,Base_PS!I:I)</f>
        <v>0</v>
      </c>
      <c r="C1356" s="6"/>
    </row>
    <row r="1357">
      <c r="A1357" s="6">
        <v>43360.0</v>
      </c>
      <c r="B1357" s="7">
        <f>SUMIF(Base_PS!F:F,A1357,Base_PS!I:I)</f>
        <v>0</v>
      </c>
      <c r="C1357" s="6"/>
    </row>
    <row r="1358">
      <c r="A1358" s="6">
        <v>43361.0</v>
      </c>
      <c r="B1358" s="7">
        <f>SUMIF(Base_PS!F:F,A1358,Base_PS!I:I)</f>
        <v>0</v>
      </c>
      <c r="C1358" s="6"/>
    </row>
    <row r="1359">
      <c r="A1359" s="6">
        <v>43362.0</v>
      </c>
      <c r="B1359" s="7">
        <f>SUMIF(Base_PS!F:F,A1359,Base_PS!I:I)</f>
        <v>0</v>
      </c>
      <c r="C1359" s="6"/>
    </row>
    <row r="1360">
      <c r="A1360" s="6">
        <v>43363.0</v>
      </c>
      <c r="B1360" s="7">
        <f>SUMIF(Base_PS!F:F,A1360,Base_PS!I:I)</f>
        <v>0</v>
      </c>
      <c r="C1360" s="6"/>
    </row>
    <row r="1361">
      <c r="A1361" s="6">
        <v>43364.0</v>
      </c>
      <c r="B1361" s="7">
        <f>SUMIF(Base_PS!F:F,A1361,Base_PS!I:I)</f>
        <v>0</v>
      </c>
      <c r="C1361" s="6"/>
    </row>
    <row r="1362">
      <c r="A1362" s="6">
        <v>43365.0</v>
      </c>
      <c r="B1362" s="7">
        <f>SUMIF(Base_PS!F:F,A1362,Base_PS!I:I)</f>
        <v>198</v>
      </c>
      <c r="C1362" s="6"/>
    </row>
    <row r="1363">
      <c r="A1363" s="6">
        <v>43366.0</v>
      </c>
      <c r="B1363" s="7">
        <f>SUMIF(Base_PS!F:F,A1363,Base_PS!I:I)</f>
        <v>0</v>
      </c>
      <c r="C1363" s="6"/>
    </row>
    <row r="1364">
      <c r="A1364" s="6">
        <v>43367.0</v>
      </c>
      <c r="B1364" s="7">
        <f>SUMIF(Base_PS!F:F,A1364,Base_PS!I:I)</f>
        <v>0</v>
      </c>
      <c r="C1364" s="6"/>
    </row>
    <row r="1365">
      <c r="A1365" s="6">
        <v>43368.0</v>
      </c>
      <c r="B1365" s="7">
        <f>SUMIF(Base_PS!F:F,A1365,Base_PS!I:I)</f>
        <v>0</v>
      </c>
      <c r="C1365" s="6"/>
    </row>
    <row r="1366">
      <c r="A1366" s="6">
        <v>43369.0</v>
      </c>
      <c r="B1366" s="7">
        <f>SUMIF(Base_PS!F:F,A1366,Base_PS!I:I)</f>
        <v>0</v>
      </c>
      <c r="C1366" s="6"/>
    </row>
    <row r="1367">
      <c r="A1367" s="6">
        <v>43370.0</v>
      </c>
      <c r="B1367" s="7">
        <f>SUMIF(Base_PS!F:F,A1367,Base_PS!I:I)</f>
        <v>0</v>
      </c>
      <c r="C1367" s="6"/>
    </row>
    <row r="1368">
      <c r="A1368" s="6">
        <v>43371.0</v>
      </c>
      <c r="B1368" s="7">
        <f>SUMIF(Base_PS!F:F,A1368,Base_PS!I:I)</f>
        <v>0</v>
      </c>
      <c r="C1368" s="6"/>
    </row>
    <row r="1369">
      <c r="A1369" s="6">
        <v>43372.0</v>
      </c>
      <c r="B1369" s="7">
        <f>SUMIF(Base_PS!F:F,A1369,Base_PS!I:I)</f>
        <v>139</v>
      </c>
      <c r="C1369" s="6"/>
    </row>
    <row r="1370">
      <c r="A1370" s="6">
        <v>43373.0</v>
      </c>
      <c r="B1370" s="7">
        <f>SUMIF(Base_PS!F:F,A1370,Base_PS!I:I)</f>
        <v>0</v>
      </c>
      <c r="C1370" s="6"/>
    </row>
    <row r="1371">
      <c r="A1371" s="6">
        <v>43374.0</v>
      </c>
      <c r="B1371" s="7">
        <f>SUMIF(Base_PS!F:F,A1371,Base_PS!I:I)</f>
        <v>0</v>
      </c>
      <c r="C1371" s="6"/>
    </row>
    <row r="1372">
      <c r="A1372" s="6">
        <v>43375.0</v>
      </c>
      <c r="B1372" s="7">
        <f>SUMIF(Base_PS!F:F,A1372,Base_PS!I:I)</f>
        <v>0</v>
      </c>
      <c r="C1372" s="6"/>
    </row>
    <row r="1373">
      <c r="A1373" s="6">
        <v>43376.0</v>
      </c>
      <c r="B1373" s="7">
        <f>SUMIF(Base_PS!F:F,A1373,Base_PS!I:I)</f>
        <v>0</v>
      </c>
      <c r="C1373" s="6"/>
    </row>
    <row r="1374">
      <c r="A1374" s="6">
        <v>43377.0</v>
      </c>
      <c r="B1374" s="7">
        <f>SUMIF(Base_PS!F:F,A1374,Base_PS!I:I)</f>
        <v>0</v>
      </c>
      <c r="C1374" s="6"/>
    </row>
    <row r="1375">
      <c r="A1375" s="6">
        <v>43378.0</v>
      </c>
      <c r="B1375" s="7">
        <f>SUMIF(Base_PS!F:F,A1375,Base_PS!I:I)</f>
        <v>0</v>
      </c>
      <c r="C1375" s="6"/>
    </row>
    <row r="1376">
      <c r="A1376" s="6">
        <v>43379.0</v>
      </c>
      <c r="B1376" s="7">
        <f>SUMIF(Base_PS!F:F,A1376,Base_PS!I:I)</f>
        <v>165</v>
      </c>
      <c r="C1376" s="6"/>
    </row>
    <row r="1377">
      <c r="A1377" s="6">
        <v>43380.0</v>
      </c>
      <c r="B1377" s="7">
        <f>SUMIF(Base_PS!F:F,A1377,Base_PS!I:I)</f>
        <v>0</v>
      </c>
      <c r="C1377" s="6"/>
    </row>
    <row r="1378">
      <c r="A1378" s="6">
        <v>43381.0</v>
      </c>
      <c r="B1378" s="7">
        <f>SUMIF(Base_PS!F:F,A1378,Base_PS!I:I)</f>
        <v>0</v>
      </c>
      <c r="C1378" s="6"/>
    </row>
    <row r="1379">
      <c r="A1379" s="6">
        <v>43382.0</v>
      </c>
      <c r="B1379" s="7">
        <f>SUMIF(Base_PS!F:F,A1379,Base_PS!I:I)</f>
        <v>0</v>
      </c>
      <c r="C1379" s="6"/>
    </row>
    <row r="1380">
      <c r="A1380" s="8">
        <v>43383.0</v>
      </c>
      <c r="B1380" s="7">
        <f>SUMIF(Base_PS!F:F,A1380,Base_PS!I:I)</f>
        <v>0</v>
      </c>
      <c r="C1380" s="6"/>
    </row>
    <row r="1381">
      <c r="A1381" s="8">
        <v>43384.0</v>
      </c>
      <c r="B1381" s="7">
        <f>SUMIF(Base_PS!F:F,A1381,Base_PS!I:I)</f>
        <v>0</v>
      </c>
      <c r="C1381" s="6"/>
    </row>
    <row r="1382">
      <c r="A1382" s="8">
        <v>43385.0</v>
      </c>
      <c r="B1382" s="7">
        <f>SUMIF(Base_PS!F:F,A1382,Base_PS!I:I)</f>
        <v>0</v>
      </c>
      <c r="C1382" s="6"/>
    </row>
    <row r="1383">
      <c r="A1383" s="8">
        <v>43386.0</v>
      </c>
      <c r="B1383" s="7">
        <f>SUMIF(Base_PS!F:F,A1383,Base_PS!I:I)</f>
        <v>169</v>
      </c>
      <c r="C1383" s="6"/>
    </row>
    <row r="1384">
      <c r="A1384" s="8">
        <v>43387.0</v>
      </c>
      <c r="B1384" s="7">
        <f>SUMIF(Base_PS!F:F,A1384,Base_PS!I:I)</f>
        <v>0</v>
      </c>
      <c r="C1384" s="6"/>
    </row>
    <row r="1385">
      <c r="A1385" s="8">
        <v>43388.0</v>
      </c>
      <c r="B1385" s="7">
        <f>SUMIF(Base_PS!F:F,A1385,Base_PS!I:I)</f>
        <v>0</v>
      </c>
      <c r="C1385" s="6"/>
    </row>
    <row r="1386">
      <c r="A1386" s="8">
        <v>43389.0</v>
      </c>
      <c r="B1386" s="7">
        <f>SUMIF(Base_PS!F:F,A1386,Base_PS!I:I)</f>
        <v>0</v>
      </c>
      <c r="C1386" s="6"/>
    </row>
    <row r="1387">
      <c r="A1387" s="8">
        <v>43390.0</v>
      </c>
      <c r="B1387" s="7">
        <f>SUMIF(Base_PS!F:F,A1387,Base_PS!I:I)</f>
        <v>0</v>
      </c>
      <c r="C1387" s="6"/>
    </row>
    <row r="1388">
      <c r="A1388" s="8">
        <v>43391.0</v>
      </c>
      <c r="B1388" s="7">
        <f>SUMIF(Base_PS!F:F,A1388,Base_PS!I:I)</f>
        <v>0</v>
      </c>
      <c r="C1388" s="6"/>
    </row>
    <row r="1389">
      <c r="A1389" s="8">
        <v>43392.0</v>
      </c>
      <c r="B1389" s="7">
        <f>SUMIF(Base_PS!F:F,A1389,Base_PS!I:I)</f>
        <v>0</v>
      </c>
      <c r="C1389" s="6"/>
    </row>
    <row r="1390">
      <c r="A1390" s="8">
        <v>43393.0</v>
      </c>
      <c r="B1390" s="7">
        <f>SUMIF(Base_PS!F:F,A1390,Base_PS!I:I)</f>
        <v>170</v>
      </c>
      <c r="C1390" s="6"/>
    </row>
    <row r="1391">
      <c r="A1391" s="8">
        <v>43394.0</v>
      </c>
      <c r="B1391" s="7">
        <f>SUMIF(Base_PS!F:F,A1391,Base_PS!I:I)</f>
        <v>0</v>
      </c>
      <c r="C1391" s="6"/>
    </row>
    <row r="1392">
      <c r="A1392" s="8">
        <v>43395.0</v>
      </c>
      <c r="B1392" s="7">
        <f>SUMIF(Base_PS!F:F,A1392,Base_PS!I:I)</f>
        <v>0</v>
      </c>
      <c r="C1392" s="6"/>
    </row>
    <row r="1393">
      <c r="A1393" s="8">
        <v>43396.0</v>
      </c>
      <c r="B1393" s="7">
        <f>SUMIF(Base_PS!F:F,A1393,Base_PS!I:I)</f>
        <v>0</v>
      </c>
      <c r="C1393" s="6"/>
    </row>
    <row r="1394">
      <c r="A1394" s="8">
        <v>43397.0</v>
      </c>
      <c r="B1394" s="7">
        <f>SUMIF(Base_PS!F:F,A1394,Base_PS!I:I)</f>
        <v>0</v>
      </c>
      <c r="C1394" s="6"/>
    </row>
    <row r="1395">
      <c r="A1395" s="8">
        <v>43398.0</v>
      </c>
      <c r="B1395" s="7">
        <f>SUMIF(Base_PS!F:F,A1395,Base_PS!I:I)</f>
        <v>0</v>
      </c>
      <c r="C1395" s="6"/>
    </row>
    <row r="1396">
      <c r="A1396" s="8">
        <v>43399.0</v>
      </c>
      <c r="B1396" s="7">
        <f>SUMIF(Base_PS!F:F,A1396,Base_PS!I:I)</f>
        <v>0</v>
      </c>
      <c r="C1396" s="6"/>
    </row>
    <row r="1397">
      <c r="A1397" s="8">
        <v>43400.0</v>
      </c>
      <c r="B1397" s="7">
        <f>SUMIF(Base_PS!F:F,A1397,Base_PS!I:I)</f>
        <v>342</v>
      </c>
      <c r="C1397" s="6"/>
    </row>
    <row r="1398">
      <c r="A1398" s="8">
        <v>43401.0</v>
      </c>
      <c r="B1398" s="7">
        <f>SUMIF(Base_PS!F:F,A1398,Base_PS!I:I)</f>
        <v>0</v>
      </c>
      <c r="C1398" s="6"/>
    </row>
    <row r="1399">
      <c r="A1399" s="8">
        <v>43402.0</v>
      </c>
      <c r="B1399" s="7">
        <f>SUMIF(Base_PS!F:F,A1399,Base_PS!I:I)</f>
        <v>0</v>
      </c>
      <c r="C1399" s="6"/>
    </row>
    <row r="1400">
      <c r="A1400" s="8">
        <v>43403.0</v>
      </c>
      <c r="B1400" s="7">
        <f>SUMIF(Base_PS!F:F,A1400,Base_PS!I:I)</f>
        <v>0</v>
      </c>
      <c r="C1400" s="6"/>
    </row>
    <row r="1401">
      <c r="A1401" s="8">
        <v>43404.0</v>
      </c>
      <c r="B1401" s="7">
        <f>SUMIF(Base_PS!F:F,A1401,Base_PS!I:I)</f>
        <v>0</v>
      </c>
      <c r="C1401" s="6"/>
    </row>
    <row r="1402">
      <c r="A1402" s="6">
        <v>43405.0</v>
      </c>
      <c r="B1402" s="7">
        <f>SUMIF(Base_PS!F:F,A1402,Base_PS!I:I)</f>
        <v>0</v>
      </c>
      <c r="C1402" s="6"/>
    </row>
    <row r="1403">
      <c r="A1403" s="6">
        <v>43406.0</v>
      </c>
      <c r="B1403" s="7">
        <f>SUMIF(Base_PS!F:F,A1403,Base_PS!I:I)</f>
        <v>0</v>
      </c>
      <c r="C1403" s="6"/>
    </row>
    <row r="1404">
      <c r="A1404" s="6">
        <v>43407.0</v>
      </c>
      <c r="B1404" s="7">
        <f>SUMIF(Base_PS!F:F,A1404,Base_PS!I:I)</f>
        <v>254</v>
      </c>
      <c r="C1404" s="6"/>
    </row>
    <row r="1405">
      <c r="A1405" s="6">
        <v>43408.0</v>
      </c>
      <c r="B1405" s="7">
        <f>SUMIF(Base_PS!F:F,A1405,Base_PS!I:I)</f>
        <v>0</v>
      </c>
      <c r="C1405" s="6"/>
    </row>
    <row r="1406">
      <c r="A1406" s="6">
        <v>43409.0</v>
      </c>
      <c r="B1406" s="7">
        <f>SUMIF(Base_PS!F:F,A1406,Base_PS!I:I)</f>
        <v>0</v>
      </c>
      <c r="C1406" s="6"/>
    </row>
    <row r="1407">
      <c r="A1407" s="6">
        <v>43410.0</v>
      </c>
      <c r="B1407" s="7">
        <f>SUMIF(Base_PS!F:F,A1407,Base_PS!I:I)</f>
        <v>0</v>
      </c>
      <c r="C1407" s="6"/>
    </row>
    <row r="1408">
      <c r="A1408" s="6">
        <v>43411.0</v>
      </c>
      <c r="B1408" s="7">
        <f>SUMIF(Base_PS!F:F,A1408,Base_PS!I:I)</f>
        <v>0</v>
      </c>
      <c r="C1408" s="6"/>
    </row>
    <row r="1409">
      <c r="A1409" s="6">
        <v>43412.0</v>
      </c>
      <c r="B1409" s="7">
        <f>SUMIF(Base_PS!F:F,A1409,Base_PS!I:I)</f>
        <v>0</v>
      </c>
      <c r="C1409" s="6"/>
    </row>
    <row r="1410">
      <c r="A1410" s="6">
        <v>43413.0</v>
      </c>
      <c r="B1410" s="7">
        <f>SUMIF(Base_PS!F:F,A1410,Base_PS!I:I)</f>
        <v>0</v>
      </c>
      <c r="C1410" s="6"/>
    </row>
    <row r="1411">
      <c r="A1411" s="8">
        <v>43414.0</v>
      </c>
      <c r="B1411" s="7">
        <f>SUMIF(Base_PS!F:F,A1411,Base_PS!I:I)</f>
        <v>202</v>
      </c>
      <c r="C1411" s="6"/>
    </row>
    <row r="1412">
      <c r="A1412" s="8">
        <v>43415.0</v>
      </c>
      <c r="B1412" s="7">
        <f>SUMIF(Base_PS!F:F,A1412,Base_PS!I:I)</f>
        <v>0</v>
      </c>
      <c r="C1412" s="6"/>
    </row>
    <row r="1413">
      <c r="A1413" s="8">
        <v>43416.0</v>
      </c>
      <c r="B1413" s="7">
        <f>SUMIF(Base_PS!F:F,A1413,Base_PS!I:I)</f>
        <v>0</v>
      </c>
      <c r="C1413" s="6"/>
    </row>
    <row r="1414">
      <c r="A1414" s="8">
        <v>43417.0</v>
      </c>
      <c r="B1414" s="7">
        <f>SUMIF(Base_PS!F:F,A1414,Base_PS!I:I)</f>
        <v>0</v>
      </c>
      <c r="C1414" s="6"/>
    </row>
    <row r="1415">
      <c r="A1415" s="8">
        <v>43418.0</v>
      </c>
      <c r="B1415" s="7">
        <f>SUMIF(Base_PS!F:F,A1415,Base_PS!I:I)</f>
        <v>0</v>
      </c>
      <c r="C1415" s="6"/>
    </row>
    <row r="1416">
      <c r="A1416" s="8">
        <v>43419.0</v>
      </c>
      <c r="B1416" s="7">
        <f>SUMIF(Base_PS!F:F,A1416,Base_PS!I:I)</f>
        <v>0</v>
      </c>
      <c r="C1416" s="6"/>
    </row>
    <row r="1417">
      <c r="A1417" s="8">
        <v>43420.0</v>
      </c>
      <c r="B1417" s="7">
        <f>SUMIF(Base_PS!F:F,A1417,Base_PS!I:I)</f>
        <v>0</v>
      </c>
      <c r="C1417" s="6"/>
    </row>
    <row r="1418">
      <c r="A1418" s="8">
        <v>43421.0</v>
      </c>
      <c r="B1418" s="7">
        <f>SUMIF(Base_PS!F:F,A1418,Base_PS!I:I)</f>
        <v>335</v>
      </c>
      <c r="C1418" s="6"/>
    </row>
    <row r="1419">
      <c r="A1419" s="8">
        <v>43422.0</v>
      </c>
      <c r="B1419" s="7">
        <f>SUMIF(Base_PS!F:F,A1419,Base_PS!I:I)</f>
        <v>0</v>
      </c>
      <c r="C1419" s="6"/>
    </row>
    <row r="1420">
      <c r="A1420" s="8">
        <v>43423.0</v>
      </c>
      <c r="B1420" s="7">
        <f>SUMIF(Base_PS!F:F,A1420,Base_PS!I:I)</f>
        <v>0</v>
      </c>
      <c r="C1420" s="6"/>
    </row>
    <row r="1421">
      <c r="A1421" s="8">
        <v>43424.0</v>
      </c>
      <c r="B1421" s="7">
        <f>SUMIF(Base_PS!F:F,A1421,Base_PS!I:I)</f>
        <v>0</v>
      </c>
      <c r="C1421" s="6"/>
    </row>
    <row r="1422">
      <c r="A1422" s="8">
        <v>43425.0</v>
      </c>
      <c r="B1422" s="7">
        <f>SUMIF(Base_PS!F:F,A1422,Base_PS!I:I)</f>
        <v>0</v>
      </c>
      <c r="C1422" s="6"/>
    </row>
    <row r="1423">
      <c r="A1423" s="8">
        <v>43426.0</v>
      </c>
      <c r="B1423" s="7">
        <f>SUMIF(Base_PS!F:F,A1423,Base_PS!I:I)</f>
        <v>0</v>
      </c>
      <c r="C1423" s="6"/>
    </row>
    <row r="1424">
      <c r="A1424" s="8">
        <v>43427.0</v>
      </c>
      <c r="B1424" s="7">
        <f>SUMIF(Base_PS!F:F,A1424,Base_PS!I:I)</f>
        <v>0</v>
      </c>
      <c r="C1424" s="6"/>
    </row>
    <row r="1425">
      <c r="A1425" s="8">
        <v>43428.0</v>
      </c>
      <c r="B1425" s="7">
        <f>SUMIF(Base_PS!F:F,A1425,Base_PS!I:I)</f>
        <v>227</v>
      </c>
      <c r="C1425" s="6"/>
    </row>
    <row r="1426">
      <c r="A1426" s="8">
        <v>43429.0</v>
      </c>
      <c r="B1426" s="7">
        <f>SUMIF(Base_PS!F:F,A1426,Base_PS!I:I)</f>
        <v>0</v>
      </c>
      <c r="C1426" s="6"/>
    </row>
    <row r="1427">
      <c r="A1427" s="8">
        <v>43430.0</v>
      </c>
      <c r="B1427" s="7">
        <f>SUMIF(Base_PS!F:F,A1427,Base_PS!I:I)</f>
        <v>0</v>
      </c>
      <c r="C1427" s="6"/>
    </row>
    <row r="1428">
      <c r="A1428" s="8">
        <v>43431.0</v>
      </c>
      <c r="B1428" s="7">
        <f>SUMIF(Base_PS!F:F,A1428,Base_PS!I:I)</f>
        <v>0</v>
      </c>
      <c r="C1428" s="6"/>
    </row>
    <row r="1429">
      <c r="A1429" s="8">
        <v>43432.0</v>
      </c>
      <c r="B1429" s="7">
        <f>SUMIF(Base_PS!F:F,A1429,Base_PS!I:I)</f>
        <v>0</v>
      </c>
      <c r="C1429" s="6"/>
    </row>
    <row r="1430">
      <c r="A1430" s="8">
        <v>43433.0</v>
      </c>
      <c r="B1430" s="7">
        <f>SUMIF(Base_PS!F:F,A1430,Base_PS!I:I)</f>
        <v>0</v>
      </c>
      <c r="C1430" s="6"/>
    </row>
    <row r="1431">
      <c r="A1431" s="8">
        <v>43434.0</v>
      </c>
      <c r="B1431" s="7">
        <f>SUMIF(Base_PS!F:F,A1431,Base_PS!I:I)</f>
        <v>0</v>
      </c>
      <c r="C1431" s="6"/>
    </row>
    <row r="1432">
      <c r="A1432" s="6">
        <v>43435.0</v>
      </c>
      <c r="B1432" s="7">
        <f>SUMIF(Base_PS!F:F,A1432,Base_PS!I:I)</f>
        <v>105</v>
      </c>
      <c r="C1432" s="6"/>
    </row>
    <row r="1433">
      <c r="A1433" s="6">
        <v>43436.0</v>
      </c>
      <c r="B1433" s="7">
        <f>SUMIF(Base_PS!F:F,A1433,Base_PS!I:I)</f>
        <v>0</v>
      </c>
      <c r="C1433" s="6"/>
    </row>
    <row r="1434">
      <c r="A1434" s="6">
        <v>43437.0</v>
      </c>
      <c r="B1434" s="7">
        <f>SUMIF(Base_PS!F:F,A1434,Base_PS!I:I)</f>
        <v>0</v>
      </c>
      <c r="C1434" s="6"/>
    </row>
    <row r="1435">
      <c r="A1435" s="6">
        <v>43438.0</v>
      </c>
      <c r="B1435" s="7">
        <f>SUMIF(Base_PS!F:F,A1435,Base_PS!I:I)</f>
        <v>0</v>
      </c>
      <c r="C1435" s="6"/>
    </row>
    <row r="1436">
      <c r="A1436" s="6">
        <v>43439.0</v>
      </c>
      <c r="B1436" s="7">
        <f>SUMIF(Base_PS!F:F,A1436,Base_PS!I:I)</f>
        <v>0</v>
      </c>
      <c r="C1436" s="6"/>
    </row>
    <row r="1437">
      <c r="A1437" s="6">
        <v>43440.0</v>
      </c>
      <c r="B1437" s="7">
        <f>SUMIF(Base_PS!F:F,A1437,Base_PS!I:I)</f>
        <v>0</v>
      </c>
      <c r="C1437" s="6"/>
    </row>
    <row r="1438">
      <c r="A1438" s="6">
        <v>43441.0</v>
      </c>
      <c r="B1438" s="7">
        <f>SUMIF(Base_PS!F:F,A1438,Base_PS!I:I)</f>
        <v>0</v>
      </c>
      <c r="C1438" s="6"/>
    </row>
    <row r="1439">
      <c r="A1439" s="6">
        <v>43442.0</v>
      </c>
      <c r="B1439" s="7">
        <f>SUMIF(Base_PS!F:F,A1439,Base_PS!I:I)</f>
        <v>161</v>
      </c>
      <c r="C1439" s="6"/>
    </row>
    <row r="1440">
      <c r="A1440" s="6">
        <v>43443.0</v>
      </c>
      <c r="B1440" s="7">
        <f>SUMIF(Base_PS!F:F,A1440,Base_PS!I:I)</f>
        <v>0</v>
      </c>
      <c r="C1440" s="6"/>
    </row>
    <row r="1441">
      <c r="A1441" s="8">
        <v>43444.0</v>
      </c>
      <c r="B1441" s="7">
        <f>SUMIF(Base_PS!F:F,A1441,Base_PS!I:I)</f>
        <v>0</v>
      </c>
      <c r="C1441" s="6"/>
    </row>
    <row r="1442">
      <c r="A1442" s="8">
        <v>43445.0</v>
      </c>
      <c r="B1442" s="7">
        <f>SUMIF(Base_PS!F:F,A1442,Base_PS!I:I)</f>
        <v>0</v>
      </c>
      <c r="C1442" s="6"/>
    </row>
    <row r="1443">
      <c r="A1443" s="8">
        <v>43446.0</v>
      </c>
      <c r="B1443" s="7">
        <f>SUMIF(Base_PS!F:F,A1443,Base_PS!I:I)</f>
        <v>0</v>
      </c>
      <c r="C1443" s="6"/>
    </row>
    <row r="1444">
      <c r="A1444" s="8">
        <v>43447.0</v>
      </c>
      <c r="B1444" s="7">
        <f>SUMIF(Base_PS!F:F,A1444,Base_PS!I:I)</f>
        <v>0</v>
      </c>
      <c r="C1444" s="6"/>
    </row>
    <row r="1445">
      <c r="A1445" s="8">
        <v>43448.0</v>
      </c>
      <c r="B1445" s="7">
        <f>SUMIF(Base_PS!F:F,A1445,Base_PS!I:I)</f>
        <v>0</v>
      </c>
      <c r="C1445" s="6"/>
    </row>
    <row r="1446">
      <c r="A1446" s="8">
        <v>43449.0</v>
      </c>
      <c r="B1446" s="7">
        <f>SUMIF(Base_PS!F:F,A1446,Base_PS!I:I)</f>
        <v>320</v>
      </c>
      <c r="C1446" s="6"/>
    </row>
    <row r="1447">
      <c r="A1447" s="8">
        <v>43450.0</v>
      </c>
      <c r="B1447" s="7">
        <f>SUMIF(Base_PS!F:F,A1447,Base_PS!I:I)</f>
        <v>0</v>
      </c>
      <c r="C1447" s="6"/>
    </row>
    <row r="1448">
      <c r="A1448" s="8">
        <v>43451.0</v>
      </c>
      <c r="B1448" s="7">
        <f>SUMIF(Base_PS!F:F,A1448,Base_PS!I:I)</f>
        <v>0</v>
      </c>
      <c r="C1448" s="6"/>
    </row>
    <row r="1449">
      <c r="A1449" s="8">
        <v>43452.0</v>
      </c>
      <c r="B1449" s="7">
        <f>SUMIF(Base_PS!F:F,A1449,Base_PS!I:I)</f>
        <v>0</v>
      </c>
      <c r="C1449" s="6"/>
    </row>
    <row r="1450">
      <c r="A1450" s="8">
        <v>43453.0</v>
      </c>
      <c r="B1450" s="7">
        <f>SUMIF(Base_PS!F:F,A1450,Base_PS!I:I)</f>
        <v>0</v>
      </c>
      <c r="C1450" s="6"/>
    </row>
    <row r="1451">
      <c r="A1451" s="8">
        <v>43454.0</v>
      </c>
      <c r="B1451" s="7">
        <f>SUMIF(Base_PS!F:F,A1451,Base_PS!I:I)</f>
        <v>0</v>
      </c>
      <c r="C1451" s="6"/>
    </row>
    <row r="1452">
      <c r="A1452" s="8">
        <v>43455.0</v>
      </c>
      <c r="B1452" s="7">
        <f>SUMIF(Base_PS!F:F,A1452,Base_PS!I:I)</f>
        <v>0</v>
      </c>
      <c r="C1452" s="6"/>
    </row>
    <row r="1453">
      <c r="A1453" s="8">
        <v>43456.0</v>
      </c>
      <c r="B1453" s="7">
        <f>SUMIF(Base_PS!F:F,A1453,Base_PS!I:I)</f>
        <v>327</v>
      </c>
      <c r="C1453" s="6"/>
    </row>
    <row r="1454">
      <c r="A1454" s="8">
        <v>43457.0</v>
      </c>
      <c r="B1454" s="7">
        <f>SUMIF(Base_PS!F:F,A1454,Base_PS!I:I)</f>
        <v>0</v>
      </c>
      <c r="C1454" s="6"/>
    </row>
    <row r="1455">
      <c r="A1455" s="8">
        <v>43458.0</v>
      </c>
      <c r="B1455" s="7">
        <f>SUMIF(Base_PS!F:F,A1455,Base_PS!I:I)</f>
        <v>0</v>
      </c>
      <c r="C1455" s="6"/>
    </row>
    <row r="1456">
      <c r="A1456" s="8">
        <v>43459.0</v>
      </c>
      <c r="B1456" s="7">
        <f>SUMIF(Base_PS!F:F,A1456,Base_PS!I:I)</f>
        <v>0</v>
      </c>
      <c r="C1456" s="6"/>
    </row>
    <row r="1457">
      <c r="A1457" s="8">
        <v>43460.0</v>
      </c>
      <c r="B1457" s="7">
        <f>SUMIF(Base_PS!F:F,A1457,Base_PS!I:I)</f>
        <v>0</v>
      </c>
      <c r="C1457" s="6"/>
    </row>
    <row r="1458">
      <c r="A1458" s="8">
        <v>43461.0</v>
      </c>
      <c r="B1458" s="7">
        <f>SUMIF(Base_PS!F:F,A1458,Base_PS!I:I)</f>
        <v>0</v>
      </c>
      <c r="C1458" s="6"/>
    </row>
    <row r="1459">
      <c r="A1459" s="8">
        <v>43462.0</v>
      </c>
      <c r="B1459" s="7">
        <f>SUMIF(Base_PS!F:F,A1459,Base_PS!I:I)</f>
        <v>0</v>
      </c>
      <c r="C1459" s="6"/>
    </row>
    <row r="1460">
      <c r="A1460" s="8">
        <v>43463.0</v>
      </c>
      <c r="B1460" s="7">
        <f>SUMIF(Base_PS!F:F,A1460,Base_PS!I:I)</f>
        <v>330</v>
      </c>
      <c r="C1460" s="6"/>
    </row>
    <row r="1461">
      <c r="A1461" s="8">
        <v>43464.0</v>
      </c>
      <c r="B1461" s="7">
        <f>SUMIF(Base_PS!F:F,A1461,Base_PS!I:I)</f>
        <v>0</v>
      </c>
      <c r="C1461" s="6"/>
    </row>
    <row r="1462">
      <c r="A1462" s="8">
        <v>43465.0</v>
      </c>
      <c r="B1462" s="7">
        <f>SUMIF(Base_PS!F:F,A1462,Base_PS!I:I)</f>
        <v>0</v>
      </c>
      <c r="C1462" s="6"/>
    </row>
    <row r="1463">
      <c r="A1463" s="6">
        <v>43466.0</v>
      </c>
      <c r="B1463" s="7">
        <f>SUMIF(Base_PS!F:F,A1463,Base_PS!I:I)</f>
        <v>0</v>
      </c>
      <c r="C1463" s="6"/>
    </row>
    <row r="1464">
      <c r="A1464" s="6">
        <v>43467.0</v>
      </c>
      <c r="B1464" s="7">
        <f>SUMIF(Base_PS!F:F,A1464,Base_PS!I:I)</f>
        <v>0</v>
      </c>
      <c r="C1464" s="6"/>
    </row>
    <row r="1465">
      <c r="A1465" s="6">
        <v>43468.0</v>
      </c>
      <c r="B1465" s="7">
        <f>SUMIF(Base_PS!F:F,A1465,Base_PS!I:I)</f>
        <v>0</v>
      </c>
      <c r="C1465" s="6"/>
    </row>
    <row r="1466">
      <c r="A1466" s="6">
        <v>43469.0</v>
      </c>
      <c r="B1466" s="7">
        <f>SUMIF(Base_PS!F:F,A1466,Base_PS!I:I)</f>
        <v>0</v>
      </c>
      <c r="C1466" s="6"/>
    </row>
    <row r="1467">
      <c r="A1467" s="6">
        <v>43470.0</v>
      </c>
      <c r="B1467" s="7">
        <f>SUMIF(Base_PS!F:F,A1467,Base_PS!I:I)</f>
        <v>327</v>
      </c>
      <c r="C1467" s="6"/>
    </row>
    <row r="1468">
      <c r="A1468" s="6">
        <v>43471.0</v>
      </c>
      <c r="B1468" s="7">
        <f>SUMIF(Base_PS!F:F,A1468,Base_PS!I:I)</f>
        <v>0</v>
      </c>
      <c r="C1468" s="6"/>
    </row>
    <row r="1469">
      <c r="A1469" s="6">
        <v>43472.0</v>
      </c>
      <c r="B1469" s="7">
        <f>SUMIF(Base_PS!F:F,A1469,Base_PS!I:I)</f>
        <v>0</v>
      </c>
      <c r="C1469" s="6"/>
    </row>
    <row r="1470">
      <c r="A1470" s="6">
        <v>43473.0</v>
      </c>
      <c r="B1470" s="7">
        <f>SUMIF(Base_PS!F:F,A1470,Base_PS!I:I)</f>
        <v>0</v>
      </c>
      <c r="C1470" s="6"/>
    </row>
    <row r="1471">
      <c r="A1471" s="6">
        <v>43474.0</v>
      </c>
      <c r="B1471" s="7">
        <f>SUMIF(Base_PS!F:F,A1471,Base_PS!I:I)</f>
        <v>0</v>
      </c>
      <c r="C1471" s="6"/>
    </row>
    <row r="1472">
      <c r="A1472" s="6">
        <v>43475.0</v>
      </c>
      <c r="B1472" s="7">
        <f>SUMIF(Base_PS!F:F,A1472,Base_PS!I:I)</f>
        <v>0</v>
      </c>
      <c r="C1472" s="6"/>
    </row>
    <row r="1473">
      <c r="A1473" s="6">
        <v>43476.0</v>
      </c>
      <c r="B1473" s="7">
        <f>SUMIF(Base_PS!F:F,A1473,Base_PS!I:I)</f>
        <v>0</v>
      </c>
      <c r="C1473" s="6"/>
    </row>
    <row r="1474">
      <c r="A1474" s="6">
        <v>43477.0</v>
      </c>
      <c r="B1474" s="7">
        <f>SUMIF(Base_PS!F:F,A1474,Base_PS!I:I)</f>
        <v>323</v>
      </c>
      <c r="C1474" s="6"/>
    </row>
    <row r="1475">
      <c r="A1475" s="6">
        <v>43478.0</v>
      </c>
      <c r="B1475" s="7">
        <f>SUMIF(Base_PS!F:F,A1475,Base_PS!I:I)</f>
        <v>0</v>
      </c>
      <c r="C1475" s="6"/>
    </row>
    <row r="1476">
      <c r="A1476" s="6">
        <v>43479.0</v>
      </c>
      <c r="B1476" s="7">
        <f>SUMIF(Base_PS!F:F,A1476,Base_PS!I:I)</f>
        <v>0</v>
      </c>
      <c r="C1476" s="6"/>
    </row>
    <row r="1477">
      <c r="A1477" s="6">
        <v>43480.0</v>
      </c>
      <c r="B1477" s="7">
        <f>SUMIF(Base_PS!F:F,A1477,Base_PS!I:I)</f>
        <v>0</v>
      </c>
      <c r="C1477" s="6"/>
    </row>
    <row r="1478">
      <c r="A1478" s="6">
        <v>43481.0</v>
      </c>
      <c r="B1478" s="7">
        <f>SUMIF(Base_PS!F:F,A1478,Base_PS!I:I)</f>
        <v>0</v>
      </c>
      <c r="C1478" s="6"/>
    </row>
    <row r="1479">
      <c r="A1479" s="6">
        <v>43482.0</v>
      </c>
      <c r="B1479" s="7">
        <f>SUMIF(Base_PS!F:F,A1479,Base_PS!I:I)</f>
        <v>0</v>
      </c>
      <c r="C1479" s="6"/>
    </row>
    <row r="1480">
      <c r="A1480" s="6">
        <v>43483.0</v>
      </c>
      <c r="B1480" s="7">
        <f>SUMIF(Base_PS!F:F,A1480,Base_PS!I:I)</f>
        <v>0</v>
      </c>
      <c r="C1480" s="6"/>
    </row>
    <row r="1481">
      <c r="A1481" s="6">
        <v>43484.0</v>
      </c>
      <c r="B1481" s="7">
        <f>SUMIF(Base_PS!F:F,A1481,Base_PS!I:I)</f>
        <v>346</v>
      </c>
      <c r="C1481" s="6"/>
    </row>
    <row r="1482">
      <c r="A1482" s="6">
        <v>43485.0</v>
      </c>
      <c r="B1482" s="7">
        <f>SUMIF(Base_PS!F:F,A1482,Base_PS!I:I)</f>
        <v>0</v>
      </c>
      <c r="C1482" s="6"/>
    </row>
    <row r="1483">
      <c r="A1483" s="6">
        <v>43486.0</v>
      </c>
      <c r="B1483" s="7">
        <f>SUMIF(Base_PS!F:F,A1483,Base_PS!I:I)</f>
        <v>0</v>
      </c>
      <c r="C1483" s="6"/>
    </row>
    <row r="1484">
      <c r="A1484" s="6">
        <v>43487.0</v>
      </c>
      <c r="B1484" s="7">
        <f>SUMIF(Base_PS!F:F,A1484,Base_PS!I:I)</f>
        <v>0</v>
      </c>
      <c r="C1484" s="6"/>
    </row>
    <row r="1485">
      <c r="A1485" s="6">
        <v>43488.0</v>
      </c>
      <c r="B1485" s="7">
        <f>SUMIF(Base_PS!F:F,A1485,Base_PS!I:I)</f>
        <v>0</v>
      </c>
      <c r="C1485" s="6"/>
    </row>
    <row r="1486">
      <c r="A1486" s="6">
        <v>43489.0</v>
      </c>
      <c r="B1486" s="7">
        <f>SUMIF(Base_PS!F:F,A1486,Base_PS!I:I)</f>
        <v>0</v>
      </c>
      <c r="C1486" s="6"/>
    </row>
    <row r="1487">
      <c r="A1487" s="6">
        <v>43490.0</v>
      </c>
      <c r="B1487" s="7">
        <f>SUMIF(Base_PS!F:F,A1487,Base_PS!I:I)</f>
        <v>0</v>
      </c>
      <c r="C1487" s="6"/>
    </row>
    <row r="1488">
      <c r="A1488" s="6">
        <v>43491.0</v>
      </c>
      <c r="B1488" s="7">
        <f>SUMIF(Base_PS!F:F,A1488,Base_PS!I:I)</f>
        <v>342</v>
      </c>
      <c r="C1488" s="6"/>
    </row>
    <row r="1489">
      <c r="A1489" s="6">
        <v>43492.0</v>
      </c>
      <c r="B1489" s="7">
        <f>SUMIF(Base_PS!F:F,A1489,Base_PS!I:I)</f>
        <v>0</v>
      </c>
      <c r="C1489" s="6"/>
    </row>
    <row r="1490">
      <c r="A1490" s="6">
        <v>43493.0</v>
      </c>
      <c r="B1490" s="7">
        <f>SUMIF(Base_PS!F:F,A1490,Base_PS!I:I)</f>
        <v>0</v>
      </c>
      <c r="C1490" s="6"/>
    </row>
    <row r="1491">
      <c r="A1491" s="6">
        <v>43494.0</v>
      </c>
      <c r="B1491" s="7">
        <f>SUMIF(Base_PS!F:F,A1491,Base_PS!I:I)</f>
        <v>0</v>
      </c>
      <c r="C1491" s="6"/>
    </row>
    <row r="1492">
      <c r="A1492" s="6">
        <v>43495.0</v>
      </c>
      <c r="B1492" s="7">
        <f>SUMIF(Base_PS!F:F,A1492,Base_PS!I:I)</f>
        <v>0</v>
      </c>
      <c r="C1492" s="6"/>
    </row>
    <row r="1493">
      <c r="A1493" s="6">
        <v>43496.0</v>
      </c>
      <c r="B1493" s="7">
        <f>SUMIF(Base_PS!F:F,A1493,Base_PS!I:I)</f>
        <v>0</v>
      </c>
      <c r="C1493" s="6"/>
    </row>
    <row r="1494">
      <c r="A1494" s="6">
        <v>43497.0</v>
      </c>
      <c r="B1494" s="7">
        <f>SUMIF(Base_PS!F:F,A1494,Base_PS!I:I)</f>
        <v>0</v>
      </c>
      <c r="C1494" s="6"/>
    </row>
    <row r="1495">
      <c r="A1495" s="6">
        <v>43498.0</v>
      </c>
      <c r="B1495" s="7">
        <f>SUMIF(Base_PS!F:F,A1495,Base_PS!I:I)</f>
        <v>359</v>
      </c>
      <c r="C1495" s="6"/>
    </row>
    <row r="1496">
      <c r="A1496" s="6">
        <v>43499.0</v>
      </c>
      <c r="B1496" s="7">
        <f>SUMIF(Base_PS!F:F,A1496,Base_PS!I:I)</f>
        <v>0</v>
      </c>
      <c r="C1496" s="6"/>
    </row>
    <row r="1497">
      <c r="A1497" s="6">
        <v>43500.0</v>
      </c>
      <c r="B1497" s="7">
        <f>SUMIF(Base_PS!F:F,A1497,Base_PS!I:I)</f>
        <v>0</v>
      </c>
      <c r="C1497" s="6"/>
    </row>
    <row r="1498">
      <c r="A1498" s="6">
        <v>43501.0</v>
      </c>
      <c r="B1498" s="7">
        <f>SUMIF(Base_PS!F:F,A1498,Base_PS!I:I)</f>
        <v>0</v>
      </c>
      <c r="C1498" s="6"/>
    </row>
    <row r="1499">
      <c r="A1499" s="6">
        <v>43502.0</v>
      </c>
      <c r="B1499" s="7">
        <f>SUMIF(Base_PS!F:F,A1499,Base_PS!I:I)</f>
        <v>0</v>
      </c>
      <c r="C1499" s="6"/>
    </row>
    <row r="1500">
      <c r="A1500" s="6">
        <v>43503.0</v>
      </c>
      <c r="B1500" s="7">
        <f>SUMIF(Base_PS!F:F,A1500,Base_PS!I:I)</f>
        <v>0</v>
      </c>
      <c r="C1500" s="6"/>
    </row>
    <row r="1501">
      <c r="A1501" s="6">
        <v>43504.0</v>
      </c>
      <c r="B1501" s="7">
        <f>SUMIF(Base_PS!F:F,A1501,Base_PS!I:I)</f>
        <v>0</v>
      </c>
      <c r="C1501" s="6"/>
    </row>
    <row r="1502">
      <c r="A1502" s="6">
        <v>43505.0</v>
      </c>
      <c r="B1502" s="7">
        <f>SUMIF(Base_PS!F:F,A1502,Base_PS!I:I)</f>
        <v>346</v>
      </c>
      <c r="C1502" s="6"/>
    </row>
    <row r="1503">
      <c r="A1503" s="6">
        <v>43506.0</v>
      </c>
      <c r="B1503" s="7">
        <f>SUMIF(Base_PS!F:F,A1503,Base_PS!I:I)</f>
        <v>0</v>
      </c>
      <c r="C1503" s="6"/>
    </row>
    <row r="1504">
      <c r="A1504" s="6">
        <v>43507.0</v>
      </c>
      <c r="B1504" s="7">
        <f>SUMIF(Base_PS!F:F,A1504,Base_PS!I:I)</f>
        <v>0</v>
      </c>
      <c r="C1504" s="6"/>
    </row>
    <row r="1505">
      <c r="A1505" s="6">
        <v>43508.0</v>
      </c>
      <c r="B1505" s="7">
        <f>SUMIF(Base_PS!F:F,A1505,Base_PS!I:I)</f>
        <v>0</v>
      </c>
      <c r="C1505" s="6"/>
    </row>
    <row r="1506">
      <c r="A1506" s="6">
        <v>43509.0</v>
      </c>
      <c r="B1506" s="7">
        <f>SUMIF(Base_PS!F:F,A1506,Base_PS!I:I)</f>
        <v>0</v>
      </c>
      <c r="C1506" s="6"/>
    </row>
    <row r="1507">
      <c r="A1507" s="6">
        <v>43510.0</v>
      </c>
      <c r="B1507" s="7">
        <f>SUMIF(Base_PS!F:F,A1507,Base_PS!I:I)</f>
        <v>0</v>
      </c>
      <c r="C1507" s="6"/>
    </row>
    <row r="1508">
      <c r="A1508" s="6">
        <v>43511.0</v>
      </c>
      <c r="B1508" s="7">
        <f>SUMIF(Base_PS!F:F,A1508,Base_PS!I:I)</f>
        <v>0</v>
      </c>
      <c r="C1508" s="6"/>
    </row>
    <row r="1509">
      <c r="A1509" s="6">
        <v>43512.0</v>
      </c>
      <c r="B1509" s="7">
        <f>SUMIF(Base_PS!F:F,A1509,Base_PS!I:I)</f>
        <v>181</v>
      </c>
      <c r="C1509" s="6"/>
    </row>
    <row r="1510">
      <c r="A1510" s="6">
        <v>43513.0</v>
      </c>
      <c r="B1510" s="7">
        <f>SUMIF(Base_PS!F:F,A1510,Base_PS!I:I)</f>
        <v>0</v>
      </c>
      <c r="C1510" s="6"/>
    </row>
    <row r="1511">
      <c r="A1511" s="6">
        <v>43514.0</v>
      </c>
      <c r="B1511" s="7">
        <f>SUMIF(Base_PS!F:F,A1511,Base_PS!I:I)</f>
        <v>0</v>
      </c>
      <c r="C1511" s="6"/>
    </row>
    <row r="1512">
      <c r="A1512" s="6">
        <v>43515.0</v>
      </c>
      <c r="B1512" s="7">
        <f>SUMIF(Base_PS!F:F,A1512,Base_PS!I:I)</f>
        <v>0</v>
      </c>
      <c r="C1512" s="6"/>
    </row>
    <row r="1513">
      <c r="A1513" s="6">
        <v>43516.0</v>
      </c>
      <c r="B1513" s="7">
        <f>SUMIF(Base_PS!F:F,A1513,Base_PS!I:I)</f>
        <v>0</v>
      </c>
      <c r="C1513" s="6"/>
    </row>
    <row r="1514">
      <c r="A1514" s="6">
        <v>43517.0</v>
      </c>
      <c r="B1514" s="7">
        <f>SUMIF(Base_PS!F:F,A1514,Base_PS!I:I)</f>
        <v>0</v>
      </c>
      <c r="C1514" s="6"/>
    </row>
    <row r="1515">
      <c r="A1515" s="6">
        <v>43518.0</v>
      </c>
      <c r="B1515" s="7">
        <f>SUMIF(Base_PS!F:F,A1515,Base_PS!I:I)</f>
        <v>0</v>
      </c>
      <c r="C1515" s="6"/>
    </row>
    <row r="1516">
      <c r="A1516" s="6">
        <v>43519.0</v>
      </c>
      <c r="B1516" s="7">
        <f>SUMIF(Base_PS!F:F,A1516,Base_PS!I:I)</f>
        <v>175</v>
      </c>
      <c r="C1516" s="6"/>
    </row>
    <row r="1517">
      <c r="A1517" s="6">
        <v>43520.0</v>
      </c>
      <c r="B1517" s="7">
        <f>SUMIF(Base_PS!F:F,A1517,Base_PS!I:I)</f>
        <v>0</v>
      </c>
      <c r="C1517" s="6"/>
    </row>
    <row r="1518">
      <c r="A1518" s="6">
        <v>43521.0</v>
      </c>
      <c r="B1518" s="7">
        <f>SUMIF(Base_PS!F:F,A1518,Base_PS!I:I)</f>
        <v>0</v>
      </c>
      <c r="C1518" s="6"/>
    </row>
    <row r="1519">
      <c r="A1519" s="6">
        <v>43522.0</v>
      </c>
      <c r="B1519" s="7">
        <f>SUMIF(Base_PS!F:F,A1519,Base_PS!I:I)</f>
        <v>0</v>
      </c>
      <c r="C1519" s="6"/>
    </row>
    <row r="1520">
      <c r="A1520" s="6">
        <v>43523.0</v>
      </c>
      <c r="B1520" s="7">
        <f>SUMIF(Base_PS!F:F,A1520,Base_PS!I:I)</f>
        <v>0</v>
      </c>
      <c r="C1520" s="6"/>
    </row>
    <row r="1521">
      <c r="A1521" s="6">
        <v>43524.0</v>
      </c>
      <c r="B1521" s="7">
        <f>SUMIF(Base_PS!F:F,A1521,Base_PS!I:I)</f>
        <v>0</v>
      </c>
      <c r="C1521" s="6"/>
    </row>
    <row r="1522">
      <c r="A1522" s="6">
        <v>43525.0</v>
      </c>
      <c r="B1522" s="7">
        <f>SUMIF(Base_PS!F:F,A1522,Base_PS!I:I)</f>
        <v>0</v>
      </c>
      <c r="C1522" s="6"/>
    </row>
    <row r="1523">
      <c r="A1523" s="6">
        <v>43526.0</v>
      </c>
      <c r="B1523" s="7">
        <f>SUMIF(Base_PS!F:F,A1523,Base_PS!I:I)</f>
        <v>167</v>
      </c>
      <c r="C1523" s="6"/>
    </row>
    <row r="1524">
      <c r="A1524" s="6">
        <v>43527.0</v>
      </c>
      <c r="B1524" s="7">
        <f>SUMIF(Base_PS!F:F,A1524,Base_PS!I:I)</f>
        <v>0</v>
      </c>
      <c r="C1524" s="6"/>
    </row>
    <row r="1525">
      <c r="A1525" s="6">
        <v>43528.0</v>
      </c>
      <c r="B1525" s="7">
        <f>SUMIF(Base_PS!F:F,A1525,Base_PS!I:I)</f>
        <v>0</v>
      </c>
      <c r="C1525" s="6"/>
    </row>
    <row r="1526">
      <c r="A1526" s="6">
        <v>43529.0</v>
      </c>
      <c r="B1526" s="7">
        <f>SUMIF(Base_PS!F:F,A1526,Base_PS!I:I)</f>
        <v>0</v>
      </c>
      <c r="C1526" s="6"/>
    </row>
    <row r="1527">
      <c r="A1527" s="6">
        <v>43530.0</v>
      </c>
      <c r="B1527" s="7">
        <f>SUMIF(Base_PS!F:F,A1527,Base_PS!I:I)</f>
        <v>0</v>
      </c>
      <c r="C1527" s="6"/>
    </row>
    <row r="1528">
      <c r="A1528" s="6">
        <v>43531.0</v>
      </c>
      <c r="B1528" s="7">
        <f>SUMIF(Base_PS!F:F,A1528,Base_PS!I:I)</f>
        <v>0</v>
      </c>
      <c r="C1528" s="6"/>
    </row>
    <row r="1529">
      <c r="A1529" s="6">
        <v>43532.0</v>
      </c>
      <c r="B1529" s="7">
        <f>SUMIF(Base_PS!F:F,A1529,Base_PS!I:I)</f>
        <v>0</v>
      </c>
      <c r="C1529" s="6"/>
    </row>
    <row r="1530">
      <c r="A1530" s="6">
        <v>43533.0</v>
      </c>
      <c r="B1530" s="7">
        <f>SUMIF(Base_PS!F:F,A1530,Base_PS!I:I)</f>
        <v>173</v>
      </c>
      <c r="C1530" s="6"/>
    </row>
    <row r="1531">
      <c r="A1531" s="6">
        <v>43534.0</v>
      </c>
      <c r="B1531" s="7">
        <f>SUMIF(Base_PS!F:F,A1531,Base_PS!I:I)</f>
        <v>0</v>
      </c>
      <c r="C1531" s="6"/>
    </row>
    <row r="1532">
      <c r="A1532" s="6">
        <v>43535.0</v>
      </c>
      <c r="B1532" s="7">
        <f>SUMIF(Base_PS!F:F,A1532,Base_PS!I:I)</f>
        <v>0</v>
      </c>
      <c r="C1532" s="6"/>
    </row>
    <row r="1533">
      <c r="A1533" s="6">
        <v>43536.0</v>
      </c>
      <c r="B1533" s="7">
        <f>SUMIF(Base_PS!F:F,A1533,Base_PS!I:I)</f>
        <v>0</v>
      </c>
      <c r="C1533" s="6"/>
    </row>
    <row r="1534">
      <c r="A1534" s="6">
        <v>43537.0</v>
      </c>
      <c r="B1534" s="7">
        <f>SUMIF(Base_PS!F:F,A1534,Base_PS!I:I)</f>
        <v>0</v>
      </c>
      <c r="C1534" s="6"/>
    </row>
    <row r="1535">
      <c r="A1535" s="6">
        <v>43538.0</v>
      </c>
      <c r="B1535" s="7">
        <f>SUMIF(Base_PS!F:F,A1535,Base_PS!I:I)</f>
        <v>0</v>
      </c>
      <c r="C1535" s="6"/>
    </row>
    <row r="1536">
      <c r="A1536" s="6">
        <v>43539.0</v>
      </c>
      <c r="B1536" s="7">
        <f>SUMIF(Base_PS!F:F,A1536,Base_PS!I:I)</f>
        <v>0</v>
      </c>
      <c r="C1536" s="6"/>
    </row>
    <row r="1537">
      <c r="A1537" s="6">
        <v>43540.0</v>
      </c>
      <c r="B1537" s="7">
        <f>SUMIF(Base_PS!F:F,A1537,Base_PS!I:I)</f>
        <v>157</v>
      </c>
      <c r="C1537" s="6"/>
    </row>
    <row r="1538">
      <c r="A1538" s="6">
        <v>43541.0</v>
      </c>
      <c r="B1538" s="7">
        <f>SUMIF(Base_PS!F:F,A1538,Base_PS!I:I)</f>
        <v>0</v>
      </c>
      <c r="C1538" s="6"/>
    </row>
    <row r="1539">
      <c r="A1539" s="6">
        <v>43542.0</v>
      </c>
      <c r="B1539" s="7">
        <f>SUMIF(Base_PS!F:F,A1539,Base_PS!I:I)</f>
        <v>0</v>
      </c>
      <c r="C1539" s="6"/>
    </row>
    <row r="1540">
      <c r="A1540" s="6">
        <v>43543.0</v>
      </c>
      <c r="B1540" s="7">
        <f>SUMIF(Base_PS!F:F,A1540,Base_PS!I:I)</f>
        <v>0</v>
      </c>
      <c r="C1540" s="6"/>
    </row>
    <row r="1541">
      <c r="A1541" s="6">
        <v>43544.0</v>
      </c>
      <c r="B1541" s="7">
        <f>SUMIF(Base_PS!F:F,A1541,Base_PS!I:I)</f>
        <v>0</v>
      </c>
      <c r="C1541" s="6"/>
    </row>
    <row r="1542">
      <c r="A1542" s="6">
        <v>43545.0</v>
      </c>
      <c r="B1542" s="7">
        <f>SUMIF(Base_PS!F:F,A1542,Base_PS!I:I)</f>
        <v>0</v>
      </c>
      <c r="C1542" s="6"/>
    </row>
    <row r="1543">
      <c r="A1543" s="6">
        <v>43546.0</v>
      </c>
      <c r="B1543" s="7">
        <f>SUMIF(Base_PS!F:F,A1543,Base_PS!I:I)</f>
        <v>0</v>
      </c>
      <c r="C1543" s="6"/>
    </row>
    <row r="1544">
      <c r="A1544" s="6">
        <v>43547.0</v>
      </c>
      <c r="B1544" s="7">
        <f>SUMIF(Base_PS!F:F,A1544,Base_PS!I:I)</f>
        <v>151</v>
      </c>
      <c r="C1544" s="6"/>
    </row>
    <row r="1545">
      <c r="A1545" s="6">
        <v>43548.0</v>
      </c>
      <c r="B1545" s="7">
        <f>SUMIF(Base_PS!F:F,A1545,Base_PS!I:I)</f>
        <v>0</v>
      </c>
      <c r="C1545" s="6"/>
    </row>
    <row r="1546">
      <c r="A1546" s="6">
        <v>43549.0</v>
      </c>
      <c r="B1546" s="7">
        <f>SUMIF(Base_PS!F:F,A1546,Base_PS!I:I)</f>
        <v>0</v>
      </c>
      <c r="C1546" s="6"/>
    </row>
    <row r="1547">
      <c r="A1547" s="6">
        <v>43550.0</v>
      </c>
      <c r="B1547" s="7">
        <f>SUMIF(Base_PS!F:F,A1547,Base_PS!I:I)</f>
        <v>0</v>
      </c>
      <c r="C1547" s="6"/>
    </row>
    <row r="1548">
      <c r="A1548" s="6">
        <v>43551.0</v>
      </c>
      <c r="B1548" s="7">
        <f>SUMIF(Base_PS!F:F,A1548,Base_PS!I:I)</f>
        <v>0</v>
      </c>
      <c r="C1548" s="6"/>
    </row>
    <row r="1549">
      <c r="A1549" s="6">
        <v>43552.0</v>
      </c>
      <c r="B1549" s="7">
        <f>SUMIF(Base_PS!F:F,A1549,Base_PS!I:I)</f>
        <v>0</v>
      </c>
      <c r="C1549" s="6"/>
    </row>
    <row r="1550">
      <c r="A1550" s="6">
        <v>43553.0</v>
      </c>
      <c r="B1550" s="7">
        <f>SUMIF(Base_PS!F:F,A1550,Base_PS!I:I)</f>
        <v>0</v>
      </c>
      <c r="C1550" s="6"/>
    </row>
    <row r="1551">
      <c r="A1551" s="6">
        <v>43554.0</v>
      </c>
      <c r="B1551" s="7">
        <f>SUMIF(Base_PS!F:F,A1551,Base_PS!I:I)</f>
        <v>167</v>
      </c>
      <c r="C1551" s="6"/>
    </row>
    <row r="1552">
      <c r="A1552" s="6">
        <v>43555.0</v>
      </c>
      <c r="B1552" s="7">
        <f>SUMIF(Base_PS!F:F,A1552,Base_PS!I:I)</f>
        <v>0</v>
      </c>
      <c r="C1552" s="6"/>
    </row>
    <row r="1553">
      <c r="A1553" s="6">
        <v>43556.0</v>
      </c>
      <c r="B1553" s="7">
        <f>SUMIF(Base_PS!F:F,A1553,Base_PS!I:I)</f>
        <v>0</v>
      </c>
      <c r="C1553" s="6"/>
    </row>
    <row r="1554">
      <c r="A1554" s="6">
        <v>43557.0</v>
      </c>
      <c r="B1554" s="7">
        <f>SUMIF(Base_PS!F:F,A1554,Base_PS!I:I)</f>
        <v>0</v>
      </c>
      <c r="C1554" s="6"/>
    </row>
    <row r="1555">
      <c r="A1555" s="6">
        <v>43558.0</v>
      </c>
      <c r="B1555" s="7">
        <f>SUMIF(Base_PS!F:F,A1555,Base_PS!I:I)</f>
        <v>0</v>
      </c>
      <c r="C1555" s="6"/>
    </row>
    <row r="1556">
      <c r="A1556" s="6">
        <v>43559.0</v>
      </c>
      <c r="B1556" s="7">
        <f>SUMIF(Base_PS!F:F,A1556,Base_PS!I:I)</f>
        <v>0</v>
      </c>
      <c r="C1556" s="6"/>
    </row>
    <row r="1557">
      <c r="A1557" s="6">
        <v>43560.0</v>
      </c>
      <c r="B1557" s="7">
        <f>SUMIF(Base_PS!F:F,A1557,Base_PS!I:I)</f>
        <v>0</v>
      </c>
      <c r="C1557" s="6"/>
    </row>
    <row r="1558">
      <c r="A1558" s="6">
        <v>43561.0</v>
      </c>
      <c r="B1558" s="7">
        <f>SUMIF(Base_PS!F:F,A1558,Base_PS!I:I)</f>
        <v>179</v>
      </c>
      <c r="C1558" s="6"/>
    </row>
    <row r="1559">
      <c r="A1559" s="6">
        <v>43562.0</v>
      </c>
      <c r="B1559" s="7">
        <f>SUMIF(Base_PS!F:F,A1559,Base_PS!I:I)</f>
        <v>0</v>
      </c>
      <c r="C1559" s="6"/>
    </row>
    <row r="1560">
      <c r="A1560" s="6">
        <v>43563.0</v>
      </c>
      <c r="B1560" s="7">
        <f>SUMIF(Base_PS!F:F,A1560,Base_PS!I:I)</f>
        <v>0</v>
      </c>
      <c r="C1560" s="6"/>
    </row>
    <row r="1561">
      <c r="A1561" s="6">
        <v>43564.0</v>
      </c>
      <c r="B1561" s="7">
        <f>SUMIF(Base_PS!F:F,A1561,Base_PS!I:I)</f>
        <v>0</v>
      </c>
      <c r="C1561" s="6"/>
    </row>
    <row r="1562">
      <c r="A1562" s="6">
        <v>43565.0</v>
      </c>
      <c r="B1562" s="7">
        <f>SUMIF(Base_PS!F:F,A1562,Base_PS!I:I)</f>
        <v>0</v>
      </c>
      <c r="C1562" s="6"/>
    </row>
    <row r="1563">
      <c r="A1563" s="6">
        <v>43566.0</v>
      </c>
      <c r="B1563" s="7">
        <f>SUMIF(Base_PS!F:F,A1563,Base_PS!I:I)</f>
        <v>0</v>
      </c>
      <c r="C1563" s="6"/>
    </row>
    <row r="1564">
      <c r="A1564" s="6">
        <v>43567.0</v>
      </c>
      <c r="B1564" s="7">
        <f>SUMIF(Base_PS!F:F,A1564,Base_PS!I:I)</f>
        <v>0</v>
      </c>
      <c r="C1564" s="6"/>
    </row>
    <row r="1565">
      <c r="A1565" s="6">
        <v>43568.0</v>
      </c>
      <c r="B1565" s="7">
        <f>SUMIF(Base_PS!F:F,A1565,Base_PS!I:I)</f>
        <v>183</v>
      </c>
      <c r="C1565" s="6"/>
    </row>
    <row r="1566">
      <c r="A1566" s="6">
        <v>43569.0</v>
      </c>
      <c r="B1566" s="7">
        <f>SUMIF(Base_PS!F:F,A1566,Base_PS!I:I)</f>
        <v>0</v>
      </c>
      <c r="C1566" s="6"/>
    </row>
    <row r="1567">
      <c r="A1567" s="6">
        <v>43570.0</v>
      </c>
      <c r="B1567" s="7">
        <f>SUMIF(Base_PS!F:F,A1567,Base_PS!I:I)</f>
        <v>0</v>
      </c>
      <c r="C1567" s="6"/>
    </row>
    <row r="1568">
      <c r="A1568" s="6">
        <v>43571.0</v>
      </c>
      <c r="B1568" s="7">
        <f>SUMIF(Base_PS!F:F,A1568,Base_PS!I:I)</f>
        <v>0</v>
      </c>
      <c r="C1568" s="6"/>
    </row>
    <row r="1569">
      <c r="A1569" s="6">
        <v>43572.0</v>
      </c>
      <c r="B1569" s="7">
        <f>SUMIF(Base_PS!F:F,A1569,Base_PS!I:I)</f>
        <v>0</v>
      </c>
      <c r="C1569" s="6"/>
    </row>
    <row r="1570">
      <c r="A1570" s="6">
        <v>43573.0</v>
      </c>
      <c r="B1570" s="7">
        <f>SUMIF(Base_PS!F:F,A1570,Base_PS!I:I)</f>
        <v>0</v>
      </c>
      <c r="C1570" s="6"/>
    </row>
    <row r="1571">
      <c r="A1571" s="6">
        <v>43574.0</v>
      </c>
      <c r="B1571" s="7">
        <f>SUMIF(Base_PS!F:F,A1571,Base_PS!I:I)</f>
        <v>0</v>
      </c>
      <c r="C1571" s="6"/>
    </row>
    <row r="1572">
      <c r="A1572" s="6">
        <v>43575.0</v>
      </c>
      <c r="B1572" s="7">
        <f>SUMIF(Base_PS!F:F,A1572,Base_PS!I:I)</f>
        <v>150</v>
      </c>
      <c r="C1572" s="6"/>
    </row>
    <row r="1573">
      <c r="A1573" s="6">
        <v>43576.0</v>
      </c>
      <c r="B1573" s="7">
        <f>SUMIF(Base_PS!F:F,A1573,Base_PS!I:I)</f>
        <v>0</v>
      </c>
      <c r="C1573" s="6"/>
    </row>
    <row r="1574">
      <c r="A1574" s="6">
        <v>43577.0</v>
      </c>
      <c r="B1574" s="7">
        <f>SUMIF(Base_PS!F:F,A1574,Base_PS!I:I)</f>
        <v>0</v>
      </c>
      <c r="C1574" s="6"/>
    </row>
    <row r="1575">
      <c r="A1575" s="6">
        <v>43578.0</v>
      </c>
      <c r="B1575" s="7">
        <f>SUMIF(Base_PS!F:F,A1575,Base_PS!I:I)</f>
        <v>0</v>
      </c>
      <c r="C1575" s="6"/>
    </row>
    <row r="1576">
      <c r="A1576" s="6">
        <v>43579.0</v>
      </c>
      <c r="B1576" s="7">
        <f>SUMIF(Base_PS!F:F,A1576,Base_PS!I:I)</f>
        <v>0</v>
      </c>
      <c r="C1576" s="6"/>
    </row>
    <row r="1577">
      <c r="A1577" s="6">
        <v>43580.0</v>
      </c>
      <c r="B1577" s="7">
        <f>SUMIF(Base_PS!F:F,A1577,Base_PS!I:I)</f>
        <v>0</v>
      </c>
      <c r="C1577" s="6"/>
    </row>
    <row r="1578">
      <c r="A1578" s="6">
        <v>43581.0</v>
      </c>
      <c r="B1578" s="7">
        <f>SUMIF(Base_PS!F:F,A1578,Base_PS!I:I)</f>
        <v>0</v>
      </c>
      <c r="C1578" s="6"/>
    </row>
    <row r="1579">
      <c r="A1579" s="6">
        <v>43582.0</v>
      </c>
      <c r="B1579" s="7">
        <f>SUMIF(Base_PS!F:F,A1579,Base_PS!I:I)</f>
        <v>176</v>
      </c>
      <c r="C1579" s="6"/>
    </row>
    <row r="1580">
      <c r="A1580" s="6">
        <v>43583.0</v>
      </c>
      <c r="B1580" s="7">
        <f>SUMIF(Base_PS!F:F,A1580,Base_PS!I:I)</f>
        <v>0</v>
      </c>
      <c r="C1580" s="6"/>
    </row>
    <row r="1581">
      <c r="A1581" s="6">
        <v>43584.0</v>
      </c>
      <c r="B1581" s="7">
        <f>SUMIF(Base_PS!F:F,A1581,Base_PS!I:I)</f>
        <v>0</v>
      </c>
      <c r="C1581" s="6"/>
    </row>
    <row r="1582">
      <c r="A1582" s="6">
        <v>43585.0</v>
      </c>
      <c r="B1582" s="7">
        <f>SUMIF(Base_PS!F:F,A1582,Base_PS!I:I)</f>
        <v>0</v>
      </c>
      <c r="C1582" s="6"/>
    </row>
    <row r="1583">
      <c r="A1583" s="6">
        <v>43586.0</v>
      </c>
      <c r="B1583" s="7">
        <f>SUMIF(Base_PS!F:F,A1583,Base_PS!I:I)</f>
        <v>0</v>
      </c>
      <c r="C1583" s="6"/>
    </row>
    <row r="1584">
      <c r="A1584" s="6">
        <v>43587.0</v>
      </c>
      <c r="B1584" s="7">
        <f>SUMIF(Base_PS!F:F,A1584,Base_PS!I:I)</f>
        <v>0</v>
      </c>
      <c r="C1584" s="6"/>
    </row>
    <row r="1585">
      <c r="A1585" s="6">
        <v>43588.0</v>
      </c>
      <c r="B1585" s="7">
        <f>SUMIF(Base_PS!F:F,A1585,Base_PS!I:I)</f>
        <v>0</v>
      </c>
      <c r="C1585" s="6"/>
    </row>
    <row r="1586">
      <c r="A1586" s="6">
        <v>43589.0</v>
      </c>
      <c r="B1586" s="7">
        <f>SUMIF(Base_PS!F:F,A1586,Base_PS!I:I)</f>
        <v>176</v>
      </c>
      <c r="C1586" s="6"/>
    </row>
    <row r="1587">
      <c r="A1587" s="6">
        <v>43590.0</v>
      </c>
      <c r="B1587" s="7">
        <f>SUMIF(Base_PS!F:F,A1587,Base_PS!I:I)</f>
        <v>0</v>
      </c>
      <c r="C1587" s="6"/>
    </row>
    <row r="1588">
      <c r="A1588" s="6">
        <v>43591.0</v>
      </c>
      <c r="B1588" s="7">
        <f>SUMIF(Base_PS!F:F,A1588,Base_PS!I:I)</f>
        <v>0</v>
      </c>
      <c r="C1588" s="6"/>
    </row>
    <row r="1589">
      <c r="A1589" s="6">
        <v>43592.0</v>
      </c>
      <c r="B1589" s="7">
        <f>SUMIF(Base_PS!F:F,A1589,Base_PS!I:I)</f>
        <v>0</v>
      </c>
      <c r="C1589" s="6"/>
    </row>
    <row r="1590">
      <c r="A1590" s="6">
        <v>43593.0</v>
      </c>
      <c r="B1590" s="7">
        <f>SUMIF(Base_PS!F:F,A1590,Base_PS!I:I)</f>
        <v>0</v>
      </c>
      <c r="C1590" s="6"/>
    </row>
    <row r="1591">
      <c r="A1591" s="6">
        <v>43594.0</v>
      </c>
      <c r="B1591" s="7">
        <f>SUMIF(Base_PS!F:F,A1591,Base_PS!I:I)</f>
        <v>0</v>
      </c>
      <c r="C1591" s="6"/>
    </row>
    <row r="1592">
      <c r="A1592" s="6">
        <v>43595.0</v>
      </c>
      <c r="B1592" s="7">
        <f>SUMIF(Base_PS!F:F,A1592,Base_PS!I:I)</f>
        <v>0</v>
      </c>
      <c r="C1592" s="6"/>
    </row>
    <row r="1593">
      <c r="A1593" s="6">
        <v>43596.0</v>
      </c>
      <c r="B1593" s="7">
        <f>SUMIF(Base_PS!F:F,A1593,Base_PS!I:I)</f>
        <v>171</v>
      </c>
      <c r="C1593" s="6"/>
    </row>
    <row r="1594">
      <c r="A1594" s="6">
        <v>43597.0</v>
      </c>
      <c r="B1594" s="7">
        <f>SUMIF(Base_PS!F:F,A1594,Base_PS!I:I)</f>
        <v>0</v>
      </c>
      <c r="C1594" s="6"/>
    </row>
    <row r="1595">
      <c r="A1595" s="6">
        <v>43598.0</v>
      </c>
      <c r="B1595" s="7">
        <f>SUMIF(Base_PS!F:F,A1595,Base_PS!I:I)</f>
        <v>0</v>
      </c>
      <c r="C1595" s="6"/>
    </row>
    <row r="1596">
      <c r="A1596" s="6">
        <v>43599.0</v>
      </c>
      <c r="B1596" s="7">
        <f>SUMIF(Base_PS!F:F,A1596,Base_PS!I:I)</f>
        <v>0</v>
      </c>
      <c r="C1596" s="6"/>
    </row>
    <row r="1597">
      <c r="A1597" s="6">
        <v>43600.0</v>
      </c>
      <c r="B1597" s="7">
        <f>SUMIF(Base_PS!F:F,A1597,Base_PS!I:I)</f>
        <v>0</v>
      </c>
      <c r="C1597" s="6"/>
    </row>
    <row r="1598">
      <c r="A1598" s="6">
        <v>43601.0</v>
      </c>
      <c r="B1598" s="7">
        <f>SUMIF(Base_PS!F:F,A1598,Base_PS!I:I)</f>
        <v>0</v>
      </c>
      <c r="C1598" s="6"/>
    </row>
    <row r="1599">
      <c r="A1599" s="6">
        <v>43602.0</v>
      </c>
      <c r="B1599" s="7">
        <f>SUMIF(Base_PS!F:F,A1599,Base_PS!I:I)</f>
        <v>0</v>
      </c>
      <c r="C1599" s="6"/>
    </row>
    <row r="1600">
      <c r="A1600" s="6">
        <v>43603.0</v>
      </c>
      <c r="B1600" s="7">
        <f>SUMIF(Base_PS!F:F,A1600,Base_PS!I:I)</f>
        <v>78</v>
      </c>
      <c r="C1600" s="6"/>
    </row>
    <row r="1601">
      <c r="A1601" s="6">
        <v>43604.0</v>
      </c>
      <c r="B1601" s="7">
        <f>SUMIF(Base_PS!F:F,A1601,Base_PS!I:I)</f>
        <v>0</v>
      </c>
      <c r="C1601" s="6"/>
    </row>
    <row r="1602">
      <c r="A1602" s="6">
        <v>43605.0</v>
      </c>
      <c r="B1602" s="7">
        <f>SUMIF(Base_PS!F:F,A1602,Base_PS!I:I)</f>
        <v>0</v>
      </c>
      <c r="C1602" s="6"/>
    </row>
    <row r="1603">
      <c r="A1603" s="6">
        <v>43606.0</v>
      </c>
      <c r="B1603" s="7">
        <f>SUMIF(Base_PS!F:F,A1603,Base_PS!I:I)</f>
        <v>0</v>
      </c>
      <c r="C1603" s="6"/>
    </row>
    <row r="1604">
      <c r="A1604" s="6">
        <v>43607.0</v>
      </c>
      <c r="B1604" s="7">
        <f>SUMIF(Base_PS!F:F,A1604,Base_PS!I:I)</f>
        <v>0</v>
      </c>
      <c r="C1604" s="6"/>
    </row>
    <row r="1605">
      <c r="A1605" s="6">
        <v>43608.0</v>
      </c>
      <c r="B1605" s="7">
        <f>SUMIF(Base_PS!F:F,A1605,Base_PS!I:I)</f>
        <v>0</v>
      </c>
      <c r="C1605" s="6"/>
    </row>
    <row r="1606">
      <c r="A1606" s="6">
        <v>43609.0</v>
      </c>
      <c r="B1606" s="7">
        <f>SUMIF(Base_PS!F:F,A1606,Base_PS!I:I)</f>
        <v>0</v>
      </c>
      <c r="C1606" s="6"/>
    </row>
    <row r="1607">
      <c r="A1607" s="6">
        <v>43610.0</v>
      </c>
      <c r="B1607" s="7">
        <f>SUMIF(Base_PS!F:F,A1607,Base_PS!I:I)</f>
        <v>167</v>
      </c>
      <c r="C1607" s="6"/>
    </row>
    <row r="1608">
      <c r="A1608" s="6">
        <v>43611.0</v>
      </c>
      <c r="B1608" s="7">
        <f>SUMIF(Base_PS!F:F,A1608,Base_PS!I:I)</f>
        <v>0</v>
      </c>
      <c r="C1608" s="6"/>
    </row>
    <row r="1609">
      <c r="A1609" s="6">
        <v>43612.0</v>
      </c>
      <c r="B1609" s="7">
        <f>SUMIF(Base_PS!F:F,A1609,Base_PS!I:I)</f>
        <v>0</v>
      </c>
      <c r="C1609" s="6"/>
    </row>
    <row r="1610">
      <c r="A1610" s="6">
        <v>43613.0</v>
      </c>
      <c r="B1610" s="7">
        <f>SUMIF(Base_PS!F:F,A1610,Base_PS!I:I)</f>
        <v>0</v>
      </c>
      <c r="C1610" s="6"/>
    </row>
    <row r="1611">
      <c r="A1611" s="6">
        <v>43614.0</v>
      </c>
      <c r="B1611" s="7">
        <f>SUMIF(Base_PS!F:F,A1611,Base_PS!I:I)</f>
        <v>0</v>
      </c>
      <c r="C1611" s="6"/>
    </row>
    <row r="1612">
      <c r="A1612" s="6">
        <v>43615.0</v>
      </c>
      <c r="B1612" s="7">
        <f>SUMIF(Base_PS!F:F,A1612,Base_PS!I:I)</f>
        <v>0</v>
      </c>
      <c r="C1612" s="6"/>
    </row>
    <row r="1613">
      <c r="A1613" s="6">
        <v>43616.0</v>
      </c>
      <c r="B1613" s="7">
        <f>SUMIF(Base_PS!F:F,A1613,Base_PS!I:I)</f>
        <v>0</v>
      </c>
      <c r="C1613" s="6"/>
    </row>
    <row r="1614">
      <c r="A1614" s="6">
        <v>43617.0</v>
      </c>
      <c r="B1614" s="7">
        <f>SUMIF(Base_PS!F:F,A1614,Base_PS!I:I)</f>
        <v>170</v>
      </c>
      <c r="C1614" s="6"/>
    </row>
    <row r="1615">
      <c r="A1615" s="6">
        <v>43618.0</v>
      </c>
      <c r="B1615" s="7">
        <f>SUMIF(Base_PS!F:F,A1615,Base_PS!I:I)</f>
        <v>0</v>
      </c>
      <c r="C1615" s="6"/>
    </row>
    <row r="1616">
      <c r="A1616" s="6">
        <v>43619.0</v>
      </c>
      <c r="B1616" s="7">
        <f>SUMIF(Base_PS!F:F,A1616,Base_PS!I:I)</f>
        <v>0</v>
      </c>
      <c r="C1616" s="6"/>
    </row>
    <row r="1617">
      <c r="A1617" s="6">
        <v>43620.0</v>
      </c>
      <c r="B1617" s="7">
        <f>SUMIF(Base_PS!F:F,A1617,Base_PS!I:I)</f>
        <v>0</v>
      </c>
      <c r="C1617" s="6"/>
    </row>
    <row r="1618">
      <c r="A1618" s="6">
        <v>43621.0</v>
      </c>
      <c r="B1618" s="7">
        <f>SUMIF(Base_PS!F:F,A1618,Base_PS!I:I)</f>
        <v>0</v>
      </c>
      <c r="C1618" s="6"/>
    </row>
    <row r="1619">
      <c r="A1619" s="6">
        <v>43622.0</v>
      </c>
      <c r="B1619" s="7">
        <f>SUMIF(Base_PS!F:F,A1619,Base_PS!I:I)</f>
        <v>0</v>
      </c>
      <c r="C1619" s="6"/>
    </row>
    <row r="1620">
      <c r="A1620" s="6">
        <v>43623.0</v>
      </c>
      <c r="B1620" s="7">
        <f>SUMIF(Base_PS!F:F,A1620,Base_PS!I:I)</f>
        <v>0</v>
      </c>
      <c r="C1620" s="6"/>
    </row>
    <row r="1621">
      <c r="A1621" s="6">
        <v>43624.0</v>
      </c>
      <c r="B1621" s="7">
        <f>SUMIF(Base_PS!F:F,A1621,Base_PS!I:I)</f>
        <v>168</v>
      </c>
      <c r="C1621" s="6"/>
    </row>
    <row r="1622">
      <c r="A1622" s="6">
        <v>43625.0</v>
      </c>
      <c r="B1622" s="7">
        <f>SUMIF(Base_PS!F:F,A1622,Base_PS!I:I)</f>
        <v>0</v>
      </c>
      <c r="C1622" s="6"/>
    </row>
    <row r="1623">
      <c r="A1623" s="6">
        <v>43626.0</v>
      </c>
      <c r="B1623" s="7">
        <f>SUMIF(Base_PS!F:F,A1623,Base_PS!I:I)</f>
        <v>0</v>
      </c>
      <c r="C1623" s="6"/>
    </row>
    <row r="1624">
      <c r="A1624" s="6">
        <v>43627.0</v>
      </c>
      <c r="B1624" s="7">
        <f>SUMIF(Base_PS!F:F,A1624,Base_PS!I:I)</f>
        <v>0</v>
      </c>
      <c r="C1624" s="6"/>
    </row>
    <row r="1625">
      <c r="A1625" s="6">
        <v>43628.0</v>
      </c>
      <c r="B1625" s="7">
        <f>SUMIF(Base_PS!F:F,A1625,Base_PS!I:I)</f>
        <v>0</v>
      </c>
      <c r="C1625" s="6"/>
    </row>
    <row r="1626">
      <c r="A1626" s="6">
        <v>43629.0</v>
      </c>
      <c r="B1626" s="7">
        <f>SUMIF(Base_PS!F:F,A1626,Base_PS!I:I)</f>
        <v>0</v>
      </c>
      <c r="C1626" s="6"/>
    </row>
    <row r="1627">
      <c r="A1627" s="6">
        <v>43630.0</v>
      </c>
      <c r="B1627" s="7">
        <f>SUMIF(Base_PS!F:F,A1627,Base_PS!I:I)</f>
        <v>0</v>
      </c>
      <c r="C1627" s="6"/>
    </row>
    <row r="1628">
      <c r="A1628" s="6">
        <v>43631.0</v>
      </c>
      <c r="B1628" s="7">
        <f>SUMIF(Base_PS!F:F,A1628,Base_PS!I:I)</f>
        <v>166</v>
      </c>
      <c r="C1628" s="6"/>
    </row>
    <row r="1629">
      <c r="A1629" s="6">
        <v>43632.0</v>
      </c>
      <c r="B1629" s="7">
        <f>SUMIF(Base_PS!F:F,A1629,Base_PS!I:I)</f>
        <v>0</v>
      </c>
      <c r="C1629" s="6"/>
    </row>
    <row r="1630">
      <c r="A1630" s="6">
        <v>43633.0</v>
      </c>
      <c r="B1630" s="7">
        <f>SUMIF(Base_PS!F:F,A1630,Base_PS!I:I)</f>
        <v>0</v>
      </c>
      <c r="C1630" s="6"/>
    </row>
    <row r="1631">
      <c r="A1631" s="6">
        <v>43634.0</v>
      </c>
      <c r="B1631" s="7">
        <f>SUMIF(Base_PS!F:F,A1631,Base_PS!I:I)</f>
        <v>0</v>
      </c>
      <c r="C1631" s="6"/>
    </row>
    <row r="1632">
      <c r="A1632" s="6">
        <v>43635.0</v>
      </c>
      <c r="B1632" s="7">
        <f>SUMIF(Base_PS!F:F,A1632,Base_PS!I:I)</f>
        <v>0</v>
      </c>
      <c r="C1632" s="6"/>
    </row>
    <row r="1633">
      <c r="A1633" s="6">
        <v>43636.0</v>
      </c>
      <c r="B1633" s="7">
        <f>SUMIF(Base_PS!F:F,A1633,Base_PS!I:I)</f>
        <v>0</v>
      </c>
      <c r="C1633" s="6"/>
    </row>
    <row r="1634">
      <c r="A1634" s="6">
        <v>43637.0</v>
      </c>
      <c r="B1634" s="7">
        <f>SUMIF(Base_PS!F:F,A1634,Base_PS!I:I)</f>
        <v>0</v>
      </c>
      <c r="C1634" s="6"/>
    </row>
    <row r="1635">
      <c r="A1635" s="6">
        <v>43638.0</v>
      </c>
      <c r="B1635" s="7">
        <f>SUMIF(Base_PS!F:F,A1635,Base_PS!I:I)</f>
        <v>179</v>
      </c>
      <c r="C1635" s="6"/>
    </row>
    <row r="1636">
      <c r="A1636" s="6">
        <v>43639.0</v>
      </c>
      <c r="B1636" s="7">
        <f>SUMIF(Base_PS!F:F,A1636,Base_PS!I:I)</f>
        <v>0</v>
      </c>
      <c r="C1636" s="6"/>
    </row>
    <row r="1637">
      <c r="A1637" s="6">
        <v>43640.0</v>
      </c>
      <c r="B1637" s="7">
        <f>SUMIF(Base_PS!F:F,A1637,Base_PS!I:I)</f>
        <v>0</v>
      </c>
      <c r="C1637" s="6"/>
    </row>
    <row r="1638">
      <c r="A1638" s="6">
        <v>43641.0</v>
      </c>
      <c r="B1638" s="7">
        <f>SUMIF(Base_PS!F:F,A1638,Base_PS!I:I)</f>
        <v>0</v>
      </c>
      <c r="C1638" s="6"/>
    </row>
    <row r="1639">
      <c r="A1639" s="6">
        <v>43642.0</v>
      </c>
      <c r="B1639" s="7">
        <f>SUMIF(Base_PS!F:F,A1639,Base_PS!I:I)</f>
        <v>0</v>
      </c>
      <c r="C1639" s="6"/>
    </row>
    <row r="1640">
      <c r="A1640" s="6">
        <v>43643.0</v>
      </c>
      <c r="B1640" s="7">
        <f>SUMIF(Base_PS!F:F,A1640,Base_PS!I:I)</f>
        <v>0</v>
      </c>
      <c r="C1640" s="6"/>
    </row>
    <row r="1641">
      <c r="A1641" s="6">
        <v>43644.0</v>
      </c>
      <c r="B1641" s="7">
        <f>SUMIF(Base_PS!F:F,A1641,Base_PS!I:I)</f>
        <v>0</v>
      </c>
      <c r="C1641" s="6"/>
    </row>
    <row r="1642">
      <c r="A1642" s="6">
        <v>43645.0</v>
      </c>
      <c r="B1642" s="7">
        <f>SUMIF(Base_PS!F:F,A1642,Base_PS!I:I)</f>
        <v>178</v>
      </c>
      <c r="C1642" s="6"/>
    </row>
    <row r="1643">
      <c r="A1643" s="6">
        <v>43646.0</v>
      </c>
      <c r="B1643" s="7">
        <f>SUMIF(Base_PS!F:F,A1643,Base_PS!I:I)</f>
        <v>0</v>
      </c>
      <c r="C1643" s="6"/>
    </row>
    <row r="1644">
      <c r="A1644" s="6">
        <v>43647.0</v>
      </c>
      <c r="B1644" s="7">
        <f>SUMIF(Base_PS!F:F,A1644,Base_PS!I:I)</f>
        <v>0</v>
      </c>
      <c r="C1644" s="6"/>
    </row>
    <row r="1645">
      <c r="A1645" s="6">
        <v>43648.0</v>
      </c>
      <c r="B1645" s="7">
        <f>SUMIF(Base_PS!F:F,A1645,Base_PS!I:I)</f>
        <v>0</v>
      </c>
      <c r="C1645" s="6"/>
    </row>
    <row r="1646">
      <c r="A1646" s="6">
        <v>43649.0</v>
      </c>
      <c r="B1646" s="7">
        <f>SUMIF(Base_PS!F:F,A1646,Base_PS!I:I)</f>
        <v>0</v>
      </c>
      <c r="C1646" s="6"/>
    </row>
    <row r="1647">
      <c r="A1647" s="6">
        <v>43650.0</v>
      </c>
      <c r="B1647" s="7">
        <f>SUMIF(Base_PS!F:F,A1647,Base_PS!I:I)</f>
        <v>0</v>
      </c>
      <c r="C1647" s="6"/>
    </row>
    <row r="1648">
      <c r="A1648" s="6">
        <v>43651.0</v>
      </c>
      <c r="B1648" s="7">
        <f>SUMIF(Base_PS!F:F,A1648,Base_PS!I:I)</f>
        <v>0</v>
      </c>
      <c r="C1648" s="6"/>
    </row>
    <row r="1649">
      <c r="A1649" s="6">
        <v>43652.0</v>
      </c>
      <c r="B1649" s="7">
        <f>SUMIF(Base_PS!F:F,A1649,Base_PS!I:I)</f>
        <v>178</v>
      </c>
      <c r="C1649" s="6"/>
    </row>
    <row r="1650">
      <c r="A1650" s="6">
        <v>43653.0</v>
      </c>
      <c r="B1650" s="7">
        <f>SUMIF(Base_PS!F:F,A1650,Base_PS!I:I)</f>
        <v>0</v>
      </c>
      <c r="C1650" s="6"/>
    </row>
    <row r="1651">
      <c r="A1651" s="6">
        <v>43654.0</v>
      </c>
      <c r="B1651" s="7">
        <f>SUMIF(Base_PS!F:F,A1651,Base_PS!I:I)</f>
        <v>0</v>
      </c>
      <c r="C1651" s="6"/>
    </row>
    <row r="1652">
      <c r="A1652" s="6">
        <v>43655.0</v>
      </c>
      <c r="B1652" s="7">
        <f>SUMIF(Base_PS!F:F,A1652,Base_PS!I:I)</f>
        <v>0</v>
      </c>
      <c r="C1652" s="6"/>
    </row>
    <row r="1653">
      <c r="A1653" s="6">
        <v>43656.0</v>
      </c>
      <c r="B1653" s="7">
        <f>SUMIF(Base_PS!F:F,A1653,Base_PS!I:I)</f>
        <v>0</v>
      </c>
      <c r="C1653" s="6"/>
    </row>
    <row r="1654">
      <c r="A1654" s="6">
        <v>43657.0</v>
      </c>
      <c r="B1654" s="7">
        <f>SUMIF(Base_PS!F:F,A1654,Base_PS!I:I)</f>
        <v>0</v>
      </c>
      <c r="C1654" s="6"/>
    </row>
    <row r="1655">
      <c r="A1655" s="6">
        <v>43658.0</v>
      </c>
      <c r="B1655" s="7">
        <f>SUMIF(Base_PS!F:F,A1655,Base_PS!I:I)</f>
        <v>0</v>
      </c>
      <c r="C1655" s="6"/>
    </row>
    <row r="1656">
      <c r="A1656" s="6">
        <v>43659.0</v>
      </c>
      <c r="B1656" s="7">
        <f>SUMIF(Base_PS!F:F,A1656,Base_PS!I:I)</f>
        <v>386</v>
      </c>
      <c r="C1656" s="6"/>
    </row>
    <row r="1657">
      <c r="A1657" s="6">
        <v>43660.0</v>
      </c>
      <c r="B1657" s="7">
        <f>SUMIF(Base_PS!F:F,A1657,Base_PS!I:I)</f>
        <v>74</v>
      </c>
      <c r="C1657" s="6"/>
    </row>
    <row r="1658">
      <c r="A1658" s="6">
        <v>43661.0</v>
      </c>
      <c r="B1658" s="7">
        <f>SUMIF(Base_PS!F:F,A1658,Base_PS!I:I)</f>
        <v>0</v>
      </c>
      <c r="C1658" s="6"/>
    </row>
    <row r="1659">
      <c r="A1659" s="6">
        <v>43662.0</v>
      </c>
      <c r="B1659" s="7">
        <f>SUMIF(Base_PS!F:F,A1659,Base_PS!I:I)</f>
        <v>0</v>
      </c>
      <c r="C1659" s="6"/>
    </row>
    <row r="1660">
      <c r="A1660" s="6">
        <v>43663.0</v>
      </c>
      <c r="B1660" s="7">
        <f>SUMIF(Base_PS!F:F,A1660,Base_PS!I:I)</f>
        <v>0</v>
      </c>
      <c r="C1660" s="6"/>
    </row>
    <row r="1661">
      <c r="A1661" s="6">
        <v>43664.0</v>
      </c>
      <c r="B1661" s="7">
        <f>SUMIF(Base_PS!F:F,A1661,Base_PS!I:I)</f>
        <v>0</v>
      </c>
      <c r="C1661" s="6"/>
    </row>
    <row r="1662">
      <c r="A1662" s="6">
        <v>43665.0</v>
      </c>
      <c r="B1662" s="7">
        <f>SUMIF(Base_PS!F:F,A1662,Base_PS!I:I)</f>
        <v>0</v>
      </c>
      <c r="C1662" s="6"/>
    </row>
    <row r="1663">
      <c r="A1663" s="6">
        <v>43666.0</v>
      </c>
      <c r="B1663" s="7">
        <f>SUMIF(Base_PS!F:F,A1663,Base_PS!I:I)</f>
        <v>438</v>
      </c>
      <c r="C1663" s="6"/>
    </row>
    <row r="1664">
      <c r="A1664" s="6">
        <v>43667.0</v>
      </c>
      <c r="B1664" s="7">
        <f>SUMIF(Base_PS!F:F,A1664,Base_PS!I:I)</f>
        <v>15</v>
      </c>
      <c r="C1664" s="6"/>
    </row>
    <row r="1665">
      <c r="A1665" s="6">
        <v>43668.0</v>
      </c>
      <c r="B1665" s="7">
        <f>SUMIF(Base_PS!F:F,A1665,Base_PS!I:I)</f>
        <v>0</v>
      </c>
      <c r="C1665" s="6"/>
    </row>
    <row r="1666">
      <c r="A1666" s="6">
        <v>43669.0</v>
      </c>
      <c r="B1666" s="7">
        <f>SUMIF(Base_PS!F:F,A1666,Base_PS!I:I)</f>
        <v>0</v>
      </c>
      <c r="C1666" s="6"/>
    </row>
    <row r="1667">
      <c r="A1667" s="6">
        <v>43670.0</v>
      </c>
      <c r="B1667" s="7">
        <f>SUMIF(Base_PS!F:F,A1667,Base_PS!I:I)</f>
        <v>0</v>
      </c>
      <c r="C1667" s="6"/>
    </row>
    <row r="1668">
      <c r="A1668" s="6">
        <v>43671.0</v>
      </c>
      <c r="B1668" s="7">
        <f>SUMIF(Base_PS!F:F,A1668,Base_PS!I:I)</f>
        <v>0</v>
      </c>
      <c r="C1668" s="6"/>
    </row>
    <row r="1669">
      <c r="A1669" s="6">
        <v>43672.0</v>
      </c>
      <c r="B1669" s="7">
        <f>SUMIF(Base_PS!F:F,A1669,Base_PS!I:I)</f>
        <v>0</v>
      </c>
      <c r="C1669" s="6"/>
    </row>
    <row r="1670">
      <c r="A1670" s="6">
        <v>43673.0</v>
      </c>
      <c r="B1670" s="7">
        <f>SUMIF(Base_PS!F:F,A1670,Base_PS!I:I)</f>
        <v>363</v>
      </c>
      <c r="C1670" s="6"/>
    </row>
    <row r="1671">
      <c r="A1671" s="6">
        <v>43674.0</v>
      </c>
      <c r="B1671" s="7">
        <f>SUMIF(Base_PS!F:F,A1671,Base_PS!I:I)</f>
        <v>0</v>
      </c>
      <c r="C1671" s="6"/>
    </row>
    <row r="1672">
      <c r="A1672" s="6">
        <v>43675.0</v>
      </c>
      <c r="B1672" s="7">
        <f>SUMIF(Base_PS!F:F,A1672,Base_PS!I:I)</f>
        <v>0</v>
      </c>
      <c r="C1672" s="6"/>
    </row>
    <row r="1673">
      <c r="A1673" s="6">
        <v>43676.0</v>
      </c>
      <c r="B1673" s="7">
        <f>SUMIF(Base_PS!F:F,A1673,Base_PS!I:I)</f>
        <v>0</v>
      </c>
      <c r="C1673" s="6"/>
    </row>
    <row r="1674">
      <c r="A1674" s="6">
        <v>43677.0</v>
      </c>
      <c r="B1674" s="7">
        <f>SUMIF(Base_PS!F:F,A1674,Base_PS!I:I)</f>
        <v>0</v>
      </c>
      <c r="C1674" s="6"/>
    </row>
    <row r="1675">
      <c r="A1675" s="6">
        <v>43678.0</v>
      </c>
      <c r="B1675" s="7">
        <f>SUMIF(Base_PS!F:F,A1675,Base_PS!I:I)</f>
        <v>0</v>
      </c>
      <c r="C1675" s="6"/>
    </row>
    <row r="1676">
      <c r="A1676" s="6">
        <v>43679.0</v>
      </c>
      <c r="B1676" s="7">
        <f>SUMIF(Base_PS!F:F,A1676,Base_PS!I:I)</f>
        <v>0</v>
      </c>
      <c r="C1676" s="6"/>
    </row>
    <row r="1677">
      <c r="A1677" s="6">
        <v>43680.0</v>
      </c>
      <c r="B1677" s="7">
        <f>SUMIF(Base_PS!F:F,A1677,Base_PS!I:I)</f>
        <v>378</v>
      </c>
      <c r="C1677" s="6"/>
    </row>
    <row r="1678">
      <c r="A1678" s="6">
        <v>43681.0</v>
      </c>
      <c r="B1678" s="7">
        <f>SUMIF(Base_PS!F:F,A1678,Base_PS!I:I)</f>
        <v>0</v>
      </c>
      <c r="C1678" s="6"/>
    </row>
    <row r="1679">
      <c r="A1679" s="6">
        <v>43682.0</v>
      </c>
      <c r="B1679" s="7">
        <f>SUMIF(Base_PS!F:F,A1679,Base_PS!I:I)</f>
        <v>0</v>
      </c>
      <c r="C1679" s="6"/>
    </row>
    <row r="1680">
      <c r="A1680" s="6">
        <v>43683.0</v>
      </c>
      <c r="B1680" s="7">
        <f>SUMIF(Base_PS!F:F,A1680,Base_PS!I:I)</f>
        <v>0</v>
      </c>
      <c r="C1680" s="6"/>
    </row>
    <row r="1681">
      <c r="A1681" s="6">
        <v>43684.0</v>
      </c>
      <c r="B1681" s="7">
        <f>SUMIF(Base_PS!F:F,A1681,Base_PS!I:I)</f>
        <v>0</v>
      </c>
      <c r="C1681" s="6"/>
    </row>
    <row r="1682">
      <c r="A1682" s="6">
        <v>43685.0</v>
      </c>
      <c r="B1682" s="7">
        <f>SUMIF(Base_PS!F:F,A1682,Base_PS!I:I)</f>
        <v>0</v>
      </c>
      <c r="C1682" s="6"/>
    </row>
    <row r="1683">
      <c r="A1683" s="6">
        <v>43686.0</v>
      </c>
      <c r="B1683" s="7">
        <f>SUMIF(Base_PS!F:F,A1683,Base_PS!I:I)</f>
        <v>0</v>
      </c>
      <c r="C1683" s="6"/>
    </row>
    <row r="1684">
      <c r="A1684" s="6">
        <v>43687.0</v>
      </c>
      <c r="B1684" s="7">
        <f>SUMIF(Base_PS!F:F,A1684,Base_PS!I:I)</f>
        <v>378</v>
      </c>
      <c r="C1684" s="6"/>
    </row>
    <row r="1685">
      <c r="A1685" s="6">
        <v>43688.0</v>
      </c>
      <c r="B1685" s="7">
        <f>SUMIF(Base_PS!F:F,A1685,Base_PS!I:I)</f>
        <v>0</v>
      </c>
      <c r="C1685" s="6"/>
    </row>
    <row r="1686">
      <c r="A1686" s="6">
        <v>43689.0</v>
      </c>
      <c r="B1686" s="7">
        <f>SUMIF(Base_PS!F:F,A1686,Base_PS!I:I)</f>
        <v>0</v>
      </c>
      <c r="C1686" s="6"/>
    </row>
    <row r="1687">
      <c r="A1687" s="6">
        <v>43690.0</v>
      </c>
      <c r="B1687" s="7">
        <f>SUMIF(Base_PS!F:F,A1687,Base_PS!I:I)</f>
        <v>0</v>
      </c>
      <c r="C1687" s="6"/>
    </row>
    <row r="1688">
      <c r="A1688" s="6">
        <v>43691.0</v>
      </c>
      <c r="B1688" s="7">
        <f>SUMIF(Base_PS!F:F,A1688,Base_PS!I:I)</f>
        <v>0</v>
      </c>
      <c r="C1688" s="6"/>
    </row>
    <row r="1689">
      <c r="A1689" s="6">
        <v>43692.0</v>
      </c>
      <c r="B1689" s="7">
        <f>SUMIF(Base_PS!F:F,A1689,Base_PS!I:I)</f>
        <v>0</v>
      </c>
      <c r="C1689" s="6"/>
    </row>
    <row r="1690">
      <c r="A1690" s="6">
        <v>43693.0</v>
      </c>
      <c r="B1690" s="7">
        <f>SUMIF(Base_PS!F:F,A1690,Base_PS!I:I)</f>
        <v>0</v>
      </c>
      <c r="C1690" s="6"/>
    </row>
    <row r="1691">
      <c r="A1691" s="6">
        <v>43694.0</v>
      </c>
      <c r="B1691" s="7">
        <f>SUMIF(Base_PS!F:F,A1691,Base_PS!I:I)</f>
        <v>393</v>
      </c>
      <c r="C1691" s="6"/>
    </row>
    <row r="1692">
      <c r="A1692" s="6">
        <v>43695.0</v>
      </c>
      <c r="B1692" s="7">
        <f>SUMIF(Base_PS!F:F,A1692,Base_PS!I:I)</f>
        <v>0</v>
      </c>
      <c r="C1692" s="6"/>
    </row>
    <row r="1693">
      <c r="A1693" s="6">
        <v>43696.0</v>
      </c>
      <c r="B1693" s="7">
        <f>SUMIF(Base_PS!F:F,A1693,Base_PS!I:I)</f>
        <v>0</v>
      </c>
      <c r="C1693" s="6"/>
    </row>
    <row r="1694">
      <c r="A1694" s="6">
        <v>43697.0</v>
      </c>
      <c r="B1694" s="7">
        <f>SUMIF(Base_PS!F:F,A1694,Base_PS!I:I)</f>
        <v>0</v>
      </c>
      <c r="C1694" s="6"/>
    </row>
    <row r="1695">
      <c r="A1695" s="6">
        <v>43698.0</v>
      </c>
      <c r="B1695" s="7">
        <f>SUMIF(Base_PS!F:F,A1695,Base_PS!I:I)</f>
        <v>0</v>
      </c>
      <c r="C1695" s="6"/>
    </row>
    <row r="1696">
      <c r="A1696" s="6">
        <v>43699.0</v>
      </c>
      <c r="B1696" s="7">
        <f>SUMIF(Base_PS!F:F,A1696,Base_PS!I:I)</f>
        <v>0</v>
      </c>
      <c r="C1696" s="6"/>
    </row>
    <row r="1697">
      <c r="A1697" s="6">
        <v>43700.0</v>
      </c>
      <c r="B1697" s="7">
        <f>SUMIF(Base_PS!F:F,A1697,Base_PS!I:I)</f>
        <v>0</v>
      </c>
      <c r="C1697" s="6"/>
    </row>
    <row r="1698">
      <c r="A1698" s="6">
        <v>43701.0</v>
      </c>
      <c r="B1698" s="7">
        <f>SUMIF(Base_PS!F:F,A1698,Base_PS!I:I)</f>
        <v>124</v>
      </c>
      <c r="C1698" s="6"/>
    </row>
    <row r="1699">
      <c r="A1699" s="6">
        <v>43702.0</v>
      </c>
      <c r="B1699" s="7">
        <f>SUMIF(Base_PS!F:F,A1699,Base_PS!I:I)</f>
        <v>0</v>
      </c>
      <c r="C1699" s="6"/>
    </row>
    <row r="1700">
      <c r="A1700" s="6">
        <v>43703.0</v>
      </c>
      <c r="B1700" s="7">
        <f>SUMIF(Base_PS!F:F,A1700,Base_PS!I:I)</f>
        <v>0</v>
      </c>
      <c r="C1700" s="6"/>
    </row>
    <row r="1701">
      <c r="A1701" s="6">
        <v>43704.0</v>
      </c>
      <c r="B1701" s="7">
        <f>SUMIF(Base_PS!F:F,A1701,Base_PS!I:I)</f>
        <v>0</v>
      </c>
      <c r="C1701" s="6"/>
    </row>
    <row r="1702">
      <c r="A1702" s="6">
        <v>43705.0</v>
      </c>
      <c r="B1702" s="7">
        <f>SUMIF(Base_PS!F:F,A1702,Base_PS!I:I)</f>
        <v>0</v>
      </c>
      <c r="C1702" s="6"/>
    </row>
    <row r="1703">
      <c r="A1703" s="6">
        <v>43706.0</v>
      </c>
      <c r="B1703" s="7">
        <f>SUMIF(Base_PS!F:F,A1703,Base_PS!I:I)</f>
        <v>0</v>
      </c>
      <c r="C1703" s="6"/>
    </row>
    <row r="1704">
      <c r="A1704" s="6">
        <v>43707.0</v>
      </c>
      <c r="B1704" s="7">
        <f>SUMIF(Base_PS!F:F,A1704,Base_PS!I:I)</f>
        <v>0</v>
      </c>
      <c r="C1704" s="6"/>
    </row>
    <row r="1705">
      <c r="A1705" s="6">
        <v>43708.0</v>
      </c>
      <c r="B1705" s="7">
        <f>SUMIF(Base_PS!F:F,A1705,Base_PS!I:I)</f>
        <v>368</v>
      </c>
      <c r="C1705" s="6"/>
    </row>
    <row r="1706">
      <c r="A1706" s="6">
        <v>43709.0</v>
      </c>
      <c r="B1706" s="7">
        <f>SUMIF(Base_PS!F:F,A1706,Base_PS!I:I)</f>
        <v>0</v>
      </c>
      <c r="C1706" s="6"/>
    </row>
    <row r="1707">
      <c r="A1707" s="6">
        <v>43710.0</v>
      </c>
      <c r="B1707" s="7">
        <f>SUMIF(Base_PS!F:F,A1707,Base_PS!I:I)</f>
        <v>0</v>
      </c>
      <c r="C1707" s="6"/>
    </row>
    <row r="1708">
      <c r="A1708" s="6">
        <v>43711.0</v>
      </c>
      <c r="B1708" s="7">
        <f>SUMIF(Base_PS!F:F,A1708,Base_PS!I:I)</f>
        <v>0</v>
      </c>
      <c r="C1708" s="6"/>
    </row>
    <row r="1709">
      <c r="A1709" s="6">
        <v>43712.0</v>
      </c>
      <c r="B1709" s="7">
        <f>SUMIF(Base_PS!F:F,A1709,Base_PS!I:I)</f>
        <v>0</v>
      </c>
      <c r="C1709" s="6"/>
    </row>
    <row r="1710">
      <c r="A1710" s="6">
        <v>43713.0</v>
      </c>
      <c r="B1710" s="7">
        <f>SUMIF(Base_PS!F:F,A1710,Base_PS!I:I)</f>
        <v>0</v>
      </c>
      <c r="C1710" s="6"/>
    </row>
    <row r="1711">
      <c r="A1711" s="6">
        <v>43714.0</v>
      </c>
      <c r="B1711" s="7">
        <f>SUMIF(Base_PS!F:F,A1711,Base_PS!I:I)</f>
        <v>0</v>
      </c>
      <c r="C1711" s="6"/>
    </row>
    <row r="1712">
      <c r="A1712" s="6">
        <v>43715.0</v>
      </c>
      <c r="B1712" s="7">
        <f>SUMIF(Base_PS!F:F,A1712,Base_PS!I:I)</f>
        <v>348</v>
      </c>
      <c r="C1712" s="6"/>
    </row>
    <row r="1713">
      <c r="A1713" s="6">
        <v>43716.0</v>
      </c>
      <c r="B1713" s="7">
        <f>SUMIF(Base_PS!F:F,A1713,Base_PS!I:I)</f>
        <v>0</v>
      </c>
      <c r="C1713" s="6"/>
    </row>
    <row r="1714">
      <c r="A1714" s="6">
        <v>43717.0</v>
      </c>
      <c r="B1714" s="7">
        <f>SUMIF(Base_PS!F:F,A1714,Base_PS!I:I)</f>
        <v>0</v>
      </c>
      <c r="C1714" s="6"/>
    </row>
    <row r="1715">
      <c r="A1715" s="6">
        <v>43718.0</v>
      </c>
      <c r="B1715" s="7">
        <f>SUMIF(Base_PS!F:F,A1715,Base_PS!I:I)</f>
        <v>0</v>
      </c>
      <c r="C1715" s="6"/>
    </row>
    <row r="1716">
      <c r="A1716" s="6">
        <v>43719.0</v>
      </c>
      <c r="B1716" s="7">
        <f>SUMIF(Base_PS!F:F,A1716,Base_PS!I:I)</f>
        <v>0</v>
      </c>
      <c r="C1716" s="6"/>
    </row>
    <row r="1717">
      <c r="A1717" s="6">
        <v>43720.0</v>
      </c>
      <c r="B1717" s="7">
        <f>SUMIF(Base_PS!F:F,A1717,Base_PS!I:I)</f>
        <v>0</v>
      </c>
      <c r="C1717" s="6"/>
    </row>
    <row r="1718">
      <c r="A1718" s="6">
        <v>43721.0</v>
      </c>
      <c r="B1718" s="7">
        <f>SUMIF(Base_PS!F:F,A1718,Base_PS!I:I)</f>
        <v>0</v>
      </c>
      <c r="C1718" s="6"/>
    </row>
    <row r="1719">
      <c r="A1719" s="6">
        <v>43722.0</v>
      </c>
      <c r="B1719" s="7">
        <f>SUMIF(Base_PS!F:F,A1719,Base_PS!I:I)</f>
        <v>341</v>
      </c>
      <c r="C1719" s="6"/>
    </row>
    <row r="1720">
      <c r="A1720" s="6">
        <v>43723.0</v>
      </c>
      <c r="B1720" s="7">
        <f>SUMIF(Base_PS!F:F,A1720,Base_PS!I:I)</f>
        <v>0</v>
      </c>
      <c r="C1720" s="6"/>
    </row>
    <row r="1721">
      <c r="A1721" s="6">
        <v>43724.0</v>
      </c>
      <c r="B1721" s="7">
        <f>SUMIF(Base_PS!F:F,A1721,Base_PS!I:I)</f>
        <v>0</v>
      </c>
      <c r="C1721" s="6"/>
    </row>
    <row r="1722">
      <c r="A1722" s="6">
        <v>43725.0</v>
      </c>
      <c r="B1722" s="7">
        <f>SUMIF(Base_PS!F:F,A1722,Base_PS!I:I)</f>
        <v>0</v>
      </c>
      <c r="C1722" s="6"/>
    </row>
    <row r="1723">
      <c r="A1723" s="6">
        <v>43726.0</v>
      </c>
      <c r="B1723" s="7">
        <f>SUMIF(Base_PS!F:F,A1723,Base_PS!I:I)</f>
        <v>0</v>
      </c>
      <c r="C1723" s="6"/>
    </row>
    <row r="1724">
      <c r="A1724" s="6">
        <v>43727.0</v>
      </c>
      <c r="B1724" s="7">
        <f>SUMIF(Base_PS!F:F,A1724,Base_PS!I:I)</f>
        <v>0</v>
      </c>
      <c r="C1724" s="6"/>
    </row>
    <row r="1725">
      <c r="A1725" s="6">
        <v>43728.0</v>
      </c>
      <c r="B1725" s="7">
        <f>SUMIF(Base_PS!F:F,A1725,Base_PS!I:I)</f>
        <v>0</v>
      </c>
      <c r="C1725" s="6"/>
    </row>
    <row r="1726">
      <c r="A1726" s="6">
        <v>43729.0</v>
      </c>
      <c r="B1726" s="7">
        <f>SUMIF(Base_PS!F:F,A1726,Base_PS!I:I)</f>
        <v>344</v>
      </c>
      <c r="C1726" s="6"/>
    </row>
    <row r="1727">
      <c r="A1727" s="6">
        <v>43730.0</v>
      </c>
      <c r="B1727" s="7">
        <f>SUMIF(Base_PS!F:F,A1727,Base_PS!I:I)</f>
        <v>0</v>
      </c>
      <c r="C1727" s="6"/>
    </row>
    <row r="1728">
      <c r="A1728" s="6">
        <v>43731.0</v>
      </c>
      <c r="B1728" s="7">
        <f>SUMIF(Base_PS!F:F,A1728,Base_PS!I:I)</f>
        <v>0</v>
      </c>
      <c r="C1728" s="6"/>
    </row>
    <row r="1729">
      <c r="A1729" s="6">
        <v>43732.0</v>
      </c>
      <c r="B1729" s="7">
        <f>SUMIF(Base_PS!F:F,A1729,Base_PS!I:I)</f>
        <v>0</v>
      </c>
      <c r="C1729" s="6"/>
    </row>
    <row r="1730">
      <c r="A1730" s="6">
        <v>43733.0</v>
      </c>
      <c r="B1730" s="7">
        <f>SUMIF(Base_PS!F:F,A1730,Base_PS!I:I)</f>
        <v>0</v>
      </c>
      <c r="C1730" s="6"/>
    </row>
    <row r="1731">
      <c r="A1731" s="6">
        <v>43734.0</v>
      </c>
      <c r="B1731" s="7">
        <f>SUMIF(Base_PS!F:F,A1731,Base_PS!I:I)</f>
        <v>0</v>
      </c>
      <c r="C1731" s="6"/>
    </row>
    <row r="1732">
      <c r="A1732" s="6">
        <v>43735.0</v>
      </c>
      <c r="B1732" s="7">
        <f>SUMIF(Base_PS!F:F,A1732,Base_PS!I:I)</f>
        <v>0</v>
      </c>
      <c r="C1732" s="6"/>
    </row>
    <row r="1733">
      <c r="A1733" s="6">
        <v>43736.0</v>
      </c>
      <c r="B1733" s="7">
        <f>SUMIF(Base_PS!F:F,A1733,Base_PS!I:I)</f>
        <v>303</v>
      </c>
      <c r="C1733" s="6"/>
    </row>
    <row r="1734">
      <c r="A1734" s="6">
        <v>43737.0</v>
      </c>
      <c r="B1734" s="7">
        <f>SUMIF(Base_PS!F:F,A1734,Base_PS!I:I)</f>
        <v>86</v>
      </c>
      <c r="C1734" s="6"/>
    </row>
    <row r="1735">
      <c r="A1735" s="6">
        <v>43738.0</v>
      </c>
      <c r="B1735" s="7">
        <f>SUMIF(Base_PS!F:F,A1735,Base_PS!I:I)</f>
        <v>0</v>
      </c>
      <c r="C1735" s="6"/>
    </row>
    <row r="1736">
      <c r="A1736" s="6">
        <v>43739.0</v>
      </c>
      <c r="B1736" s="7">
        <f>SUMIF(Base_PS!F:F,A1736,Base_PS!I:I)</f>
        <v>0</v>
      </c>
      <c r="C1736" s="6"/>
    </row>
    <row r="1737">
      <c r="A1737" s="6">
        <v>43740.0</v>
      </c>
      <c r="B1737" s="7">
        <f>SUMIF(Base_PS!F:F,A1737,Base_PS!I:I)</f>
        <v>0</v>
      </c>
      <c r="C1737" s="6"/>
    </row>
    <row r="1738">
      <c r="A1738" s="6">
        <v>43741.0</v>
      </c>
      <c r="B1738" s="7">
        <f>SUMIF(Base_PS!F:F,A1738,Base_PS!I:I)</f>
        <v>0</v>
      </c>
      <c r="C1738" s="6"/>
    </row>
    <row r="1739">
      <c r="A1739" s="6">
        <v>43742.0</v>
      </c>
      <c r="B1739" s="7">
        <f>SUMIF(Base_PS!F:F,A1739,Base_PS!I:I)</f>
        <v>0</v>
      </c>
      <c r="C1739" s="6"/>
    </row>
    <row r="1740">
      <c r="A1740" s="6">
        <v>43743.0</v>
      </c>
      <c r="B1740" s="7">
        <f>SUMIF(Base_PS!F:F,A1740,Base_PS!I:I)</f>
        <v>387</v>
      </c>
      <c r="C1740" s="6"/>
    </row>
    <row r="1741">
      <c r="A1741" s="6">
        <v>43744.0</v>
      </c>
      <c r="B1741" s="7">
        <f>SUMIF(Base_PS!F:F,A1741,Base_PS!I:I)</f>
        <v>0</v>
      </c>
      <c r="C1741" s="6"/>
    </row>
    <row r="1742">
      <c r="A1742" s="6">
        <v>43745.0</v>
      </c>
      <c r="B1742" s="7">
        <f>SUMIF(Base_PS!F:F,A1742,Base_PS!I:I)</f>
        <v>0</v>
      </c>
      <c r="C1742" s="6"/>
    </row>
    <row r="1743">
      <c r="A1743" s="6">
        <v>43746.0</v>
      </c>
      <c r="B1743" s="7">
        <f>SUMIF(Base_PS!F:F,A1743,Base_PS!I:I)</f>
        <v>0</v>
      </c>
      <c r="C1743" s="6"/>
    </row>
    <row r="1744">
      <c r="A1744" s="6">
        <v>43747.0</v>
      </c>
      <c r="B1744" s="7">
        <f>SUMIF(Base_PS!F:F,A1744,Base_PS!I:I)</f>
        <v>0</v>
      </c>
      <c r="C1744" s="6"/>
    </row>
    <row r="1745">
      <c r="A1745" s="8">
        <v>43748.0</v>
      </c>
      <c r="B1745" s="7">
        <f>SUMIF(Base_PS!F:F,A1745,Base_PS!I:I)</f>
        <v>86</v>
      </c>
      <c r="C1745" s="6"/>
    </row>
    <row r="1746">
      <c r="A1746" s="8">
        <v>43749.0</v>
      </c>
      <c r="B1746" s="7">
        <f>SUMIF(Base_PS!F:F,A1746,Base_PS!I:I)</f>
        <v>0</v>
      </c>
      <c r="C1746" s="6"/>
    </row>
    <row r="1747">
      <c r="A1747" s="8">
        <v>43750.0</v>
      </c>
      <c r="B1747" s="7">
        <f>SUMIF(Base_PS!F:F,A1747,Base_PS!I:I)</f>
        <v>375</v>
      </c>
      <c r="C1747" s="6"/>
    </row>
    <row r="1748">
      <c r="A1748" s="8">
        <v>43751.0</v>
      </c>
      <c r="B1748" s="7">
        <f>SUMIF(Base_PS!F:F,A1748,Base_PS!I:I)</f>
        <v>0</v>
      </c>
      <c r="C1748" s="6"/>
    </row>
    <row r="1749">
      <c r="A1749" s="8">
        <v>43752.0</v>
      </c>
      <c r="B1749" s="7">
        <f>SUMIF(Base_PS!F:F,A1749,Base_PS!I:I)</f>
        <v>0</v>
      </c>
      <c r="C1749" s="6"/>
    </row>
    <row r="1750">
      <c r="A1750" s="8">
        <v>43753.0</v>
      </c>
      <c r="B1750" s="7">
        <f>SUMIF(Base_PS!F:F,A1750,Base_PS!I:I)</f>
        <v>0</v>
      </c>
      <c r="C1750" s="6"/>
    </row>
    <row r="1751">
      <c r="A1751" s="8">
        <v>43754.0</v>
      </c>
      <c r="B1751" s="7">
        <f>SUMIF(Base_PS!F:F,A1751,Base_PS!I:I)</f>
        <v>0</v>
      </c>
      <c r="C1751" s="6"/>
    </row>
    <row r="1752">
      <c r="A1752" s="8">
        <v>43755.0</v>
      </c>
      <c r="B1752" s="7">
        <f>SUMIF(Base_PS!F:F,A1752,Base_PS!I:I)</f>
        <v>0</v>
      </c>
      <c r="C1752" s="6"/>
    </row>
    <row r="1753">
      <c r="A1753" s="8">
        <v>43756.0</v>
      </c>
      <c r="B1753" s="7">
        <f>SUMIF(Base_PS!F:F,A1753,Base_PS!I:I)</f>
        <v>0</v>
      </c>
      <c r="C1753" s="6"/>
    </row>
    <row r="1754">
      <c r="A1754" s="8">
        <v>43757.0</v>
      </c>
      <c r="B1754" s="7">
        <f>SUMIF(Base_PS!F:F,A1754,Base_PS!I:I)</f>
        <v>169</v>
      </c>
      <c r="C1754" s="6"/>
    </row>
    <row r="1755">
      <c r="A1755" s="8">
        <v>43758.0</v>
      </c>
      <c r="B1755" s="7">
        <f>SUMIF(Base_PS!F:F,A1755,Base_PS!I:I)</f>
        <v>0</v>
      </c>
      <c r="C1755" s="6"/>
    </row>
    <row r="1756">
      <c r="A1756" s="8">
        <v>43759.0</v>
      </c>
      <c r="B1756" s="7">
        <f>SUMIF(Base_PS!F:F,A1756,Base_PS!I:I)</f>
        <v>0</v>
      </c>
      <c r="C1756" s="6"/>
    </row>
    <row r="1757">
      <c r="A1757" s="8">
        <v>43760.0</v>
      </c>
      <c r="B1757" s="7">
        <f>SUMIF(Base_PS!F:F,A1757,Base_PS!I:I)</f>
        <v>0</v>
      </c>
      <c r="C1757" s="6"/>
    </row>
    <row r="1758">
      <c r="A1758" s="8">
        <v>43761.0</v>
      </c>
      <c r="B1758" s="7">
        <f>SUMIF(Base_PS!F:F,A1758,Base_PS!I:I)</f>
        <v>0</v>
      </c>
      <c r="C1758" s="6"/>
    </row>
    <row r="1759">
      <c r="A1759" s="8">
        <v>43762.0</v>
      </c>
      <c r="B1759" s="7">
        <f>SUMIF(Base_PS!F:F,A1759,Base_PS!I:I)</f>
        <v>0</v>
      </c>
      <c r="C1759" s="6"/>
    </row>
    <row r="1760">
      <c r="A1760" s="8">
        <v>43763.0</v>
      </c>
      <c r="B1760" s="7">
        <f>SUMIF(Base_PS!F:F,A1760,Base_PS!I:I)</f>
        <v>0</v>
      </c>
      <c r="C1760" s="6"/>
    </row>
    <row r="1761">
      <c r="A1761" s="8">
        <v>43764.0</v>
      </c>
      <c r="B1761" s="7">
        <f>SUMIF(Base_PS!F:F,A1761,Base_PS!I:I)</f>
        <v>254</v>
      </c>
      <c r="C1761" s="6"/>
    </row>
    <row r="1762">
      <c r="A1762" s="8">
        <v>43765.0</v>
      </c>
      <c r="B1762" s="7">
        <f>SUMIF(Base_PS!F:F,A1762,Base_PS!I:I)</f>
        <v>0</v>
      </c>
      <c r="C1762" s="6"/>
    </row>
    <row r="1763">
      <c r="A1763" s="8">
        <v>43766.0</v>
      </c>
      <c r="B1763" s="7">
        <f>SUMIF(Base_PS!F:F,A1763,Base_PS!I:I)</f>
        <v>0</v>
      </c>
      <c r="C1763" s="6"/>
    </row>
    <row r="1764">
      <c r="A1764" s="8">
        <v>43767.0</v>
      </c>
      <c r="B1764" s="7">
        <f>SUMIF(Base_PS!F:F,A1764,Base_PS!I:I)</f>
        <v>0</v>
      </c>
      <c r="C1764" s="6"/>
    </row>
    <row r="1765">
      <c r="A1765" s="8">
        <v>43768.0</v>
      </c>
      <c r="B1765" s="7">
        <f>SUMIF(Base_PS!F:F,A1765,Base_PS!I:I)</f>
        <v>0</v>
      </c>
      <c r="C1765" s="6"/>
    </row>
    <row r="1766">
      <c r="A1766" s="8">
        <v>43769.0</v>
      </c>
      <c r="B1766" s="7">
        <f>SUMIF(Base_PS!F:F,A1766,Base_PS!I:I)</f>
        <v>0</v>
      </c>
      <c r="C1766" s="6"/>
    </row>
    <row r="1767">
      <c r="A1767" s="6">
        <v>43770.0</v>
      </c>
      <c r="B1767" s="7">
        <f>SUMIF(Base_PS!F:F,A1767,Base_PS!I:I)</f>
        <v>0</v>
      </c>
      <c r="C1767" s="6"/>
    </row>
    <row r="1768">
      <c r="A1768" s="6">
        <v>43771.0</v>
      </c>
      <c r="B1768" s="7">
        <f>SUMIF(Base_PS!F:F,A1768,Base_PS!I:I)</f>
        <v>342</v>
      </c>
      <c r="C1768" s="6"/>
    </row>
    <row r="1769">
      <c r="A1769" s="6">
        <v>43772.0</v>
      </c>
      <c r="B1769" s="7">
        <f>SUMIF(Base_PS!F:F,A1769,Base_PS!I:I)</f>
        <v>0</v>
      </c>
      <c r="C1769" s="6"/>
    </row>
    <row r="1770">
      <c r="A1770" s="6">
        <v>43773.0</v>
      </c>
      <c r="B1770" s="7">
        <f>SUMIF(Base_PS!F:F,A1770,Base_PS!I:I)</f>
        <v>0</v>
      </c>
      <c r="C1770" s="6"/>
    </row>
    <row r="1771">
      <c r="A1771" s="6">
        <v>43774.0</v>
      </c>
      <c r="B1771" s="7">
        <f>SUMIF(Base_PS!F:F,A1771,Base_PS!I:I)</f>
        <v>0</v>
      </c>
      <c r="C1771" s="6"/>
    </row>
    <row r="1772">
      <c r="A1772" s="6">
        <v>43775.0</v>
      </c>
      <c r="B1772" s="7">
        <f>SUMIF(Base_PS!F:F,A1772,Base_PS!I:I)</f>
        <v>0</v>
      </c>
      <c r="C1772" s="6"/>
    </row>
    <row r="1773">
      <c r="A1773" s="6">
        <v>43776.0</v>
      </c>
      <c r="B1773" s="7">
        <f>SUMIF(Base_PS!F:F,A1773,Base_PS!I:I)</f>
        <v>0</v>
      </c>
      <c r="C1773" s="6"/>
    </row>
    <row r="1774">
      <c r="A1774" s="6">
        <v>43777.0</v>
      </c>
      <c r="B1774" s="7">
        <f>SUMIF(Base_PS!F:F,A1774,Base_PS!I:I)</f>
        <v>0</v>
      </c>
      <c r="C1774" s="6"/>
    </row>
    <row r="1775">
      <c r="A1775" s="6">
        <v>43778.0</v>
      </c>
      <c r="B1775" s="7">
        <f>SUMIF(Base_PS!F:F,A1775,Base_PS!I:I)</f>
        <v>164</v>
      </c>
      <c r="C1775" s="6"/>
    </row>
    <row r="1776">
      <c r="A1776" s="8">
        <v>43779.0</v>
      </c>
      <c r="B1776" s="7">
        <f>SUMIF(Base_PS!F:F,A1776,Base_PS!I:I)</f>
        <v>0</v>
      </c>
      <c r="C1776" s="6"/>
    </row>
    <row r="1777">
      <c r="A1777" s="8">
        <v>43780.0</v>
      </c>
      <c r="B1777" s="7">
        <f>SUMIF(Base_PS!F:F,A1777,Base_PS!I:I)</f>
        <v>0</v>
      </c>
      <c r="C1777" s="6"/>
    </row>
    <row r="1778">
      <c r="A1778" s="8">
        <v>43781.0</v>
      </c>
      <c r="B1778" s="7">
        <f>SUMIF(Base_PS!F:F,A1778,Base_PS!I:I)</f>
        <v>0</v>
      </c>
      <c r="C1778" s="6"/>
    </row>
    <row r="1779">
      <c r="A1779" s="8">
        <v>43782.0</v>
      </c>
      <c r="B1779" s="7">
        <f>SUMIF(Base_PS!F:F,A1779,Base_PS!I:I)</f>
        <v>0</v>
      </c>
      <c r="C1779" s="6"/>
    </row>
    <row r="1780">
      <c r="A1780" s="8">
        <v>43783.0</v>
      </c>
      <c r="B1780" s="7">
        <f>SUMIF(Base_PS!F:F,A1780,Base_PS!I:I)</f>
        <v>0</v>
      </c>
      <c r="C1780" s="6"/>
    </row>
    <row r="1781">
      <c r="A1781" s="8">
        <v>43784.0</v>
      </c>
      <c r="B1781" s="7">
        <f>SUMIF(Base_PS!F:F,A1781,Base_PS!I:I)</f>
        <v>0</v>
      </c>
      <c r="C1781" s="6"/>
    </row>
    <row r="1782">
      <c r="A1782" s="8">
        <v>43785.0</v>
      </c>
      <c r="B1782" s="7">
        <f>SUMIF(Base_PS!F:F,A1782,Base_PS!I:I)</f>
        <v>156</v>
      </c>
      <c r="C1782" s="6"/>
    </row>
    <row r="1783">
      <c r="A1783" s="8">
        <v>43786.0</v>
      </c>
      <c r="B1783" s="7">
        <f>SUMIF(Base_PS!F:F,A1783,Base_PS!I:I)</f>
        <v>0</v>
      </c>
      <c r="C1783" s="6"/>
    </row>
    <row r="1784">
      <c r="A1784" s="8">
        <v>43787.0</v>
      </c>
      <c r="B1784" s="7">
        <f>SUMIF(Base_PS!F:F,A1784,Base_PS!I:I)</f>
        <v>0</v>
      </c>
      <c r="C1784" s="6"/>
    </row>
    <row r="1785">
      <c r="A1785" s="8">
        <v>43788.0</v>
      </c>
      <c r="B1785" s="7">
        <f>SUMIF(Base_PS!F:F,A1785,Base_PS!I:I)</f>
        <v>0</v>
      </c>
      <c r="C1785" s="6"/>
    </row>
    <row r="1786">
      <c r="A1786" s="8">
        <v>43789.0</v>
      </c>
      <c r="B1786" s="7">
        <f>SUMIF(Base_PS!F:F,A1786,Base_PS!I:I)</f>
        <v>0</v>
      </c>
      <c r="C1786" s="6"/>
    </row>
    <row r="1787">
      <c r="A1787" s="8">
        <v>43790.0</v>
      </c>
      <c r="B1787" s="7">
        <f>SUMIF(Base_PS!F:F,A1787,Base_PS!I:I)</f>
        <v>0</v>
      </c>
      <c r="C1787" s="6"/>
    </row>
    <row r="1788">
      <c r="A1788" s="8">
        <v>43791.0</v>
      </c>
      <c r="B1788" s="7">
        <f>SUMIF(Base_PS!F:F,A1788,Base_PS!I:I)</f>
        <v>0</v>
      </c>
      <c r="C1788" s="6"/>
    </row>
    <row r="1789">
      <c r="A1789" s="8">
        <v>43792.0</v>
      </c>
      <c r="B1789" s="7">
        <f>SUMIF(Base_PS!F:F,A1789,Base_PS!I:I)</f>
        <v>141</v>
      </c>
      <c r="C1789" s="6"/>
    </row>
    <row r="1790">
      <c r="A1790" s="8">
        <v>43793.0</v>
      </c>
      <c r="B1790" s="7">
        <f>SUMIF(Base_PS!F:F,A1790,Base_PS!I:I)</f>
        <v>0</v>
      </c>
      <c r="C1790" s="6"/>
    </row>
    <row r="1791">
      <c r="A1791" s="8">
        <v>43794.0</v>
      </c>
      <c r="B1791" s="7">
        <f>SUMIF(Base_PS!F:F,A1791,Base_PS!I:I)</f>
        <v>0</v>
      </c>
      <c r="C1791" s="6"/>
    </row>
    <row r="1792">
      <c r="A1792" s="8">
        <v>43795.0</v>
      </c>
      <c r="B1792" s="7">
        <f>SUMIF(Base_PS!F:F,A1792,Base_PS!I:I)</f>
        <v>0</v>
      </c>
      <c r="C1792" s="6"/>
    </row>
    <row r="1793">
      <c r="A1793" s="8">
        <v>43796.0</v>
      </c>
      <c r="B1793" s="7">
        <f>SUMIF(Base_PS!F:F,A1793,Base_PS!I:I)</f>
        <v>0</v>
      </c>
      <c r="C1793" s="6"/>
    </row>
    <row r="1794">
      <c r="A1794" s="8">
        <v>43797.0</v>
      </c>
      <c r="B1794" s="7">
        <f>SUMIF(Base_PS!F:F,A1794,Base_PS!I:I)</f>
        <v>0</v>
      </c>
      <c r="C1794" s="6"/>
    </row>
    <row r="1795">
      <c r="A1795" s="8">
        <v>43798.0</v>
      </c>
      <c r="B1795" s="7">
        <f>SUMIF(Base_PS!F:F,A1795,Base_PS!I:I)</f>
        <v>0</v>
      </c>
      <c r="C1795" s="6"/>
    </row>
    <row r="1796">
      <c r="A1796" s="8">
        <v>43799.0</v>
      </c>
      <c r="B1796" s="7">
        <f>SUMIF(Base_PS!F:F,A1796,Base_PS!I:I)</f>
        <v>181</v>
      </c>
      <c r="C1796" s="6"/>
    </row>
    <row r="1797">
      <c r="A1797" s="6">
        <v>43800.0</v>
      </c>
      <c r="B1797" s="7">
        <f>SUMIF(Base_PS!F:F,A1797,Base_PS!I:I)</f>
        <v>0</v>
      </c>
      <c r="C1797" s="6"/>
    </row>
    <row r="1798">
      <c r="A1798" s="6">
        <v>43801.0</v>
      </c>
      <c r="B1798" s="7">
        <f>SUMIF(Base_PS!F:F,A1798,Base_PS!I:I)</f>
        <v>0</v>
      </c>
      <c r="C1798" s="6"/>
    </row>
    <row r="1799">
      <c r="A1799" s="6">
        <v>43802.0</v>
      </c>
      <c r="B1799" s="7">
        <f>SUMIF(Base_PS!F:F,A1799,Base_PS!I:I)</f>
        <v>0</v>
      </c>
      <c r="C1799" s="6"/>
    </row>
    <row r="1800">
      <c r="A1800" s="6">
        <v>43803.0</v>
      </c>
      <c r="B1800" s="7">
        <f>SUMIF(Base_PS!F:F,A1800,Base_PS!I:I)</f>
        <v>0</v>
      </c>
      <c r="C1800" s="6"/>
    </row>
    <row r="1801">
      <c r="A1801" s="6">
        <v>43804.0</v>
      </c>
      <c r="B1801" s="7">
        <f>SUMIF(Base_PS!F:F,A1801,Base_PS!I:I)</f>
        <v>0</v>
      </c>
      <c r="C1801" s="6"/>
    </row>
    <row r="1802">
      <c r="A1802" s="6">
        <v>43805.0</v>
      </c>
      <c r="B1802" s="7">
        <f>SUMIF(Base_PS!F:F,A1802,Base_PS!I:I)</f>
        <v>0</v>
      </c>
      <c r="C1802" s="6"/>
    </row>
    <row r="1803">
      <c r="A1803" s="6">
        <v>43806.0</v>
      </c>
      <c r="B1803" s="7">
        <f>SUMIF(Base_PS!F:F,A1803,Base_PS!I:I)</f>
        <v>149</v>
      </c>
      <c r="C1803" s="6"/>
    </row>
    <row r="1804">
      <c r="A1804" s="6">
        <v>43807.0</v>
      </c>
      <c r="B1804" s="7">
        <f>SUMIF(Base_PS!F:F,A1804,Base_PS!I:I)</f>
        <v>0</v>
      </c>
      <c r="C1804" s="6"/>
    </row>
    <row r="1805">
      <c r="A1805" s="6">
        <v>43808.0</v>
      </c>
      <c r="B1805" s="7">
        <f>SUMIF(Base_PS!F:F,A1805,Base_PS!I:I)</f>
        <v>0</v>
      </c>
      <c r="C1805" s="6"/>
    </row>
    <row r="1806">
      <c r="A1806" s="8">
        <v>43809.0</v>
      </c>
      <c r="B1806" s="7">
        <f>SUMIF(Base_PS!F:F,A1806,Base_PS!I:I)</f>
        <v>0</v>
      </c>
      <c r="C1806" s="6"/>
    </row>
    <row r="1807">
      <c r="A1807" s="8">
        <v>43810.0</v>
      </c>
      <c r="B1807" s="7">
        <f>SUMIF(Base_PS!F:F,A1807,Base_PS!I:I)</f>
        <v>0</v>
      </c>
      <c r="C1807" s="6"/>
    </row>
    <row r="1808">
      <c r="A1808" s="8">
        <v>43811.0</v>
      </c>
      <c r="B1808" s="7">
        <f>SUMIF(Base_PS!F:F,A1808,Base_PS!I:I)</f>
        <v>0</v>
      </c>
      <c r="C1808" s="6"/>
    </row>
    <row r="1809">
      <c r="A1809" s="8">
        <v>43812.0</v>
      </c>
      <c r="B1809" s="7">
        <f>SUMIF(Base_PS!F:F,A1809,Base_PS!I:I)</f>
        <v>0</v>
      </c>
      <c r="C1809" s="6"/>
    </row>
    <row r="1810">
      <c r="A1810" s="8">
        <v>43813.0</v>
      </c>
      <c r="B1810" s="7">
        <f>SUMIF(Base_PS!F:F,A1810,Base_PS!I:I)</f>
        <v>351</v>
      </c>
      <c r="C1810" s="6"/>
    </row>
    <row r="1811">
      <c r="A1811" s="8">
        <v>43814.0</v>
      </c>
      <c r="B1811" s="7">
        <f>SUMIF(Base_PS!F:F,A1811,Base_PS!I:I)</f>
        <v>0</v>
      </c>
      <c r="C1811" s="6"/>
    </row>
    <row r="1812">
      <c r="A1812" s="8">
        <v>43815.0</v>
      </c>
      <c r="B1812" s="7">
        <f>SUMIF(Base_PS!F:F,A1812,Base_PS!I:I)</f>
        <v>0</v>
      </c>
      <c r="C1812" s="6"/>
    </row>
    <row r="1813">
      <c r="A1813" s="8">
        <v>43816.0</v>
      </c>
      <c r="B1813" s="7">
        <f>SUMIF(Base_PS!F:F,A1813,Base_PS!I:I)</f>
        <v>0</v>
      </c>
      <c r="C1813" s="6"/>
    </row>
    <row r="1814">
      <c r="A1814" s="8">
        <v>43817.0</v>
      </c>
      <c r="B1814" s="7">
        <f>SUMIF(Base_PS!F:F,A1814,Base_PS!I:I)</f>
        <v>0</v>
      </c>
      <c r="C1814" s="6"/>
    </row>
    <row r="1815">
      <c r="A1815" s="8">
        <v>43818.0</v>
      </c>
      <c r="B1815" s="7">
        <f>SUMIF(Base_PS!F:F,A1815,Base_PS!I:I)</f>
        <v>0</v>
      </c>
      <c r="C1815" s="6"/>
    </row>
    <row r="1816">
      <c r="A1816" s="8">
        <v>43819.0</v>
      </c>
      <c r="B1816" s="7">
        <f>SUMIF(Base_PS!F:F,A1816,Base_PS!I:I)</f>
        <v>0</v>
      </c>
      <c r="C1816" s="6"/>
    </row>
    <row r="1817">
      <c r="A1817" s="8">
        <v>43820.0</v>
      </c>
      <c r="B1817" s="7">
        <f>SUMIF(Base_PS!F:F,A1817,Base_PS!I:I)</f>
        <v>329</v>
      </c>
      <c r="C1817" s="6"/>
    </row>
    <row r="1818">
      <c r="A1818" s="8">
        <v>43821.0</v>
      </c>
      <c r="B1818" s="7">
        <f>SUMIF(Base_PS!F:F,A1818,Base_PS!I:I)</f>
        <v>0</v>
      </c>
      <c r="C1818" s="6"/>
    </row>
    <row r="1819">
      <c r="A1819" s="8">
        <v>43822.0</v>
      </c>
      <c r="B1819" s="7">
        <f>SUMIF(Base_PS!F:F,A1819,Base_PS!I:I)</f>
        <v>0</v>
      </c>
      <c r="C1819" s="6"/>
    </row>
    <row r="1820">
      <c r="A1820" s="8">
        <v>43823.0</v>
      </c>
      <c r="B1820" s="7">
        <f>SUMIF(Base_PS!F:F,A1820,Base_PS!I:I)</f>
        <v>0</v>
      </c>
      <c r="C1820" s="6"/>
    </row>
    <row r="1821">
      <c r="A1821" s="8">
        <v>43824.0</v>
      </c>
      <c r="B1821" s="7">
        <f>SUMIF(Base_PS!F:F,A1821,Base_PS!I:I)</f>
        <v>0</v>
      </c>
      <c r="C1821" s="6"/>
    </row>
    <row r="1822">
      <c r="A1822" s="8">
        <v>43825.0</v>
      </c>
      <c r="B1822" s="7">
        <f>SUMIF(Base_PS!F:F,A1822,Base_PS!I:I)</f>
        <v>0</v>
      </c>
      <c r="C1822" s="6"/>
    </row>
    <row r="1823">
      <c r="A1823" s="8">
        <v>43826.0</v>
      </c>
      <c r="B1823" s="7">
        <f>SUMIF(Base_PS!F:F,A1823,Base_PS!I:I)</f>
        <v>0</v>
      </c>
      <c r="C1823" s="6"/>
    </row>
    <row r="1824">
      <c r="A1824" s="8">
        <v>43827.0</v>
      </c>
      <c r="B1824" s="7">
        <f>SUMIF(Base_PS!F:F,A1824,Base_PS!I:I)</f>
        <v>342</v>
      </c>
      <c r="C1824" s="6"/>
    </row>
    <row r="1825">
      <c r="A1825" s="8">
        <v>43828.0</v>
      </c>
      <c r="B1825" s="7">
        <f>SUMIF(Base_PS!F:F,A1825,Base_PS!I:I)</f>
        <v>0</v>
      </c>
      <c r="C1825" s="6"/>
    </row>
    <row r="1826">
      <c r="A1826" s="8">
        <v>43829.0</v>
      </c>
      <c r="B1826" s="7">
        <f>SUMIF(Base_PS!F:F,A1826,Base_PS!I:I)</f>
        <v>0</v>
      </c>
      <c r="C1826" s="6"/>
    </row>
    <row r="1827">
      <c r="A1827" s="8">
        <v>43830.0</v>
      </c>
      <c r="B1827" s="7">
        <f>SUMIF(Base_PS!F:F,A1827,Base_PS!I:I)</f>
        <v>0</v>
      </c>
      <c r="C1827" s="6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2" width="12.63"/>
    <col customWidth="1" min="3" max="3" width="19.75"/>
    <col customWidth="1" min="4" max="6" width="12.63"/>
  </cols>
  <sheetData>
    <row r="1" ht="15.75" customHeight="1"/>
    <row r="2" ht="15.75" customHeight="1">
      <c r="B2" s="9" t="s">
        <v>166</v>
      </c>
      <c r="C2" s="9" t="s">
        <v>167</v>
      </c>
    </row>
    <row r="3" ht="15.75" customHeight="1">
      <c r="B3" s="9">
        <v>2015.0</v>
      </c>
      <c r="C3" s="9">
        <v>193.0</v>
      </c>
    </row>
    <row r="4" ht="15.75" customHeight="1">
      <c r="B4" s="9">
        <v>2016.0</v>
      </c>
      <c r="C4" s="9">
        <v>239.0</v>
      </c>
    </row>
    <row r="5" ht="15.75" customHeight="1">
      <c r="B5" s="9">
        <v>2017.0</v>
      </c>
      <c r="C5" s="9">
        <v>257.0</v>
      </c>
    </row>
    <row r="6" ht="15.75" customHeight="1">
      <c r="B6" s="9">
        <v>2018.0</v>
      </c>
      <c r="C6" s="9">
        <v>232.0</v>
      </c>
    </row>
    <row r="7" ht="15.75" customHeight="1">
      <c r="B7" s="9">
        <v>2019.0</v>
      </c>
      <c r="C7" s="9">
        <v>200.0</v>
      </c>
    </row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2" width="12.63"/>
    <col customWidth="1" min="3" max="3" width="14.25"/>
    <col customWidth="1" min="4" max="6" width="12.63"/>
  </cols>
  <sheetData>
    <row r="1" ht="15.75" customHeight="1"/>
    <row r="2" ht="15.75" customHeight="1">
      <c r="B2" s="9" t="s">
        <v>166</v>
      </c>
      <c r="C2" s="9" t="s">
        <v>168</v>
      </c>
    </row>
    <row r="3" ht="15.75" customHeight="1">
      <c r="B3" s="9">
        <v>2015.0</v>
      </c>
      <c r="C3" s="9" t="s">
        <v>46</v>
      </c>
    </row>
    <row r="4" ht="15.75" customHeight="1">
      <c r="B4" s="9">
        <v>2016.0</v>
      </c>
      <c r="C4" s="9" t="s">
        <v>101</v>
      </c>
    </row>
    <row r="5" ht="15.75" customHeight="1">
      <c r="B5" s="9">
        <v>2017.0</v>
      </c>
      <c r="C5" s="9" t="s">
        <v>123</v>
      </c>
    </row>
    <row r="6" ht="15.75" customHeight="1">
      <c r="B6" s="9">
        <v>2018.0</v>
      </c>
      <c r="C6" s="9" t="s">
        <v>28</v>
      </c>
    </row>
    <row r="7" ht="15.75" customHeight="1">
      <c r="B7" s="9">
        <v>2019.0</v>
      </c>
      <c r="C7" s="9" t="s">
        <v>32</v>
      </c>
    </row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7.63"/>
    <col customWidth="1" min="3" max="3" width="18.75"/>
    <col customWidth="1" min="4" max="6" width="7.63"/>
  </cols>
  <sheetData>
    <row r="1" ht="15.75" customHeight="1"/>
    <row r="2" ht="15.75" customHeight="1">
      <c r="B2" s="10" t="s">
        <v>169</v>
      </c>
      <c r="C2" s="10" t="s">
        <v>162</v>
      </c>
    </row>
    <row r="3" ht="15.75" customHeight="1">
      <c r="B3" s="11" t="s">
        <v>44</v>
      </c>
      <c r="C3" s="12">
        <v>1755.0</v>
      </c>
    </row>
    <row r="4" ht="15.75" customHeight="1">
      <c r="B4" s="11" t="s">
        <v>51</v>
      </c>
      <c r="C4" s="12">
        <v>876.0</v>
      </c>
    </row>
    <row r="5" ht="15.75" customHeight="1">
      <c r="B5" s="11" t="s">
        <v>53</v>
      </c>
      <c r="C5" s="12">
        <v>870.0</v>
      </c>
      <c r="D5" s="2" t="s">
        <v>170</v>
      </c>
    </row>
    <row r="6" ht="15.75" customHeight="1">
      <c r="B6" s="11" t="s">
        <v>58</v>
      </c>
      <c r="C6" s="12">
        <v>754.0</v>
      </c>
      <c r="D6" s="2" t="s">
        <v>170</v>
      </c>
    </row>
    <row r="7" ht="15.75" customHeight="1">
      <c r="B7" s="11" t="s">
        <v>63</v>
      </c>
      <c r="C7" s="12">
        <v>754.0</v>
      </c>
      <c r="D7" s="2" t="s">
        <v>170</v>
      </c>
    </row>
    <row r="8" ht="15.75" customHeight="1">
      <c r="B8" s="11" t="s">
        <v>67</v>
      </c>
      <c r="C8" s="12">
        <v>1600.0</v>
      </c>
      <c r="D8" s="2" t="s">
        <v>170</v>
      </c>
    </row>
    <row r="9" ht="15.75" customHeight="1">
      <c r="B9" s="11" t="s">
        <v>68</v>
      </c>
      <c r="C9" s="12">
        <v>2292.0</v>
      </c>
    </row>
    <row r="10" ht="15.75" customHeight="1">
      <c r="B10" s="11" t="s">
        <v>78</v>
      </c>
      <c r="C10" s="12">
        <v>1401.0</v>
      </c>
    </row>
    <row r="11" ht="15.75" customHeight="1">
      <c r="B11" s="11" t="s">
        <v>82</v>
      </c>
      <c r="C11" s="12">
        <v>696.0</v>
      </c>
    </row>
    <row r="12" ht="15.75" customHeight="1">
      <c r="B12" s="11" t="s">
        <v>86</v>
      </c>
      <c r="C12" s="12">
        <v>870.0</v>
      </c>
    </row>
    <row r="13" ht="15.75" customHeight="1">
      <c r="B13" s="11" t="s">
        <v>94</v>
      </c>
      <c r="C13" s="12">
        <v>696.0</v>
      </c>
    </row>
    <row r="14" ht="15.75" customHeight="1">
      <c r="B14" s="11" t="s">
        <v>137</v>
      </c>
      <c r="C14" s="12">
        <v>1050.0</v>
      </c>
    </row>
    <row r="15" ht="15.75" customHeight="1">
      <c r="B15" s="11" t="s">
        <v>100</v>
      </c>
      <c r="C15" s="12">
        <v>1755.0</v>
      </c>
    </row>
    <row r="16" ht="15.75" customHeight="1">
      <c r="B16" s="11" t="s">
        <v>103</v>
      </c>
      <c r="C16" s="12">
        <v>1758.0</v>
      </c>
    </row>
    <row r="17" ht="15.75" customHeight="1">
      <c r="B17" s="11" t="s">
        <v>140</v>
      </c>
      <c r="C17" s="12">
        <v>2112.0</v>
      </c>
    </row>
    <row r="18" ht="15.75" customHeight="1">
      <c r="B18" s="11" t="s">
        <v>141</v>
      </c>
      <c r="C18" s="12">
        <v>2466.0</v>
      </c>
    </row>
    <row r="19" ht="15.75" customHeight="1">
      <c r="B19" s="11" t="s">
        <v>107</v>
      </c>
      <c r="C19" s="12">
        <v>1416.0</v>
      </c>
    </row>
    <row r="20" ht="15.75" customHeight="1">
      <c r="B20" s="11" t="s">
        <v>108</v>
      </c>
      <c r="C20" s="12">
        <v>1377.0</v>
      </c>
    </row>
    <row r="21" ht="15.75" customHeight="1">
      <c r="B21" s="11" t="s">
        <v>112</v>
      </c>
      <c r="C21" s="12">
        <v>5472.0</v>
      </c>
    </row>
    <row r="22" ht="15.75" customHeight="1">
      <c r="B22" s="11" t="s">
        <v>113</v>
      </c>
      <c r="C22" s="12">
        <v>1510.0</v>
      </c>
    </row>
    <row r="23" ht="15.75" customHeight="1">
      <c r="B23" s="11" t="s">
        <v>115</v>
      </c>
      <c r="C23" s="12">
        <v>1404.0</v>
      </c>
    </row>
    <row r="24" ht="15.75" customHeight="1">
      <c r="B24" s="11" t="s">
        <v>118</v>
      </c>
      <c r="C24" s="12">
        <v>1896.0</v>
      </c>
    </row>
    <row r="25" ht="15.75" customHeight="1">
      <c r="B25" s="11" t="s">
        <v>146</v>
      </c>
      <c r="C25" s="12">
        <v>1144.0</v>
      </c>
    </row>
    <row r="26" ht="15.75" customHeight="1">
      <c r="B26" s="11" t="s">
        <v>121</v>
      </c>
      <c r="C26" s="12">
        <v>811.0</v>
      </c>
    </row>
    <row r="27" ht="15.75" customHeight="1">
      <c r="B27" s="11" t="s">
        <v>148</v>
      </c>
      <c r="C27" s="12">
        <v>1758.0</v>
      </c>
    </row>
    <row r="28" ht="15.75" customHeight="1">
      <c r="B28" s="11" t="s">
        <v>149</v>
      </c>
      <c r="C28" s="12">
        <v>1404.0</v>
      </c>
    </row>
    <row r="29" ht="15.75" customHeight="1">
      <c r="B29" s="11" t="s">
        <v>150</v>
      </c>
      <c r="C29" s="12">
        <v>1404.0</v>
      </c>
    </row>
    <row r="30" ht="15.75" customHeight="1">
      <c r="B30" s="11" t="s">
        <v>122</v>
      </c>
      <c r="C30" s="12">
        <v>1236.0</v>
      </c>
    </row>
    <row r="31" ht="15.75" customHeight="1">
      <c r="B31" s="11" t="s">
        <v>127</v>
      </c>
      <c r="C31" s="12">
        <v>708.0</v>
      </c>
    </row>
    <row r="32" ht="15.75" customHeight="1">
      <c r="B32" s="11" t="s">
        <v>151</v>
      </c>
      <c r="C32" s="12">
        <v>708.0</v>
      </c>
    </row>
    <row r="33" ht="15.75" customHeight="1">
      <c r="B33" s="11" t="s">
        <v>130</v>
      </c>
      <c r="C33" s="12">
        <v>5466.0</v>
      </c>
    </row>
    <row r="34" ht="15.75" customHeight="1">
      <c r="B34" s="11" t="s">
        <v>132</v>
      </c>
      <c r="C34" s="12">
        <v>1404.0</v>
      </c>
    </row>
    <row r="35" ht="15.75" customHeight="1">
      <c r="B35" s="11" t="s">
        <v>154</v>
      </c>
      <c r="C35" s="12">
        <v>885.0</v>
      </c>
    </row>
    <row r="36" ht="15.75" customHeight="1">
      <c r="B36" s="11" t="s">
        <v>155</v>
      </c>
      <c r="C36" s="12">
        <v>705.0</v>
      </c>
    </row>
    <row r="37" ht="15.75" customHeight="1">
      <c r="B37" s="11" t="s">
        <v>156</v>
      </c>
      <c r="C37" s="12">
        <v>1404.0</v>
      </c>
    </row>
    <row r="38" ht="15.75" customHeight="1">
      <c r="B38" s="11" t="s">
        <v>157</v>
      </c>
      <c r="C38" s="12">
        <v>2643.0</v>
      </c>
    </row>
    <row r="39" ht="15.75" customHeight="1">
      <c r="B39" s="11" t="s">
        <v>49</v>
      </c>
      <c r="C39" s="12">
        <v>3372.0</v>
      </c>
    </row>
    <row r="40" ht="15.75" customHeight="1">
      <c r="B40" s="11" t="s">
        <v>52</v>
      </c>
      <c r="C40" s="12">
        <v>2883.0</v>
      </c>
    </row>
    <row r="41" ht="15.75" customHeight="1">
      <c r="B41" s="11" t="s">
        <v>56</v>
      </c>
      <c r="C41" s="12">
        <v>726.0</v>
      </c>
    </row>
    <row r="42" ht="15.75" customHeight="1">
      <c r="B42" s="11" t="s">
        <v>70</v>
      </c>
      <c r="C42" s="12">
        <v>708.0</v>
      </c>
    </row>
    <row r="43" ht="15.75" customHeight="1">
      <c r="B43" s="11" t="s">
        <v>71</v>
      </c>
      <c r="C43" s="12">
        <v>708.0</v>
      </c>
    </row>
    <row r="44" ht="15.75" customHeight="1">
      <c r="B44" s="11" t="s">
        <v>74</v>
      </c>
      <c r="C44" s="12">
        <v>930.0</v>
      </c>
    </row>
    <row r="45" ht="15.75" customHeight="1">
      <c r="B45" s="11" t="s">
        <v>76</v>
      </c>
      <c r="C45" s="12">
        <v>2568.0</v>
      </c>
    </row>
    <row r="46" ht="15.75" customHeight="1">
      <c r="B46" s="11" t="s">
        <v>24</v>
      </c>
      <c r="C46" s="12">
        <v>1440.0</v>
      </c>
    </row>
    <row r="47" ht="15.75" customHeight="1">
      <c r="B47" s="11" t="s">
        <v>42</v>
      </c>
      <c r="C47" s="12">
        <v>1104.0</v>
      </c>
    </row>
    <row r="48" ht="15.75" customHeight="1">
      <c r="B48" s="11" t="s">
        <v>80</v>
      </c>
      <c r="C48" s="12">
        <v>918.0</v>
      </c>
    </row>
    <row r="49" ht="15.75" customHeight="1">
      <c r="B49" s="11" t="s">
        <v>81</v>
      </c>
      <c r="C49" s="12">
        <v>1440.0</v>
      </c>
    </row>
    <row r="50" ht="15.75" customHeight="1">
      <c r="B50" s="11" t="s">
        <v>83</v>
      </c>
      <c r="C50" s="12">
        <v>1626.0</v>
      </c>
    </row>
    <row r="51" ht="15.75" customHeight="1">
      <c r="B51" s="11" t="s">
        <v>87</v>
      </c>
      <c r="C51" s="12">
        <v>1440.0</v>
      </c>
    </row>
    <row r="52" ht="15.75" customHeight="1">
      <c r="B52" s="11" t="s">
        <v>89</v>
      </c>
      <c r="C52" s="12">
        <v>1092.0</v>
      </c>
    </row>
    <row r="53" ht="15.75" customHeight="1">
      <c r="B53" s="11" t="s">
        <v>93</v>
      </c>
      <c r="C53" s="12">
        <v>930.0</v>
      </c>
    </row>
    <row r="54" ht="15.75" customHeight="1">
      <c r="B54" s="11" t="s">
        <v>96</v>
      </c>
      <c r="C54" s="12">
        <v>930.0</v>
      </c>
    </row>
    <row r="55" ht="15.75" customHeight="1">
      <c r="B55" s="11" t="s">
        <v>35</v>
      </c>
      <c r="C55" s="12">
        <v>744.0</v>
      </c>
    </row>
    <row r="56" ht="15.75" customHeight="1">
      <c r="B56" s="11" t="s">
        <v>37</v>
      </c>
      <c r="C56" s="12">
        <v>930.0</v>
      </c>
    </row>
    <row r="57" ht="15.75" customHeight="1">
      <c r="B57" s="11" t="s">
        <v>97</v>
      </c>
      <c r="C57" s="12">
        <v>4008.0</v>
      </c>
    </row>
    <row r="58" ht="15.75" customHeight="1">
      <c r="B58" s="11" t="s">
        <v>98</v>
      </c>
      <c r="C58" s="12">
        <v>2030.0</v>
      </c>
    </row>
    <row r="59" ht="15.75" customHeight="1">
      <c r="B59" s="11" t="s">
        <v>30</v>
      </c>
      <c r="C59" s="12">
        <v>1624.0</v>
      </c>
    </row>
    <row r="60" ht="15.75" customHeight="1">
      <c r="B60" s="11" t="s">
        <v>40</v>
      </c>
      <c r="C60" s="12">
        <v>1584.0</v>
      </c>
    </row>
    <row r="61" ht="15.75" customHeight="1">
      <c r="B61" s="11" t="s">
        <v>99</v>
      </c>
      <c r="C61" s="12">
        <v>1284.0</v>
      </c>
    </row>
    <row r="62" ht="15.75" customHeight="1">
      <c r="B62" s="11" t="s">
        <v>102</v>
      </c>
      <c r="C62" s="12">
        <v>1626.0</v>
      </c>
    </row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B$2:$C$62">
    <sortState ref="B2:C62">
      <sortCondition ref="B2:B62"/>
    </sortState>
  </autoFilter>
  <printOptions/>
  <pageMargins bottom="0.787401575" footer="0.0" header="0.0" left="0.511811024" right="0.511811024" top="0.787401575"/>
  <pageSetup orientation="landscape"/>
  <drawing r:id="rId1"/>
</worksheet>
</file>