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able"/>
    <sheet r:id="rId2" sheetId="2" name="Variable"/>
  </sheets>
  <calcPr fullCalcOnLoad="1"/>
</workbook>
</file>

<file path=xl/sharedStrings.xml><?xml version="1.0" encoding="utf-8"?>
<sst xmlns="http://schemas.openxmlformats.org/spreadsheetml/2006/main" count="454" uniqueCount="247">
  <si>
    <t>Variable</t>
  </si>
  <si>
    <t>startDate</t>
  </si>
  <si>
    <t>01-10</t>
  </si>
  <si>
    <t>endDate</t>
  </si>
  <si>
    <t>31-10</t>
  </si>
  <si>
    <t>minimumRunTime</t>
  </si>
  <si>
    <t>2hr</t>
  </si>
  <si>
    <t>minimumPriceDifference</t>
  </si>
  <si>
    <t>efficiencyEl</t>
  </si>
  <si>
    <t>efficencyGas</t>
  </si>
  <si>
    <t>(Tårn2 damp)</t>
  </si>
  <si>
    <t>ElAfgift</t>
  </si>
  <si>
    <t>LavLast (A-lav)</t>
  </si>
  <si>
    <t>HøjLast (A-lav)</t>
  </si>
  <si>
    <t>SpidsLast (A-Lav)</t>
  </si>
  <si>
    <t>SystemTarif</t>
  </si>
  <si>
    <t>Transmissions nettarif</t>
  </si>
  <si>
    <t>Gas (gns pris)</t>
  </si>
  <si>
    <t>5.41 pr/m3</t>
  </si>
  <si>
    <t>m3/kWh</t>
  </si>
  <si>
    <t>CO2 afgift</t>
  </si>
  <si>
    <t>0.41 m3</t>
  </si>
  <si>
    <t>Nox afgift</t>
  </si>
  <si>
    <t>0.09 m3</t>
  </si>
  <si>
    <t>DistrubutionsAfgift</t>
  </si>
  <si>
    <t>0.316 m3</t>
  </si>
  <si>
    <t>NaturGasAfgift</t>
  </si>
  <si>
    <t>2.531 m3</t>
  </si>
  <si>
    <t>kapacitetsTillæg</t>
  </si>
  <si>
    <t>0.069 m3</t>
  </si>
  <si>
    <t>00:00-02:00</t>
  </si>
  <si>
    <t>02:00-04:00</t>
  </si>
  <si>
    <t>04:00-06:00</t>
  </si>
  <si>
    <t>06:00-08:00</t>
  </si>
  <si>
    <t>08:00-10:00</t>
  </si>
  <si>
    <t>10:00-12:00</t>
  </si>
  <si>
    <t>12:00-14:00</t>
  </si>
  <si>
    <t>14:00-16:00</t>
  </si>
  <si>
    <t>16:00-18:00</t>
  </si>
  <si>
    <t>18:00-20:00</t>
  </si>
  <si>
    <t>20:00-22:00</t>
  </si>
  <si>
    <t>22:00-23:59</t>
  </si>
  <si>
    <t>Only on Gas</t>
  </si>
  <si>
    <t>Mixed usage</t>
  </si>
  <si>
    <t>potential savings (%)</t>
  </si>
  <si>
    <t>Tabel-elementer</t>
  </si>
  <si>
    <t>Gas (0.5086)</t>
  </si>
  <si>
    <t>Element</t>
  </si>
  <si>
    <t>Beskrivelse</t>
  </si>
  <si>
    <t>Electricity (0.169)</t>
  </si>
  <si>
    <t>Electricity (0.1663)</t>
  </si>
  <si>
    <t>Electricity (0.2685)</t>
  </si>
  <si>
    <t>Electricity (0.386)</t>
  </si>
  <si>
    <t>Electricity (0.4541)</t>
  </si>
  <si>
    <t>Electricity (0.4966)</t>
  </si>
  <si>
    <t>top række (A1-M1)</t>
  </si>
  <si>
    <t>Tidsrum baseret ud fra mininum kørselstid på tårn</t>
  </si>
  <si>
    <t>Electricity (0.1026)</t>
  </si>
  <si>
    <t>Electricity (0.0873)</t>
  </si>
  <si>
    <t>Electricity (0.0803)</t>
  </si>
  <si>
    <t>Electricity (0.1056)</t>
  </si>
  <si>
    <t>Electricity (0.122)</t>
  </si>
  <si>
    <t>Electricity (0.1331)</t>
  </si>
  <si>
    <t>Electricity (0.1418)</t>
  </si>
  <si>
    <t>Electricity (0.1701)</t>
  </si>
  <si>
    <t>Electricity (0.2566)</t>
  </si>
  <si>
    <t>Electricity (0.3393)</t>
  </si>
  <si>
    <t>Electricity (0.3816)</t>
  </si>
  <si>
    <t>Electricity (0.3937)</t>
  </si>
  <si>
    <t>kolonne A (A2-A32)</t>
  </si>
  <si>
    <t>År-Måned-Dag</t>
  </si>
  <si>
    <t>celle værdi</t>
  </si>
  <si>
    <t>Beskriver hvilken energitype der skal benyttes I specifikke tidsrum samt prisen I DKK/kWh: &lt;Energi type&gt; (&lt;DKK/kWh&gt;)</t>
  </si>
  <si>
    <t>Only on Gas (N1-N32)</t>
  </si>
  <si>
    <t>Gennemsnit prisen pr. Dag, hvis tårnet kun har kørt på gas (DKK/kWh)</t>
  </si>
  <si>
    <t>Electricity (0.4669)</t>
  </si>
  <si>
    <t>Electricity (0.4891)</t>
  </si>
  <si>
    <t>Mixed usage (O1-O32)</t>
  </si>
  <si>
    <t>Gennemsnit prisen pr. Dag, hvis tårnet har kørt med mixed energi type, som forlagt cellerne. (DKK/kWh)</t>
  </si>
  <si>
    <t>Electricity (0.4633)</t>
  </si>
  <si>
    <t>Electricity (0.4628)</t>
  </si>
  <si>
    <t>Electricity (0.486)</t>
  </si>
  <si>
    <t>Potential savings (P1-P32)</t>
  </si>
  <si>
    <t>Hvor meget kunne der være besparet (DKK/kWh) I %, hvis mixed-energi type var benyttet fremfor kun gas</t>
  </si>
  <si>
    <t>gns for hele perioden gas (N33)</t>
  </si>
  <si>
    <t>Hvad har den gennemsnitlige pris (DKK/kWh) været I hele perioden for gas</t>
  </si>
  <si>
    <t>gns for hele perioden mixed usage (O33)</t>
  </si>
  <si>
    <t>Hvad har den gennemsnitlige pris (DKK/kWh) været I hele perioden for mixed energi type</t>
  </si>
  <si>
    <t>Electricity (0.2849)</t>
  </si>
  <si>
    <t>Electricity (0.2478)</t>
  </si>
  <si>
    <t>Electricity (0.2831)</t>
  </si>
  <si>
    <t>Electricity (0.3545)</t>
  </si>
  <si>
    <t>Electricity (0.3964)</t>
  </si>
  <si>
    <t>Electricity (0.4193)</t>
  </si>
  <si>
    <t>Electricity (0.4198)</t>
  </si>
  <si>
    <t>Electricity (0.4413)</t>
  </si>
  <si>
    <t>Electricity (0.5044)</t>
  </si>
  <si>
    <t>mulig besparelse for hele perioden (P33)</t>
  </si>
  <si>
    <t>Hvor meget kunne der totalt være besparet (DKK/kWh) i %, hvis mixed-energi type var benyttet fremfor kun gas</t>
  </si>
  <si>
    <t>Electricity (0.3529)</t>
  </si>
  <si>
    <t>Electricity (0.3406)</t>
  </si>
  <si>
    <t>Electricity (0.3597)</t>
  </si>
  <si>
    <t>Electricity (0.4078)</t>
  </si>
  <si>
    <t>Electricity (0.4349)</t>
  </si>
  <si>
    <t>Electricity (0.4279)</t>
  </si>
  <si>
    <t>Electricity (0.4085)</t>
  </si>
  <si>
    <t>Electricity (0.4228)</t>
  </si>
  <si>
    <t>Electricity (0.5027)</t>
  </si>
  <si>
    <t>Electricity (0.1117)</t>
  </si>
  <si>
    <t>Electricity (0.1096)</t>
  </si>
  <si>
    <t>Electricity (0.1352)</t>
  </si>
  <si>
    <t>Electricity (0.1841)</t>
  </si>
  <si>
    <t>Electricity (0.2088)</t>
  </si>
  <si>
    <t>Electricity (0.2205)</t>
  </si>
  <si>
    <t>Electricity (0.227)</t>
  </si>
  <si>
    <t>Electricity (0.2364)</t>
  </si>
  <si>
    <t>Electricity (0.2955)</t>
  </si>
  <si>
    <t>Electricity (0.3477)</t>
  </si>
  <si>
    <t>Electricity (0.3565)</t>
  </si>
  <si>
    <t>Electricity (0.3601)</t>
  </si>
  <si>
    <t>Electricity (0.1218)</t>
  </si>
  <si>
    <t>Electricity (0.1057)</t>
  </si>
  <si>
    <t>Electricity (0.1404)</t>
  </si>
  <si>
    <t>Electricity (0.2078)</t>
  </si>
  <si>
    <t>Electricity (0.2527)</t>
  </si>
  <si>
    <t>Electricity (0.2815)</t>
  </si>
  <si>
    <t>Electricity (0.3011)</t>
  </si>
  <si>
    <t>Electricity (0.3142)</t>
  </si>
  <si>
    <t>Electricity (0.3662)</t>
  </si>
  <si>
    <t>Electricity (0.3996)</t>
  </si>
  <si>
    <t>Electricity (0.3882)</t>
  </si>
  <si>
    <t>Electricity (0.3823)</t>
  </si>
  <si>
    <t>Statiske værdier</t>
  </si>
  <si>
    <t>Electricity (0.5)</t>
  </si>
  <si>
    <t>Electricity (0.4635)</t>
  </si>
  <si>
    <t>Værdi</t>
  </si>
  <si>
    <t>Gas pris</t>
  </si>
  <si>
    <t>Hans-Christian udtalte at gns. Prisen i oktober for gas var  5.34 DKK/m3. Gas = 10.55 kWh/m3</t>
  </si>
  <si>
    <t>0.5086 DKK/kWh</t>
  </si>
  <si>
    <t>Electricity (0.3537)</t>
  </si>
  <si>
    <t>Electricity (0.3616)</t>
  </si>
  <si>
    <t>Electricity (0.4043)</t>
  </si>
  <si>
    <t>Electricity (0.4839)</t>
  </si>
  <si>
    <t>LavLast tarif</t>
  </si>
  <si>
    <t>I tidsrummet 00:00 – 06:00, benyttes lav last tariffen, som adderes el-spot prisen</t>
  </si>
  <si>
    <t>0.0652 DKK/kWh</t>
  </si>
  <si>
    <t>Electricity (0.0653)</t>
  </si>
  <si>
    <t>Electricity (0.0841)</t>
  </si>
  <si>
    <t>Electricity (0.1107)</t>
  </si>
  <si>
    <t>Electricity (0.1283)</t>
  </si>
  <si>
    <t>Electricity (0.1379)</t>
  </si>
  <si>
    <t>Electricity (0.1441)</t>
  </si>
  <si>
    <t>Electricity (0.1505)</t>
  </si>
  <si>
    <t>Electricity (0.2217)</t>
  </si>
  <si>
    <t>Electricity (0.2816)</t>
  </si>
  <si>
    <t>Electricity (0.2975)</t>
  </si>
  <si>
    <t>Electricity (0.3047)</t>
  </si>
  <si>
    <t>højLast tarif</t>
  </si>
  <si>
    <t>I tidsrummet 06:00 – 17:00 og 21:00 – 00:00, benyttes højlast, som adderes el-spot prisen</t>
  </si>
  <si>
    <t>0.1957 DKK/kWh</t>
  </si>
  <si>
    <t>Electricity (0.0564)</t>
  </si>
  <si>
    <t>Electricity (0.054)</t>
  </si>
  <si>
    <t>Electricity (0.0726)</t>
  </si>
  <si>
    <t>Electricity (0.1046)</t>
  </si>
  <si>
    <t>Electricity (0.1317)</t>
  </si>
  <si>
    <t>Electricity (0.1447)</t>
  </si>
  <si>
    <t>Electricity (0.1922)</t>
  </si>
  <si>
    <t>Electricity (0.2307)</t>
  </si>
  <si>
    <t>Electricity (0.2277)</t>
  </si>
  <si>
    <t>Electricity (0.2264)</t>
  </si>
  <si>
    <t>SpidsLast tarif</t>
  </si>
  <si>
    <t>I tidsrummet 17:00 – 21:00 , benyttes spidslast, som adderes el-spot prisen</t>
  </si>
  <si>
    <t>0.587 DKK/kWh</t>
  </si>
  <si>
    <t>Electricity (0.0792)</t>
  </si>
  <si>
    <t>Electricity (0.0825)</t>
  </si>
  <si>
    <t>Electricity (0.1204)</t>
  </si>
  <si>
    <t>Electricity (0.1802)</t>
  </si>
  <si>
    <t>Electricity (0.219)</t>
  </si>
  <si>
    <t>Electricity (0.244)</t>
  </si>
  <si>
    <t>Electricity (0.2653)</t>
  </si>
  <si>
    <t>Electricity (0.2982)</t>
  </si>
  <si>
    <t>Electricity (0.4522)</t>
  </si>
  <si>
    <t>Electricity (0.0751)</t>
  </si>
  <si>
    <t>Electricity (0.0712)</t>
  </si>
  <si>
    <t>Electricity (0.0906)</t>
  </si>
  <si>
    <t>Electricity (0.1345)</t>
  </si>
  <si>
    <t>Electricity (0.1601)</t>
  </si>
  <si>
    <t>Electricity (0.1662)</t>
  </si>
  <si>
    <t>Electricity (0.1764)</t>
  </si>
  <si>
    <t>Electricity (0.2312)</t>
  </si>
  <si>
    <t>Electricity (0.2754)</t>
  </si>
  <si>
    <t>Electricity (0.2735)</t>
  </si>
  <si>
    <t>Electricity (0.2718)</t>
  </si>
  <si>
    <t>Electricity (0.2794)</t>
  </si>
  <si>
    <t>Electricity (0.3787)</t>
  </si>
  <si>
    <t>Electricity (0.4789)</t>
  </si>
  <si>
    <t>Electricity (0.0472)</t>
  </si>
  <si>
    <t>Electricity (0.0484)</t>
  </si>
  <si>
    <t>Electricity (0.07)</t>
  </si>
  <si>
    <t>Electricity (0.0984)</t>
  </si>
  <si>
    <t>Electricity (0.1365)</t>
  </si>
  <si>
    <t>Electricity (0.1629)</t>
  </si>
  <si>
    <t>Electricity (0.1678)</t>
  </si>
  <si>
    <t>Electricity (0.3218)</t>
  </si>
  <si>
    <t>Electricity (0.4149)</t>
  </si>
  <si>
    <t>Electricity (0.4174)</t>
  </si>
  <si>
    <t>Electricity (0.4166)</t>
  </si>
  <si>
    <t>Electricity (0.4444)</t>
  </si>
  <si>
    <t>Electricity (0.3022)</t>
  </si>
  <si>
    <t>Electricity (0.2632)</t>
  </si>
  <si>
    <t>Electricity (0.2759)</t>
  </si>
  <si>
    <t>Electricity (0.2762)</t>
  </si>
  <si>
    <t>Electricity (0.2706)</t>
  </si>
  <si>
    <t>Electricity (0.2618)</t>
  </si>
  <si>
    <t>Electricity (0.2559)</t>
  </si>
  <si>
    <t>Electricity (0.293)</t>
  </si>
  <si>
    <t>Electricity (0.3221)</t>
  </si>
  <si>
    <t>Electricity (0.3111)</t>
  </si>
  <si>
    <t>Electricity (0.3059)</t>
  </si>
  <si>
    <t>Electricity (0.065)</t>
  </si>
  <si>
    <t>Electricity (0.087)</t>
  </si>
  <si>
    <t>Electricity (0.1232)</t>
  </si>
  <si>
    <t>Electricity (0.1467)</t>
  </si>
  <si>
    <t>Electricity (0.1615)</t>
  </si>
  <si>
    <t>Electricity (0.171)</t>
  </si>
  <si>
    <t>Electricity (0.2041)</t>
  </si>
  <si>
    <t>Electricity (0.0655)</t>
  </si>
  <si>
    <t>Electricity (0.0651)</t>
  </si>
  <si>
    <t>Electricity (0.0854)</t>
  </si>
  <si>
    <t>Electricity (0.118)</t>
  </si>
  <si>
    <t>Electricity (0.1368)</t>
  </si>
  <si>
    <t>Electricity (0.1478)</t>
  </si>
  <si>
    <t>Electricity (0.1554)</t>
  </si>
  <si>
    <t>Electricity (0.1619)</t>
  </si>
  <si>
    <t>Electricity (0.2094)</t>
  </si>
  <si>
    <t>Electricity (0.2468)</t>
  </si>
  <si>
    <t>Electricity (0.2424)</t>
  </si>
  <si>
    <t>Electricity (0.2404)</t>
  </si>
  <si>
    <t>Electricity (0.4223)</t>
  </si>
  <si>
    <t>Electricity (0.4119)</t>
  </si>
  <si>
    <t>Electricity (0.3758)</t>
  </si>
  <si>
    <t>Electricity (0.3503)</t>
  </si>
  <si>
    <t>Electricity (0.3303)</t>
  </si>
  <si>
    <t>Electricity (0.3144)</t>
  </si>
  <si>
    <t>Electricity (0.3515)</t>
  </si>
  <si>
    <t>Electricity (0.3801)</t>
  </si>
  <si>
    <t>Electricity (0.3593)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</si>
</sst>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</patternFill>
    </fill>
    <fill>
      <patternFill patternType="solid">
        <fgColor rgb="FFffa6a6"/>
      </patternFill>
    </fill>
    <fill>
      <patternFill patternType="solid">
        <fgColor rgb="FFb4c7d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rgb="FFffa6a6"/>
      </left>
      <right style="dotted">
        <color rgb="FFffa6a6"/>
      </right>
      <top style="dotted">
        <color rgb="FFffa6a6"/>
      </top>
      <bottom style="dotted">
        <color rgb="FFffa6a6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b4c7dc"/>
      </left>
      <right style="dotted">
        <color rgb="FFb4c7dc"/>
      </right>
      <top style="dotted">
        <color rgb="FFb4c7dc"/>
      </top>
      <bottom style="dotted">
        <color rgb="FFb4c7dc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3" applyBorder="1" fontId="1" applyFont="1" fillId="3" applyFill="1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5" applyBorder="1" fontId="1" applyFont="1" fillId="4" applyFill="1" applyAlignment="1">
      <alignment horizontal="left"/>
    </xf>
    <xf xfId="0" numFmtId="0" borderId="4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21" width="13.147857142857141" customWidth="1" bestFit="1"/>
    <col min="2" max="2" style="8" width="16.719285714285714" customWidth="1" bestFit="1"/>
    <col min="3" max="3" style="8" width="16.719285714285714" customWidth="1" bestFit="1"/>
    <col min="4" max="4" style="8" width="16.719285714285714" customWidth="1" bestFit="1"/>
    <col min="5" max="5" style="8" width="16.719285714285714" customWidth="1" bestFit="1"/>
    <col min="6" max="6" style="8" width="16.719285714285714" customWidth="1" bestFit="1"/>
    <col min="7" max="7" style="8" width="16.719285714285714" customWidth="1" bestFit="1"/>
    <col min="8" max="8" style="8" width="16.719285714285714" customWidth="1" bestFit="1"/>
    <col min="9" max="9" style="8" width="16.719285714285714" customWidth="1" bestFit="1"/>
    <col min="10" max="10" style="8" width="16.719285714285714" customWidth="1" bestFit="1"/>
    <col min="11" max="11" style="8" width="16.719285714285714" customWidth="1" bestFit="1"/>
    <col min="12" max="12" style="8" width="16.719285714285714" customWidth="1" bestFit="1"/>
    <col min="13" max="13" style="8" width="16.719285714285714" customWidth="1" bestFit="1"/>
    <col min="14" max="14" style="22" width="11.005" customWidth="1" bestFit="1"/>
    <col min="15" max="15" style="22" width="13.862142857142858" customWidth="1" bestFit="1"/>
    <col min="16" max="16" style="22" width="20.576428571428572" customWidth="1" bestFit="1"/>
    <col min="17" max="17" style="8" width="11.005" customWidth="1" bestFit="1"/>
    <col min="18" max="18" style="8" width="35.005" customWidth="1" bestFit="1"/>
    <col min="19" max="19" style="8" width="100.57642857142856" customWidth="1" bestFit="1"/>
    <col min="20" max="20" style="8" width="16.005" customWidth="1" bestFit="1"/>
    <col min="21" max="21" style="8" width="12.43357142857143" customWidth="1" bestFit="1"/>
    <col min="22" max="22" style="8" width="12.43357142857143" customWidth="1" bestFit="1"/>
  </cols>
  <sheetData>
    <row x14ac:dyDescent="0.25" r="1" customHeight="1" ht="17.25">
      <c r="A1" s="11"/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3" t="s">
        <v>42</v>
      </c>
      <c r="O1" s="13" t="s">
        <v>43</v>
      </c>
      <c r="P1" s="13" t="s">
        <v>44</v>
      </c>
      <c r="Q1" s="7"/>
      <c r="R1" s="14" t="s">
        <v>45</v>
      </c>
      <c r="S1" s="7"/>
      <c r="T1" s="7"/>
      <c r="U1" s="7"/>
      <c r="V1" s="7"/>
    </row>
    <row x14ac:dyDescent="0.25" r="2" customHeight="1" ht="17.25">
      <c r="A2" s="11">
        <v>25569.042190162036</v>
      </c>
      <c r="B2" s="15" t="s">
        <v>46</v>
      </c>
      <c r="C2" s="15" t="s">
        <v>46</v>
      </c>
      <c r="D2" s="15" t="s">
        <v>46</v>
      </c>
      <c r="E2" s="15" t="s">
        <v>46</v>
      </c>
      <c r="F2" s="15" t="s">
        <v>46</v>
      </c>
      <c r="G2" s="15" t="s">
        <v>46</v>
      </c>
      <c r="H2" s="15" t="s">
        <v>46</v>
      </c>
      <c r="I2" s="15" t="s">
        <v>46</v>
      </c>
      <c r="J2" s="15" t="s">
        <v>46</v>
      </c>
      <c r="K2" s="15" t="s">
        <v>46</v>
      </c>
      <c r="L2" s="15" t="s">
        <v>46</v>
      </c>
      <c r="M2" s="15" t="s">
        <v>46</v>
      </c>
      <c r="N2" s="16">
        <v>0.5086</v>
      </c>
      <c r="O2" s="16">
        <v>0.5086</v>
      </c>
      <c r="P2" s="17">
        <v>0</v>
      </c>
      <c r="Q2" s="7"/>
      <c r="R2" s="12" t="s">
        <v>47</v>
      </c>
      <c r="S2" s="12" t="s">
        <v>48</v>
      </c>
      <c r="T2" s="7"/>
      <c r="U2" s="7"/>
      <c r="V2" s="7"/>
    </row>
    <row x14ac:dyDescent="0.25" r="3" customHeight="1" ht="17.25">
      <c r="A3" s="11">
        <v>25569.042190150463</v>
      </c>
      <c r="B3" s="18" t="s">
        <v>49</v>
      </c>
      <c r="C3" s="18" t="s">
        <v>50</v>
      </c>
      <c r="D3" s="18" t="s">
        <v>51</v>
      </c>
      <c r="E3" s="18" t="s">
        <v>52</v>
      </c>
      <c r="F3" s="18" t="s">
        <v>53</v>
      </c>
      <c r="G3" s="18" t="s">
        <v>54</v>
      </c>
      <c r="H3" s="15" t="s">
        <v>46</v>
      </c>
      <c r="I3" s="15" t="s">
        <v>46</v>
      </c>
      <c r="J3" s="15" t="s">
        <v>46</v>
      </c>
      <c r="K3" s="15" t="s">
        <v>46</v>
      </c>
      <c r="L3" s="15" t="s">
        <v>46</v>
      </c>
      <c r="M3" s="15" t="s">
        <v>46</v>
      </c>
      <c r="N3" s="16">
        <v>0.5086</v>
      </c>
      <c r="O3" s="16">
        <v>0.416</v>
      </c>
      <c r="P3" s="16">
        <v>18.21</v>
      </c>
      <c r="Q3" s="7"/>
      <c r="R3" s="19" t="s">
        <v>55</v>
      </c>
      <c r="S3" s="19" t="s">
        <v>56</v>
      </c>
      <c r="T3" s="7"/>
      <c r="U3" s="7"/>
      <c r="V3" s="7"/>
    </row>
    <row x14ac:dyDescent="0.25" r="4" customHeight="1" ht="17.25">
      <c r="A4" s="11">
        <v>25569.042190138887</v>
      </c>
      <c r="B4" s="18" t="s">
        <v>57</v>
      </c>
      <c r="C4" s="18" t="s">
        <v>58</v>
      </c>
      <c r="D4" s="18" t="s">
        <v>59</v>
      </c>
      <c r="E4" s="18" t="s">
        <v>60</v>
      </c>
      <c r="F4" s="18" t="s">
        <v>61</v>
      </c>
      <c r="G4" s="18" t="s">
        <v>62</v>
      </c>
      <c r="H4" s="18" t="s">
        <v>63</v>
      </c>
      <c r="I4" s="18" t="s">
        <v>64</v>
      </c>
      <c r="J4" s="18" t="s">
        <v>65</v>
      </c>
      <c r="K4" s="18" t="s">
        <v>66</v>
      </c>
      <c r="L4" s="18" t="s">
        <v>67</v>
      </c>
      <c r="M4" s="18" t="s">
        <v>68</v>
      </c>
      <c r="N4" s="16">
        <v>0.5086</v>
      </c>
      <c r="O4" s="16">
        <v>0.1928</v>
      </c>
      <c r="P4" s="16">
        <v>62.09</v>
      </c>
      <c r="Q4" s="7"/>
      <c r="R4" s="19" t="s">
        <v>69</v>
      </c>
      <c r="S4" s="19" t="s">
        <v>70</v>
      </c>
      <c r="T4" s="7"/>
      <c r="U4" s="7"/>
      <c r="V4" s="7"/>
    </row>
    <row x14ac:dyDescent="0.25" r="5" customHeight="1" ht="17.25">
      <c r="A5" s="11">
        <v>25569.042190127315</v>
      </c>
      <c r="B5" s="15" t="s">
        <v>46</v>
      </c>
      <c r="C5" s="15" t="s">
        <v>46</v>
      </c>
      <c r="D5" s="15" t="s">
        <v>46</v>
      </c>
      <c r="E5" s="15" t="s">
        <v>46</v>
      </c>
      <c r="F5" s="15" t="s">
        <v>46</v>
      </c>
      <c r="G5" s="15" t="s">
        <v>46</v>
      </c>
      <c r="H5" s="15" t="s">
        <v>46</v>
      </c>
      <c r="I5" s="15" t="s">
        <v>46</v>
      </c>
      <c r="J5" s="15" t="s">
        <v>46</v>
      </c>
      <c r="K5" s="15" t="s">
        <v>46</v>
      </c>
      <c r="L5" s="15" t="s">
        <v>46</v>
      </c>
      <c r="M5" s="15" t="s">
        <v>46</v>
      </c>
      <c r="N5" s="16">
        <v>0.5086</v>
      </c>
      <c r="O5" s="16">
        <v>0.5086</v>
      </c>
      <c r="P5" s="17">
        <v>0</v>
      </c>
      <c r="Q5" s="7"/>
      <c r="R5" s="19" t="s">
        <v>71</v>
      </c>
      <c r="S5" s="19" t="s">
        <v>72</v>
      </c>
      <c r="T5" s="7"/>
      <c r="U5" s="7"/>
      <c r="V5" s="7"/>
    </row>
    <row x14ac:dyDescent="0.25" r="6" customHeight="1" ht="17.25">
      <c r="A6" s="11">
        <v>25569.042190115742</v>
      </c>
      <c r="B6" s="15" t="s">
        <v>46</v>
      </c>
      <c r="C6" s="15" t="s">
        <v>46</v>
      </c>
      <c r="D6" s="15" t="s">
        <v>46</v>
      </c>
      <c r="E6" s="15" t="s">
        <v>46</v>
      </c>
      <c r="F6" s="15" t="s">
        <v>46</v>
      </c>
      <c r="G6" s="15" t="s">
        <v>46</v>
      </c>
      <c r="H6" s="15" t="s">
        <v>46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46</v>
      </c>
      <c r="N6" s="16">
        <v>0.5086</v>
      </c>
      <c r="O6" s="16">
        <v>0.5086</v>
      </c>
      <c r="P6" s="17">
        <v>0</v>
      </c>
      <c r="Q6" s="7"/>
      <c r="R6" s="19" t="s">
        <v>73</v>
      </c>
      <c r="S6" s="19" t="s">
        <v>74</v>
      </c>
      <c r="T6" s="7"/>
      <c r="U6" s="7"/>
      <c r="V6" s="7"/>
    </row>
    <row x14ac:dyDescent="0.25" r="7" customHeight="1" ht="17.25">
      <c r="A7" s="11">
        <v>25569.042190104166</v>
      </c>
      <c r="B7" s="18" t="s">
        <v>75</v>
      </c>
      <c r="C7" s="18" t="s">
        <v>76</v>
      </c>
      <c r="D7" s="15" t="s">
        <v>46</v>
      </c>
      <c r="E7" s="15" t="s">
        <v>46</v>
      </c>
      <c r="F7" s="15" t="s">
        <v>46</v>
      </c>
      <c r="G7" s="15" t="s">
        <v>46</v>
      </c>
      <c r="H7" s="15" t="s">
        <v>46</v>
      </c>
      <c r="I7" s="15" t="s">
        <v>46</v>
      </c>
      <c r="J7" s="15" t="s">
        <v>46</v>
      </c>
      <c r="K7" s="15" t="s">
        <v>46</v>
      </c>
      <c r="L7" s="15" t="s">
        <v>46</v>
      </c>
      <c r="M7" s="15" t="s">
        <v>46</v>
      </c>
      <c r="N7" s="16">
        <v>0.5086</v>
      </c>
      <c r="O7" s="16">
        <v>0.5035</v>
      </c>
      <c r="P7" s="17">
        <v>1</v>
      </c>
      <c r="Q7" s="7"/>
      <c r="R7" s="19" t="s">
        <v>77</v>
      </c>
      <c r="S7" s="19" t="s">
        <v>78</v>
      </c>
      <c r="T7" s="7"/>
      <c r="U7" s="7"/>
      <c r="V7" s="7"/>
    </row>
    <row x14ac:dyDescent="0.25" r="8" customHeight="1" ht="17.25">
      <c r="A8" s="11">
        <v>25569.042190092594</v>
      </c>
      <c r="B8" s="18" t="s">
        <v>79</v>
      </c>
      <c r="C8" s="18" t="s">
        <v>80</v>
      </c>
      <c r="D8" s="18" t="s">
        <v>81</v>
      </c>
      <c r="E8" s="15" t="s">
        <v>46</v>
      </c>
      <c r="F8" s="15" t="s">
        <v>46</v>
      </c>
      <c r="G8" s="15" t="s">
        <v>46</v>
      </c>
      <c r="H8" s="15" t="s">
        <v>46</v>
      </c>
      <c r="I8" s="15" t="s">
        <v>46</v>
      </c>
      <c r="J8" s="15" t="s">
        <v>46</v>
      </c>
      <c r="K8" s="15" t="s">
        <v>46</v>
      </c>
      <c r="L8" s="15" t="s">
        <v>46</v>
      </c>
      <c r="M8" s="15" t="s">
        <v>46</v>
      </c>
      <c r="N8" s="16">
        <v>0.5086</v>
      </c>
      <c r="O8" s="16">
        <v>0.4991</v>
      </c>
      <c r="P8" s="16">
        <v>1.87</v>
      </c>
      <c r="Q8" s="7"/>
      <c r="R8" s="19" t="s">
        <v>82</v>
      </c>
      <c r="S8" s="19" t="s">
        <v>83</v>
      </c>
      <c r="T8" s="1"/>
      <c r="U8" s="1"/>
      <c r="V8" s="1"/>
    </row>
    <row x14ac:dyDescent="0.25" r="9" customHeight="1" ht="17.25">
      <c r="A9" s="11">
        <v>25569.042190081018</v>
      </c>
      <c r="B9" s="15" t="s">
        <v>46</v>
      </c>
      <c r="C9" s="15" t="s">
        <v>46</v>
      </c>
      <c r="D9" s="15" t="s">
        <v>46</v>
      </c>
      <c r="E9" s="15" t="s">
        <v>46</v>
      </c>
      <c r="F9" s="15" t="s">
        <v>46</v>
      </c>
      <c r="G9" s="15" t="s">
        <v>46</v>
      </c>
      <c r="H9" s="15" t="s">
        <v>46</v>
      </c>
      <c r="I9" s="15" t="s">
        <v>46</v>
      </c>
      <c r="J9" s="15" t="s">
        <v>46</v>
      </c>
      <c r="K9" s="15" t="s">
        <v>46</v>
      </c>
      <c r="L9" s="15" t="s">
        <v>46</v>
      </c>
      <c r="M9" s="15" t="s">
        <v>46</v>
      </c>
      <c r="N9" s="16">
        <v>0.5086</v>
      </c>
      <c r="O9" s="16">
        <v>0.5086</v>
      </c>
      <c r="P9" s="17">
        <v>0</v>
      </c>
      <c r="Q9" s="7"/>
      <c r="R9" s="19" t="s">
        <v>84</v>
      </c>
      <c r="S9" s="19" t="s">
        <v>85</v>
      </c>
      <c r="T9" s="1"/>
      <c r="U9" s="1"/>
      <c r="V9" s="1"/>
    </row>
    <row x14ac:dyDescent="0.25" r="10" customHeight="1" ht="17.25">
      <c r="A10" s="11">
        <v>25569.042190069445</v>
      </c>
      <c r="B10" s="15" t="s">
        <v>46</v>
      </c>
      <c r="C10" s="15" t="s">
        <v>46</v>
      </c>
      <c r="D10" s="15" t="s">
        <v>46</v>
      </c>
      <c r="E10" s="15" t="s">
        <v>46</v>
      </c>
      <c r="F10" s="15" t="s">
        <v>46</v>
      </c>
      <c r="G10" s="15" t="s">
        <v>46</v>
      </c>
      <c r="H10" s="15" t="s">
        <v>46</v>
      </c>
      <c r="I10" s="15" t="s">
        <v>46</v>
      </c>
      <c r="J10" s="15" t="s">
        <v>46</v>
      </c>
      <c r="K10" s="15" t="s">
        <v>46</v>
      </c>
      <c r="L10" s="15" t="s">
        <v>46</v>
      </c>
      <c r="M10" s="15" t="s">
        <v>46</v>
      </c>
      <c r="N10" s="16">
        <v>0.5086</v>
      </c>
      <c r="O10" s="16">
        <v>0.5086</v>
      </c>
      <c r="P10" s="17">
        <v>0</v>
      </c>
      <c r="Q10" s="7"/>
      <c r="R10" s="19" t="s">
        <v>86</v>
      </c>
      <c r="S10" s="19" t="s">
        <v>87</v>
      </c>
      <c r="T10" s="1"/>
      <c r="U10" s="1"/>
      <c r="V10" s="1"/>
    </row>
    <row x14ac:dyDescent="0.25" r="11" customHeight="1" ht="17.25">
      <c r="A11" s="11">
        <v>25569.04219005787</v>
      </c>
      <c r="B11" s="18" t="s">
        <v>88</v>
      </c>
      <c r="C11" s="18" t="s">
        <v>89</v>
      </c>
      <c r="D11" s="18" t="s">
        <v>90</v>
      </c>
      <c r="E11" s="18" t="s">
        <v>91</v>
      </c>
      <c r="F11" s="18" t="s">
        <v>92</v>
      </c>
      <c r="G11" s="18" t="s">
        <v>93</v>
      </c>
      <c r="H11" s="18" t="s">
        <v>94</v>
      </c>
      <c r="I11" s="18" t="s">
        <v>95</v>
      </c>
      <c r="J11" s="18" t="s">
        <v>96</v>
      </c>
      <c r="K11" s="15" t="s">
        <v>46</v>
      </c>
      <c r="L11" s="15" t="s">
        <v>46</v>
      </c>
      <c r="M11" s="15" t="s">
        <v>46</v>
      </c>
      <c r="N11" s="16">
        <v>0.5086</v>
      </c>
      <c r="O11" s="16">
        <v>0.4064</v>
      </c>
      <c r="P11" s="16">
        <v>20.09</v>
      </c>
      <c r="Q11" s="7"/>
      <c r="R11" s="19" t="s">
        <v>97</v>
      </c>
      <c r="S11" s="19" t="s">
        <v>98</v>
      </c>
      <c r="T11" s="1"/>
      <c r="U11" s="1"/>
      <c r="V11" s="1"/>
    </row>
    <row x14ac:dyDescent="0.25" r="12" customHeight="1" ht="17.25">
      <c r="A12" s="11">
        <v>25569.042190046297</v>
      </c>
      <c r="B12" s="18" t="s">
        <v>99</v>
      </c>
      <c r="C12" s="18" t="s">
        <v>100</v>
      </c>
      <c r="D12" s="18" t="s">
        <v>101</v>
      </c>
      <c r="E12" s="18" t="s">
        <v>102</v>
      </c>
      <c r="F12" s="18" t="s">
        <v>103</v>
      </c>
      <c r="G12" s="18" t="s">
        <v>104</v>
      </c>
      <c r="H12" s="18" t="s">
        <v>105</v>
      </c>
      <c r="I12" s="18" t="s">
        <v>106</v>
      </c>
      <c r="J12" s="18" t="s">
        <v>107</v>
      </c>
      <c r="K12" s="15" t="s">
        <v>46</v>
      </c>
      <c r="L12" s="15" t="s">
        <v>46</v>
      </c>
      <c r="M12" s="15" t="s">
        <v>46</v>
      </c>
      <c r="N12" s="16">
        <v>0.5086</v>
      </c>
      <c r="O12" s="16">
        <v>0.432</v>
      </c>
      <c r="P12" s="16">
        <v>15.06</v>
      </c>
      <c r="Q12" s="7"/>
      <c r="R12" s="7"/>
      <c r="S12" s="7"/>
      <c r="T12" s="1"/>
      <c r="U12" s="1"/>
      <c r="V12" s="1"/>
    </row>
    <row x14ac:dyDescent="0.25" r="13" customHeight="1" ht="17.25">
      <c r="A13" s="11">
        <v>25569.04219003472</v>
      </c>
      <c r="B13" s="18" t="s">
        <v>108</v>
      </c>
      <c r="C13" s="18" t="s">
        <v>109</v>
      </c>
      <c r="D13" s="18" t="s">
        <v>110</v>
      </c>
      <c r="E13" s="18" t="s">
        <v>111</v>
      </c>
      <c r="F13" s="18" t="s">
        <v>112</v>
      </c>
      <c r="G13" s="18" t="s">
        <v>113</v>
      </c>
      <c r="H13" s="18" t="s">
        <v>114</v>
      </c>
      <c r="I13" s="18" t="s">
        <v>115</v>
      </c>
      <c r="J13" s="18" t="s">
        <v>116</v>
      </c>
      <c r="K13" s="18" t="s">
        <v>117</v>
      </c>
      <c r="L13" s="18" t="s">
        <v>118</v>
      </c>
      <c r="M13" s="18" t="s">
        <v>119</v>
      </c>
      <c r="N13" s="16">
        <v>0.5086</v>
      </c>
      <c r="O13" s="16">
        <v>0.2328</v>
      </c>
      <c r="P13" s="16">
        <v>54.23</v>
      </c>
      <c r="Q13" s="7"/>
      <c r="R13" s="7"/>
      <c r="S13" s="7"/>
      <c r="T13" s="1"/>
      <c r="U13" s="1"/>
      <c r="V13" s="1"/>
    </row>
    <row x14ac:dyDescent="0.25" r="14" customHeight="1" ht="17.25">
      <c r="A14" s="11">
        <v>25569.04219002315</v>
      </c>
      <c r="B14" s="18" t="s">
        <v>120</v>
      </c>
      <c r="C14" s="18" t="s">
        <v>121</v>
      </c>
      <c r="D14" s="18" t="s">
        <v>122</v>
      </c>
      <c r="E14" s="18" t="s">
        <v>123</v>
      </c>
      <c r="F14" s="18" t="s">
        <v>124</v>
      </c>
      <c r="G14" s="18" t="s">
        <v>125</v>
      </c>
      <c r="H14" s="18" t="s">
        <v>126</v>
      </c>
      <c r="I14" s="18" t="s">
        <v>127</v>
      </c>
      <c r="J14" s="18" t="s">
        <v>128</v>
      </c>
      <c r="K14" s="18" t="s">
        <v>129</v>
      </c>
      <c r="L14" s="18" t="s">
        <v>130</v>
      </c>
      <c r="M14" s="18" t="s">
        <v>131</v>
      </c>
      <c r="N14" s="16">
        <v>0.5086</v>
      </c>
      <c r="O14" s="16">
        <v>0.2718</v>
      </c>
      <c r="P14" s="16">
        <v>46.56</v>
      </c>
      <c r="Q14" s="7"/>
      <c r="R14" s="14" t="s">
        <v>132</v>
      </c>
      <c r="S14" s="7"/>
      <c r="T14" s="1"/>
      <c r="U14" s="1"/>
      <c r="V14" s="1"/>
    </row>
    <row x14ac:dyDescent="0.25" r="15" customHeight="1" ht="17.25">
      <c r="A15" s="11">
        <v>25569.042190011573</v>
      </c>
      <c r="B15" s="18" t="s">
        <v>133</v>
      </c>
      <c r="C15" s="18" t="s">
        <v>134</v>
      </c>
      <c r="D15" s="15" t="s">
        <v>46</v>
      </c>
      <c r="E15" s="15" t="s">
        <v>46</v>
      </c>
      <c r="F15" s="15" t="s">
        <v>46</v>
      </c>
      <c r="G15" s="15" t="s">
        <v>46</v>
      </c>
      <c r="H15" s="15" t="s">
        <v>46</v>
      </c>
      <c r="I15" s="15" t="s">
        <v>46</v>
      </c>
      <c r="J15" s="15" t="s">
        <v>46</v>
      </c>
      <c r="K15" s="15" t="s">
        <v>46</v>
      </c>
      <c r="L15" s="15" t="s">
        <v>46</v>
      </c>
      <c r="M15" s="15" t="s">
        <v>46</v>
      </c>
      <c r="N15" s="16">
        <v>0.5086</v>
      </c>
      <c r="O15" s="16">
        <v>0.5041</v>
      </c>
      <c r="P15" s="16">
        <v>0.88</v>
      </c>
      <c r="Q15" s="7"/>
      <c r="R15" s="12" t="s">
        <v>47</v>
      </c>
      <c r="S15" s="12" t="s">
        <v>48</v>
      </c>
      <c r="T15" s="12" t="s">
        <v>135</v>
      </c>
      <c r="U15" s="1"/>
      <c r="V15" s="1"/>
    </row>
    <row x14ac:dyDescent="0.25" r="16" customHeight="1" ht="17.25">
      <c r="A16" s="11">
        <v>25569.04219</v>
      </c>
      <c r="B16" s="15" t="s">
        <v>46</v>
      </c>
      <c r="C16" s="15" t="s">
        <v>46</v>
      </c>
      <c r="D16" s="15" t="s">
        <v>46</v>
      </c>
      <c r="E16" s="15" t="s">
        <v>46</v>
      </c>
      <c r="F16" s="15" t="s">
        <v>46</v>
      </c>
      <c r="G16" s="15" t="s">
        <v>46</v>
      </c>
      <c r="H16" s="15" t="s">
        <v>46</v>
      </c>
      <c r="I16" s="15" t="s">
        <v>46</v>
      </c>
      <c r="J16" s="15" t="s">
        <v>46</v>
      </c>
      <c r="K16" s="15" t="s">
        <v>46</v>
      </c>
      <c r="L16" s="15" t="s">
        <v>46</v>
      </c>
      <c r="M16" s="15" t="s">
        <v>46</v>
      </c>
      <c r="N16" s="16">
        <v>0.5086</v>
      </c>
      <c r="O16" s="16">
        <v>0.5086</v>
      </c>
      <c r="P16" s="17">
        <v>0</v>
      </c>
      <c r="Q16" s="7"/>
      <c r="R16" s="19" t="s">
        <v>136</v>
      </c>
      <c r="S16" s="19" t="s">
        <v>137</v>
      </c>
      <c r="T16" s="19" t="s">
        <v>138</v>
      </c>
      <c r="U16" s="1"/>
      <c r="V16" s="1"/>
    </row>
    <row x14ac:dyDescent="0.25" r="17" customHeight="1" ht="17.25">
      <c r="A17" s="11">
        <v>25569.042189988428</v>
      </c>
      <c r="B17" s="18" t="s">
        <v>139</v>
      </c>
      <c r="C17" s="18" t="s">
        <v>140</v>
      </c>
      <c r="D17" s="15" t="s">
        <v>141</v>
      </c>
      <c r="E17" s="15" t="s">
        <v>142</v>
      </c>
      <c r="F17" s="15" t="s">
        <v>46</v>
      </c>
      <c r="G17" s="15" t="s">
        <v>46</v>
      </c>
      <c r="H17" s="15" t="s">
        <v>46</v>
      </c>
      <c r="I17" s="15" t="s">
        <v>46</v>
      </c>
      <c r="J17" s="15" t="s">
        <v>46</v>
      </c>
      <c r="K17" s="15" t="s">
        <v>46</v>
      </c>
      <c r="L17" s="15" t="s">
        <v>46</v>
      </c>
      <c r="M17" s="15" t="s">
        <v>46</v>
      </c>
      <c r="N17" s="16">
        <v>0.5086</v>
      </c>
      <c r="O17" s="16">
        <v>0.4727</v>
      </c>
      <c r="P17" s="16">
        <v>7.06</v>
      </c>
      <c r="Q17" s="7"/>
      <c r="R17" s="19" t="s">
        <v>143</v>
      </c>
      <c r="S17" s="19" t="s">
        <v>144</v>
      </c>
      <c r="T17" s="19" t="s">
        <v>145</v>
      </c>
      <c r="U17" s="1"/>
      <c r="V17" s="1"/>
    </row>
    <row x14ac:dyDescent="0.25" r="18" customHeight="1" ht="17.25">
      <c r="A18" s="11">
        <v>25569.04218997685</v>
      </c>
      <c r="B18" s="18" t="s">
        <v>146</v>
      </c>
      <c r="C18" s="18" t="s">
        <v>146</v>
      </c>
      <c r="D18" s="18" t="s">
        <v>147</v>
      </c>
      <c r="E18" s="18" t="s">
        <v>148</v>
      </c>
      <c r="F18" s="18" t="s">
        <v>149</v>
      </c>
      <c r="G18" s="18" t="s">
        <v>150</v>
      </c>
      <c r="H18" s="18" t="s">
        <v>151</v>
      </c>
      <c r="I18" s="18" t="s">
        <v>152</v>
      </c>
      <c r="J18" s="18" t="s">
        <v>153</v>
      </c>
      <c r="K18" s="18" t="s">
        <v>154</v>
      </c>
      <c r="L18" s="18" t="s">
        <v>155</v>
      </c>
      <c r="M18" s="18" t="s">
        <v>156</v>
      </c>
      <c r="N18" s="16">
        <v>0.5086</v>
      </c>
      <c r="O18" s="16">
        <v>0.166</v>
      </c>
      <c r="P18" s="16">
        <v>67.36</v>
      </c>
      <c r="Q18" s="7"/>
      <c r="R18" s="19" t="s">
        <v>157</v>
      </c>
      <c r="S18" s="19" t="s">
        <v>158</v>
      </c>
      <c r="T18" s="19" t="s">
        <v>159</v>
      </c>
      <c r="U18" s="1"/>
      <c r="V18" s="1"/>
    </row>
    <row x14ac:dyDescent="0.25" r="19" customHeight="1" ht="17.25">
      <c r="A19" s="11">
        <v>25569.04218996528</v>
      </c>
      <c r="B19" s="18" t="s">
        <v>160</v>
      </c>
      <c r="C19" s="18" t="s">
        <v>161</v>
      </c>
      <c r="D19" s="18" t="s">
        <v>162</v>
      </c>
      <c r="E19" s="18" t="s">
        <v>163</v>
      </c>
      <c r="F19" s="18" t="s">
        <v>61</v>
      </c>
      <c r="G19" s="18" t="s">
        <v>164</v>
      </c>
      <c r="H19" s="18" t="s">
        <v>150</v>
      </c>
      <c r="I19" s="18" t="s">
        <v>165</v>
      </c>
      <c r="J19" s="18" t="s">
        <v>166</v>
      </c>
      <c r="K19" s="18" t="s">
        <v>167</v>
      </c>
      <c r="L19" s="18" t="s">
        <v>168</v>
      </c>
      <c r="M19" s="18" t="s">
        <v>169</v>
      </c>
      <c r="N19" s="16">
        <v>0.5086</v>
      </c>
      <c r="O19" s="16">
        <v>0.1417</v>
      </c>
      <c r="P19" s="16">
        <v>72.14</v>
      </c>
      <c r="Q19" s="7"/>
      <c r="R19" s="19" t="s">
        <v>170</v>
      </c>
      <c r="S19" s="19" t="s">
        <v>171</v>
      </c>
      <c r="T19" s="19" t="s">
        <v>172</v>
      </c>
      <c r="U19" s="7"/>
      <c r="V19" s="7"/>
    </row>
    <row x14ac:dyDescent="0.25" r="20" customHeight="1" ht="17.25">
      <c r="A20" s="11">
        <v>25569.042189953703</v>
      </c>
      <c r="B20" s="15" t="s">
        <v>46</v>
      </c>
      <c r="C20" s="15" t="s">
        <v>46</v>
      </c>
      <c r="D20" s="15" t="s">
        <v>46</v>
      </c>
      <c r="E20" s="15" t="s">
        <v>46</v>
      </c>
      <c r="F20" s="15" t="s">
        <v>46</v>
      </c>
      <c r="G20" s="15" t="s">
        <v>46</v>
      </c>
      <c r="H20" s="15" t="s">
        <v>46</v>
      </c>
      <c r="I20" s="15" t="s">
        <v>46</v>
      </c>
      <c r="J20" s="15" t="s">
        <v>46</v>
      </c>
      <c r="K20" s="15" t="s">
        <v>46</v>
      </c>
      <c r="L20" s="15" t="s">
        <v>46</v>
      </c>
      <c r="M20" s="15" t="s">
        <v>46</v>
      </c>
      <c r="N20" s="16">
        <v>0.5086</v>
      </c>
      <c r="O20" s="16">
        <v>0.5086</v>
      </c>
      <c r="P20" s="17">
        <v>0</v>
      </c>
      <c r="Q20" s="7"/>
      <c r="R20" s="1"/>
      <c r="S20" s="1"/>
      <c r="T20" s="1"/>
      <c r="U20" s="7"/>
      <c r="V20" s="7"/>
    </row>
    <row x14ac:dyDescent="0.25" r="21" customHeight="1" ht="17.25">
      <c r="A21" s="11">
        <v>25569.04218994213</v>
      </c>
      <c r="B21" s="18" t="s">
        <v>173</v>
      </c>
      <c r="C21" s="18" t="s">
        <v>174</v>
      </c>
      <c r="D21" s="18" t="s">
        <v>175</v>
      </c>
      <c r="E21" s="18" t="s">
        <v>176</v>
      </c>
      <c r="F21" s="18" t="s">
        <v>177</v>
      </c>
      <c r="G21" s="18" t="s">
        <v>178</v>
      </c>
      <c r="H21" s="18" t="s">
        <v>179</v>
      </c>
      <c r="I21" s="18" t="s">
        <v>180</v>
      </c>
      <c r="J21" s="18" t="s">
        <v>181</v>
      </c>
      <c r="K21" s="15" t="s">
        <v>46</v>
      </c>
      <c r="L21" s="15" t="s">
        <v>46</v>
      </c>
      <c r="M21" s="15" t="s">
        <v>46</v>
      </c>
      <c r="N21" s="16">
        <v>0.5086</v>
      </c>
      <c r="O21" s="16">
        <v>0.2889</v>
      </c>
      <c r="P21" s="16">
        <v>43.2</v>
      </c>
      <c r="Q21" s="7"/>
      <c r="R21" s="1"/>
      <c r="S21" s="1"/>
      <c r="T21" s="1"/>
      <c r="U21" s="7"/>
      <c r="V21" s="7"/>
    </row>
    <row x14ac:dyDescent="0.25" r="22" customHeight="1" ht="17.25">
      <c r="A22" s="11">
        <v>25569.042189930555</v>
      </c>
      <c r="B22" s="18" t="s">
        <v>182</v>
      </c>
      <c r="C22" s="18" t="s">
        <v>183</v>
      </c>
      <c r="D22" s="18" t="s">
        <v>184</v>
      </c>
      <c r="E22" s="18" t="s">
        <v>185</v>
      </c>
      <c r="F22" s="18" t="s">
        <v>186</v>
      </c>
      <c r="G22" s="18" t="s">
        <v>187</v>
      </c>
      <c r="H22" s="18" t="s">
        <v>64</v>
      </c>
      <c r="I22" s="18" t="s">
        <v>188</v>
      </c>
      <c r="J22" s="18" t="s">
        <v>189</v>
      </c>
      <c r="K22" s="18" t="s">
        <v>190</v>
      </c>
      <c r="L22" s="18" t="s">
        <v>191</v>
      </c>
      <c r="M22" s="18" t="s">
        <v>192</v>
      </c>
      <c r="N22" s="16">
        <v>0.5086</v>
      </c>
      <c r="O22" s="16">
        <v>0.1747</v>
      </c>
      <c r="P22" s="16">
        <v>65.65</v>
      </c>
      <c r="Q22" s="7"/>
      <c r="R22" s="1"/>
      <c r="S22" s="1"/>
      <c r="T22" s="1"/>
      <c r="U22" s="7"/>
      <c r="V22" s="7"/>
    </row>
    <row x14ac:dyDescent="0.25" r="23" customHeight="1" ht="17.25">
      <c r="A23" s="11">
        <v>25569.042189918982</v>
      </c>
      <c r="B23" s="15" t="s">
        <v>46</v>
      </c>
      <c r="C23" s="15" t="s">
        <v>46</v>
      </c>
      <c r="D23" s="15" t="s">
        <v>46</v>
      </c>
      <c r="E23" s="15" t="s">
        <v>46</v>
      </c>
      <c r="F23" s="15" t="s">
        <v>46</v>
      </c>
      <c r="G23" s="15" t="s">
        <v>46</v>
      </c>
      <c r="H23" s="15" t="s">
        <v>46</v>
      </c>
      <c r="I23" s="15" t="s">
        <v>46</v>
      </c>
      <c r="J23" s="15" t="s">
        <v>46</v>
      </c>
      <c r="K23" s="15" t="s">
        <v>46</v>
      </c>
      <c r="L23" s="15" t="s">
        <v>46</v>
      </c>
      <c r="M23" s="15" t="s">
        <v>46</v>
      </c>
      <c r="N23" s="16">
        <v>0.5086</v>
      </c>
      <c r="O23" s="16">
        <v>0.5086</v>
      </c>
      <c r="P23" s="17">
        <v>0</v>
      </c>
      <c r="Q23" s="7"/>
      <c r="R23" s="1"/>
      <c r="S23" s="1"/>
      <c r="T23" s="1"/>
      <c r="U23" s="7"/>
      <c r="V23" s="7"/>
    </row>
    <row x14ac:dyDescent="0.25" r="24" customHeight="1" ht="17.25">
      <c r="A24" s="11">
        <v>25569.042189907406</v>
      </c>
      <c r="B24" s="15" t="s">
        <v>46</v>
      </c>
      <c r="C24" s="15" t="s">
        <v>46</v>
      </c>
      <c r="D24" s="15" t="s">
        <v>46</v>
      </c>
      <c r="E24" s="15" t="s">
        <v>46</v>
      </c>
      <c r="F24" s="15" t="s">
        <v>46</v>
      </c>
      <c r="G24" s="15" t="s">
        <v>46</v>
      </c>
      <c r="H24" s="15" t="s">
        <v>46</v>
      </c>
      <c r="I24" s="15" t="s">
        <v>46</v>
      </c>
      <c r="J24" s="15" t="s">
        <v>46</v>
      </c>
      <c r="K24" s="15" t="s">
        <v>46</v>
      </c>
      <c r="L24" s="15" t="s">
        <v>46</v>
      </c>
      <c r="M24" s="15" t="s">
        <v>46</v>
      </c>
      <c r="N24" s="16">
        <v>0.5086</v>
      </c>
      <c r="O24" s="16">
        <v>0.5086</v>
      </c>
      <c r="P24" s="17">
        <v>0</v>
      </c>
      <c r="Q24" s="7"/>
      <c r="R24" s="1"/>
      <c r="S24" s="1"/>
      <c r="T24" s="1"/>
      <c r="U24" s="7"/>
      <c r="V24" s="7"/>
    </row>
    <row x14ac:dyDescent="0.25" r="25" customHeight="1" ht="17.25">
      <c r="A25" s="11">
        <v>25569.042189895834</v>
      </c>
      <c r="B25" s="15" t="s">
        <v>193</v>
      </c>
      <c r="C25" s="15" t="s">
        <v>194</v>
      </c>
      <c r="D25" s="15" t="s">
        <v>195</v>
      </c>
      <c r="E25" s="15" t="s">
        <v>46</v>
      </c>
      <c r="F25" s="15" t="s">
        <v>46</v>
      </c>
      <c r="G25" s="15" t="s">
        <v>46</v>
      </c>
      <c r="H25" s="15" t="s">
        <v>46</v>
      </c>
      <c r="I25" s="15" t="s">
        <v>46</v>
      </c>
      <c r="J25" s="15" t="s">
        <v>46</v>
      </c>
      <c r="K25" s="15" t="s">
        <v>46</v>
      </c>
      <c r="L25" s="15" t="s">
        <v>46</v>
      </c>
      <c r="M25" s="15" t="s">
        <v>46</v>
      </c>
      <c r="N25" s="16">
        <v>0.5086</v>
      </c>
      <c r="O25" s="16">
        <v>0.4762</v>
      </c>
      <c r="P25" s="16">
        <v>6.37</v>
      </c>
      <c r="Q25" s="7"/>
      <c r="R25" s="7"/>
      <c r="S25" s="7"/>
      <c r="T25" s="7"/>
      <c r="U25" s="7"/>
      <c r="V25" s="7"/>
    </row>
    <row x14ac:dyDescent="0.25" r="26" customHeight="1" ht="17.25">
      <c r="A26" s="11">
        <v>25569.042189884258</v>
      </c>
      <c r="B26" s="18" t="s">
        <v>196</v>
      </c>
      <c r="C26" s="18" t="s">
        <v>197</v>
      </c>
      <c r="D26" s="18" t="s">
        <v>198</v>
      </c>
      <c r="E26" s="18" t="s">
        <v>199</v>
      </c>
      <c r="F26" s="18" t="s">
        <v>200</v>
      </c>
      <c r="G26" s="18" t="s">
        <v>201</v>
      </c>
      <c r="H26" s="18" t="s">
        <v>202</v>
      </c>
      <c r="I26" s="18" t="s">
        <v>123</v>
      </c>
      <c r="J26" s="18" t="s">
        <v>203</v>
      </c>
      <c r="K26" s="18" t="s">
        <v>204</v>
      </c>
      <c r="L26" s="18" t="s">
        <v>205</v>
      </c>
      <c r="M26" s="18" t="s">
        <v>206</v>
      </c>
      <c r="N26" s="16">
        <v>0.5086</v>
      </c>
      <c r="O26" s="16">
        <v>0.2091</v>
      </c>
      <c r="P26" s="16">
        <v>58.89</v>
      </c>
      <c r="Q26" s="7"/>
      <c r="R26" s="7"/>
      <c r="S26" s="7"/>
      <c r="T26" s="7"/>
      <c r="U26" s="7"/>
      <c r="V26" s="7"/>
    </row>
    <row x14ac:dyDescent="0.25" r="27" customHeight="1" ht="17.25">
      <c r="A27" s="11">
        <v>25569.042189872685</v>
      </c>
      <c r="B27" s="18" t="s">
        <v>207</v>
      </c>
      <c r="C27" s="18" t="s">
        <v>208</v>
      </c>
      <c r="D27" s="18" t="s">
        <v>209</v>
      </c>
      <c r="E27" s="18" t="s">
        <v>210</v>
      </c>
      <c r="F27" s="18" t="s">
        <v>211</v>
      </c>
      <c r="G27" s="18" t="s">
        <v>212</v>
      </c>
      <c r="H27" s="18" t="s">
        <v>213</v>
      </c>
      <c r="I27" s="18" t="s">
        <v>214</v>
      </c>
      <c r="J27" s="18" t="s">
        <v>215</v>
      </c>
      <c r="K27" s="18" t="s">
        <v>216</v>
      </c>
      <c r="L27" s="18" t="s">
        <v>217</v>
      </c>
      <c r="M27" s="18" t="s">
        <v>218</v>
      </c>
      <c r="N27" s="16">
        <v>0.5086</v>
      </c>
      <c r="O27" s="16">
        <v>0.2985</v>
      </c>
      <c r="P27" s="16">
        <v>41.31</v>
      </c>
      <c r="Q27" s="7"/>
      <c r="R27" s="7"/>
      <c r="S27" s="7"/>
      <c r="T27" s="7"/>
      <c r="U27" s="7"/>
      <c r="V27" s="7"/>
    </row>
    <row x14ac:dyDescent="0.25" r="28" customHeight="1" ht="17.25">
      <c r="A28" s="11">
        <v>25569.04218986111</v>
      </c>
      <c r="B28" s="18" t="s">
        <v>219</v>
      </c>
      <c r="C28" s="18" t="s">
        <v>219</v>
      </c>
      <c r="D28" s="18" t="s">
        <v>220</v>
      </c>
      <c r="E28" s="18" t="s">
        <v>221</v>
      </c>
      <c r="F28" s="18" t="s">
        <v>222</v>
      </c>
      <c r="G28" s="18" t="s">
        <v>223</v>
      </c>
      <c r="H28" s="18" t="s">
        <v>224</v>
      </c>
      <c r="I28" s="18" t="s">
        <v>225</v>
      </c>
      <c r="J28" s="18" t="s">
        <v>99</v>
      </c>
      <c r="K28" s="18" t="s">
        <v>46</v>
      </c>
      <c r="L28" s="18" t="s">
        <v>46</v>
      </c>
      <c r="M28" s="18" t="s">
        <v>46</v>
      </c>
      <c r="N28" s="16">
        <v>0.5086</v>
      </c>
      <c r="O28" s="16">
        <v>0.2419</v>
      </c>
      <c r="P28" s="16">
        <v>52.44</v>
      </c>
      <c r="Q28" s="7"/>
      <c r="R28" s="7"/>
      <c r="S28" s="7"/>
      <c r="T28" s="7"/>
      <c r="U28" s="7"/>
      <c r="V28" s="7"/>
    </row>
    <row x14ac:dyDescent="0.25" r="29" customHeight="1" ht="17.25">
      <c r="A29" s="11">
        <v>25569.042189849537</v>
      </c>
      <c r="B29" s="18" t="s">
        <v>226</v>
      </c>
      <c r="C29" s="18" t="s">
        <v>227</v>
      </c>
      <c r="D29" s="18" t="s">
        <v>228</v>
      </c>
      <c r="E29" s="18" t="s">
        <v>229</v>
      </c>
      <c r="F29" s="18" t="s">
        <v>230</v>
      </c>
      <c r="G29" s="18" t="s">
        <v>231</v>
      </c>
      <c r="H29" s="18" t="s">
        <v>232</v>
      </c>
      <c r="I29" s="18" t="s">
        <v>233</v>
      </c>
      <c r="J29" s="18" t="s">
        <v>234</v>
      </c>
      <c r="K29" s="18" t="s">
        <v>235</v>
      </c>
      <c r="L29" s="18" t="s">
        <v>236</v>
      </c>
      <c r="M29" s="18" t="s">
        <v>237</v>
      </c>
      <c r="N29" s="16">
        <v>0.5086</v>
      </c>
      <c r="O29" s="16">
        <v>0.1562</v>
      </c>
      <c r="P29" s="16">
        <v>69.29</v>
      </c>
      <c r="Q29" s="7"/>
      <c r="R29" s="7"/>
      <c r="S29" s="7"/>
      <c r="T29" s="7"/>
      <c r="U29" s="7"/>
      <c r="V29" s="7"/>
    </row>
    <row x14ac:dyDescent="0.25" r="30" customHeight="1" ht="17.25">
      <c r="A30" s="11">
        <v>25569.042189837965</v>
      </c>
      <c r="B30" s="15" t="s">
        <v>46</v>
      </c>
      <c r="C30" s="15" t="s">
        <v>46</v>
      </c>
      <c r="D30" s="18" t="s">
        <v>238</v>
      </c>
      <c r="E30" s="18" t="s">
        <v>239</v>
      </c>
      <c r="F30" s="18" t="s">
        <v>240</v>
      </c>
      <c r="G30" s="18" t="s">
        <v>241</v>
      </c>
      <c r="H30" s="18" t="s">
        <v>242</v>
      </c>
      <c r="I30" s="18" t="s">
        <v>243</v>
      </c>
      <c r="J30" s="18" t="s">
        <v>244</v>
      </c>
      <c r="K30" s="18" t="s">
        <v>245</v>
      </c>
      <c r="L30" s="18" t="s">
        <v>128</v>
      </c>
      <c r="M30" s="18" t="s">
        <v>246</v>
      </c>
      <c r="N30" s="16">
        <v>0.5086</v>
      </c>
      <c r="O30" s="16">
        <v>0.3899</v>
      </c>
      <c r="P30" s="16">
        <v>23.34</v>
      </c>
      <c r="Q30" s="7"/>
      <c r="R30" s="7"/>
      <c r="S30" s="7"/>
      <c r="T30" s="7"/>
      <c r="U30" s="7"/>
      <c r="V30" s="7"/>
    </row>
    <row x14ac:dyDescent="0.25" r="31" customHeight="1" ht="17.25">
      <c r="A31" s="11">
        <v>25569.04218982639</v>
      </c>
      <c r="B31" s="15" t="s">
        <v>46</v>
      </c>
      <c r="C31" s="15" t="s">
        <v>46</v>
      </c>
      <c r="D31" s="15" t="s">
        <v>46</v>
      </c>
      <c r="E31" s="15" t="s">
        <v>46</v>
      </c>
      <c r="F31" s="15" t="s">
        <v>46</v>
      </c>
      <c r="G31" s="15" t="s">
        <v>46</v>
      </c>
      <c r="H31" s="15" t="s">
        <v>46</v>
      </c>
      <c r="I31" s="15" t="s">
        <v>46</v>
      </c>
      <c r="J31" s="15" t="s">
        <v>46</v>
      </c>
      <c r="K31" s="15" t="s">
        <v>46</v>
      </c>
      <c r="L31" s="15" t="s">
        <v>46</v>
      </c>
      <c r="M31" s="15" t="s">
        <v>46</v>
      </c>
      <c r="N31" s="16">
        <v>0.5086</v>
      </c>
      <c r="O31" s="16">
        <v>0.5086</v>
      </c>
      <c r="P31" s="17">
        <v>0</v>
      </c>
      <c r="Q31" s="7"/>
      <c r="R31" s="7"/>
      <c r="S31" s="7"/>
      <c r="T31" s="7"/>
      <c r="U31" s="7"/>
      <c r="V31" s="7"/>
    </row>
    <row x14ac:dyDescent="0.25" r="32" customHeight="1" ht="17.25">
      <c r="A32" s="11">
        <v>25569.042189814816</v>
      </c>
      <c r="B32" s="15" t="s">
        <v>46</v>
      </c>
      <c r="C32" s="15" t="s">
        <v>46</v>
      </c>
      <c r="D32" s="15" t="s">
        <v>46</v>
      </c>
      <c r="E32" s="15" t="s">
        <v>46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15" t="s">
        <v>46</v>
      </c>
      <c r="L32" s="15" t="s">
        <v>46</v>
      </c>
      <c r="M32" s="15" t="s">
        <v>46</v>
      </c>
      <c r="N32" s="16">
        <v>0.5086</v>
      </c>
      <c r="O32" s="16">
        <v>0.5086</v>
      </c>
      <c r="P32" s="17">
        <v>0</v>
      </c>
      <c r="Q32" s="7"/>
      <c r="R32" s="7"/>
      <c r="S32" s="7"/>
      <c r="T32" s="7"/>
      <c r="U32" s="7"/>
      <c r="V32" s="7"/>
    </row>
    <row x14ac:dyDescent="0.25" r="33" customHeight="1" ht="17.25">
      <c r="A33" s="2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4">
        <f>AVERAGE(N2:N32)</f>
      </c>
      <c r="O33" s="4">
        <f>AVERAGE(O2:O32)</f>
      </c>
      <c r="P33" s="4">
        <f>((N33-O33)/N33)*100</f>
      </c>
      <c r="Q33" s="7"/>
      <c r="R33" s="7"/>
      <c r="S33" s="7"/>
      <c r="T33" s="7"/>
      <c r="U33" s="7"/>
      <c r="V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 tabSelected="1"/>
  </sheetViews>
  <sheetFormatPr defaultRowHeight="15" x14ac:dyDescent="0.25"/>
  <cols>
    <col min="1" max="1" style="8" width="20.719285714285714" customWidth="1" bestFit="1"/>
    <col min="2" max="2" style="9" width="12.43357142857143" customWidth="1" bestFit="1"/>
    <col min="3" max="3" style="10" width="12.43357142857143" customWidth="1" bestFit="1"/>
    <col min="4" max="4" style="9" width="12.43357142857143" customWidth="1" bestFit="1"/>
  </cols>
  <sheetData>
    <row x14ac:dyDescent="0.25" r="1" customHeight="1" ht="17.25">
      <c r="A1" s="1" t="s">
        <v>0</v>
      </c>
      <c r="B1" s="2"/>
      <c r="C1" s="3"/>
      <c r="D1" s="2"/>
    </row>
    <row x14ac:dyDescent="0.25" r="2" customHeight="1" ht="17.25">
      <c r="A2" s="1" t="s">
        <v>1</v>
      </c>
      <c r="B2" s="4" t="s">
        <v>2</v>
      </c>
      <c r="C2" s="3"/>
      <c r="D2" s="2"/>
    </row>
    <row x14ac:dyDescent="0.25" r="3" customHeight="1" ht="17.25">
      <c r="A3" s="1" t="s">
        <v>3</v>
      </c>
      <c r="B3" s="4" t="s">
        <v>4</v>
      </c>
      <c r="C3" s="3"/>
      <c r="D3" s="2"/>
    </row>
    <row x14ac:dyDescent="0.25" r="4" customHeight="1" ht="17.25">
      <c r="A4" s="1" t="s">
        <v>5</v>
      </c>
      <c r="B4" s="4" t="s">
        <v>6</v>
      </c>
      <c r="C4" s="3"/>
      <c r="D4" s="2"/>
    </row>
    <row x14ac:dyDescent="0.25" r="5" customHeight="1" ht="17.25">
      <c r="A5" s="1" t="s">
        <v>7</v>
      </c>
      <c r="B5" s="5">
        <v>0.1</v>
      </c>
      <c r="C5" s="3"/>
      <c r="D5" s="2"/>
    </row>
    <row x14ac:dyDescent="0.25" r="6" customHeight="1" ht="17.25">
      <c r="A6" s="1" t="s">
        <v>8</v>
      </c>
      <c r="B6" s="6">
        <v>1</v>
      </c>
      <c r="C6" s="3"/>
      <c r="D6" s="2"/>
    </row>
    <row x14ac:dyDescent="0.25" r="7" customHeight="1" ht="17.25">
      <c r="A7" s="1" t="s">
        <v>9</v>
      </c>
      <c r="B7" s="5">
        <v>0.95</v>
      </c>
      <c r="C7" s="3"/>
      <c r="D7" s="2"/>
    </row>
    <row x14ac:dyDescent="0.25" r="8" customHeight="1" ht="17.25">
      <c r="A8" s="1" t="s">
        <v>10</v>
      </c>
      <c r="B8" s="5">
        <v>0.8</v>
      </c>
      <c r="C8" s="3"/>
      <c r="D8" s="2"/>
    </row>
    <row x14ac:dyDescent="0.25" r="9" customHeight="1" ht="17.25">
      <c r="A9" s="7"/>
      <c r="B9" s="2"/>
      <c r="C9" s="3"/>
      <c r="D9" s="2"/>
    </row>
    <row x14ac:dyDescent="0.25" r="10" customHeight="1" ht="17.25">
      <c r="A10" s="1" t="s">
        <v>11</v>
      </c>
      <c r="B10" s="5">
        <v>0.69</v>
      </c>
      <c r="C10" s="5">
        <f>10.55*B10</f>
      </c>
      <c r="D10" s="2"/>
    </row>
    <row x14ac:dyDescent="0.25" r="11" customHeight="1" ht="17.25">
      <c r="A11" s="1" t="s">
        <v>12</v>
      </c>
      <c r="B11" s="5">
        <v>0.022</v>
      </c>
      <c r="C11" s="5">
        <f>10.55*B11</f>
      </c>
      <c r="D11" s="2"/>
    </row>
    <row x14ac:dyDescent="0.25" r="12" customHeight="1" ht="17.25">
      <c r="A12" s="1" t="s">
        <v>13</v>
      </c>
      <c r="B12" s="5">
        <v>0.067</v>
      </c>
      <c r="C12" s="5">
        <f>10.55*B12</f>
      </c>
      <c r="D12" s="2"/>
    </row>
    <row x14ac:dyDescent="0.25" r="13" customHeight="1" ht="17.25">
      <c r="A13" s="1" t="s">
        <v>14</v>
      </c>
      <c r="B13" s="5">
        <v>0.135</v>
      </c>
      <c r="C13" s="5">
        <f>10.55*B13</f>
      </c>
      <c r="D13" s="2"/>
    </row>
    <row x14ac:dyDescent="0.25" r="14" customHeight="1" ht="17.25">
      <c r="A14" s="1" t="s">
        <v>15</v>
      </c>
      <c r="B14" s="5">
        <v>0.054</v>
      </c>
      <c r="C14" s="5">
        <f>10.55*B14</f>
      </c>
      <c r="D14" s="2"/>
    </row>
    <row x14ac:dyDescent="0.25" r="15" customHeight="1" ht="17.25">
      <c r="A15" s="1" t="s">
        <v>16</v>
      </c>
      <c r="B15" s="5">
        <v>0.058</v>
      </c>
      <c r="C15" s="5">
        <f>10.55*B15</f>
      </c>
      <c r="D15" s="2"/>
    </row>
    <row x14ac:dyDescent="0.25" r="16" customHeight="1" ht="17.25">
      <c r="A16" s="7"/>
      <c r="B16" s="2"/>
      <c r="C16" s="5">
        <f>SUM(C10,C13,C15,C14)</f>
      </c>
      <c r="D16" s="2"/>
    </row>
    <row x14ac:dyDescent="0.25" r="17" customHeight="1" ht="17.25">
      <c r="A17" s="1" t="s">
        <v>17</v>
      </c>
      <c r="B17" s="4" t="s">
        <v>18</v>
      </c>
      <c r="C17" s="3"/>
      <c r="D17" s="2"/>
    </row>
    <row x14ac:dyDescent="0.25" r="18" customHeight="1" ht="17.25">
      <c r="A18" s="1" t="s">
        <v>19</v>
      </c>
      <c r="B18" s="5">
        <v>10.55</v>
      </c>
      <c r="C18" s="3"/>
      <c r="D18" s="2"/>
    </row>
    <row x14ac:dyDescent="0.25" r="19" customHeight="1" ht="17.25">
      <c r="A19" s="1" t="s">
        <v>20</v>
      </c>
      <c r="B19" s="4" t="s">
        <v>21</v>
      </c>
      <c r="C19" s="3"/>
      <c r="D19" s="2"/>
    </row>
    <row x14ac:dyDescent="0.25" r="20" customHeight="1" ht="17.25">
      <c r="A20" s="1" t="s">
        <v>22</v>
      </c>
      <c r="B20" s="4" t="s">
        <v>23</v>
      </c>
      <c r="C20" s="3"/>
      <c r="D20" s="2"/>
    </row>
    <row x14ac:dyDescent="0.25" r="21" customHeight="1" ht="17.25">
      <c r="A21" s="1" t="s">
        <v>24</v>
      </c>
      <c r="B21" s="4" t="s">
        <v>25</v>
      </c>
      <c r="C21" s="3"/>
      <c r="D21" s="2"/>
    </row>
    <row x14ac:dyDescent="0.25" r="22" customHeight="1" ht="17.25">
      <c r="A22" s="1" t="s">
        <v>26</v>
      </c>
      <c r="B22" s="4" t="s">
        <v>27</v>
      </c>
      <c r="C22" s="3"/>
      <c r="D22" s="2"/>
    </row>
    <row x14ac:dyDescent="0.25" r="23" customHeight="1" ht="17.25">
      <c r="A23" s="1" t="s">
        <v>28</v>
      </c>
      <c r="B23" s="4" t="s">
        <v>29</v>
      </c>
      <c r="C23" s="3"/>
      <c r="D23" s="2"/>
    </row>
    <row x14ac:dyDescent="0.25" r="24" customHeight="1" ht="17.25">
      <c r="A24" s="7"/>
      <c r="B24" s="2"/>
      <c r="C24" s="5">
        <f>4.42+C16</f>
      </c>
      <c r="D24" s="5">
        <f>C24/10.55</f>
      </c>
    </row>
    <row x14ac:dyDescent="0.25" r="25" customHeight="1" ht="17.25">
      <c r="A25" s="7"/>
      <c r="B25" s="2"/>
      <c r="C25" s="5">
        <f>8.66/0.95</f>
      </c>
      <c r="D25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Table</vt:lpstr>
      <vt:lpstr>Variable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2023-12-04T11:14:43.658Z</dcterms:created>
  <dcterms:modified xsi:type="dcterms:W3CDTF">2023-12-04T11:14:43.658Z</dcterms:modified>
</cp:coreProperties>
</file>