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github/PhaenoFlex_clean/data/leaf_mass/"/>
    </mc:Choice>
  </mc:AlternateContent>
  <xr:revisionPtr revIDLastSave="0" documentId="13_ncr:1_{73954873-F2F1-704A-90A6-20FD79B86EBB}" xr6:coauthVersionLast="47" xr6:coauthVersionMax="47" xr10:uidLastSave="{00000000-0000-0000-0000-000000000000}"/>
  <bookViews>
    <workbookView xWindow="0" yWindow="700" windowWidth="27040" windowHeight="15640" activeTab="1" xr2:uid="{22B7B305-FC44-1848-B9A1-B1E9D3E7B32A}"/>
  </bookViews>
  <sheets>
    <sheet name="weight" sheetId="1" r:id="rId1"/>
    <sheet name="complete_version" sheetId="8" r:id="rId2"/>
    <sheet name="read_me" sheetId="7" r:id="rId3"/>
    <sheet name="number_replicates_defol1" sheetId="2" r:id="rId4"/>
    <sheet name="number_replicates_defol2" sheetId="3" r:id="rId5"/>
    <sheet name="number_replicates_defol4" sheetId="5" r:id="rId6"/>
    <sheet name="weight_per_rep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F6" i="4" s="1"/>
  <c r="C5" i="4"/>
  <c r="F5" i="4" s="1"/>
  <c r="C4" i="4"/>
  <c r="F4" i="4" s="1"/>
  <c r="C3" i="4"/>
  <c r="F3" i="4" s="1"/>
  <c r="C2" i="4"/>
  <c r="F2" i="4" s="1"/>
  <c r="B6" i="4"/>
  <c r="E6" i="4" s="1"/>
  <c r="B5" i="4"/>
  <c r="E5" i="4" s="1"/>
  <c r="B4" i="4"/>
  <c r="E4" i="4" s="1"/>
  <c r="B3" i="4"/>
  <c r="E3" i="4" s="1"/>
  <c r="B2" i="4"/>
  <c r="E2" i="4" s="1"/>
  <c r="E6" i="3"/>
  <c r="E5" i="3"/>
  <c r="E4" i="3"/>
  <c r="E3" i="3"/>
  <c r="E2" i="3"/>
  <c r="E3" i="2"/>
  <c r="E4" i="2"/>
  <c r="E5" i="2"/>
  <c r="E6" i="2"/>
  <c r="E2" i="2"/>
</calcChain>
</file>

<file path=xl/sharedStrings.xml><?xml version="1.0" encoding="utf-8"?>
<sst xmlns="http://schemas.openxmlformats.org/spreadsheetml/2006/main" count="106" uniqueCount="48">
  <si>
    <t>species</t>
  </si>
  <si>
    <t>weight_defol1</t>
  </si>
  <si>
    <t>weight_defol2</t>
  </si>
  <si>
    <t>Pico_bag_2</t>
  </si>
  <si>
    <t>Pico_bag_1</t>
  </si>
  <si>
    <t>Pico_bag_3</t>
  </si>
  <si>
    <t>Acma_bag_1</t>
  </si>
  <si>
    <t>Quma_bag_1</t>
  </si>
  <si>
    <t>Quma_bag_2</t>
  </si>
  <si>
    <t>Prvi_bag_1</t>
  </si>
  <si>
    <t>Bepa_bag_2</t>
  </si>
  <si>
    <t>Quma_bag_3</t>
  </si>
  <si>
    <t>Quma_bag_4</t>
  </si>
  <si>
    <t>Acma_bag_2</t>
  </si>
  <si>
    <t>Acma_bag_3</t>
  </si>
  <si>
    <t>Acma_bag_4</t>
  </si>
  <si>
    <t>Acma_bag_5</t>
  </si>
  <si>
    <t>Acma_bag_6</t>
  </si>
  <si>
    <t>Pico_bag_1_newshoots</t>
  </si>
  <si>
    <t>Pico_bag_2_old</t>
  </si>
  <si>
    <t>Pico_bag_3_old</t>
  </si>
  <si>
    <t>Prvi_bag_2</t>
  </si>
  <si>
    <t>Prvi_bag_3</t>
  </si>
  <si>
    <t>Prvi_bag_4</t>
  </si>
  <si>
    <t>Bepa_bag_1</t>
  </si>
  <si>
    <t>Bepa_bag_3</t>
  </si>
  <si>
    <t>Pico_bag_4_old</t>
  </si>
  <si>
    <t>Bepa_bag_4</t>
  </si>
  <si>
    <t>Acma_bag_7</t>
  </si>
  <si>
    <t>prvi</t>
  </si>
  <si>
    <t>acma</t>
  </si>
  <si>
    <t>bepa</t>
  </si>
  <si>
    <t>pico</t>
  </si>
  <si>
    <t>quma</t>
  </si>
  <si>
    <t>bloc1</t>
  </si>
  <si>
    <t>bloc2</t>
  </si>
  <si>
    <t>bloc3</t>
  </si>
  <si>
    <t>total_replicates</t>
  </si>
  <si>
    <t>total_weight_defol1</t>
  </si>
  <si>
    <t>total_weight_defol2</t>
  </si>
  <si>
    <t>weight_per_replicate_defol1</t>
  </si>
  <si>
    <t>weight_per_replicate_defol2</t>
  </si>
  <si>
    <t>weight_defol3 (bag already substracted)</t>
  </si>
  <si>
    <t>weight taken with a scale down to 2 decimals</t>
  </si>
  <si>
    <t>defoliation_timing</t>
  </si>
  <si>
    <t>number_reps_defoliated</t>
  </si>
  <si>
    <t>weight</t>
  </si>
  <si>
    <t>mean_leaf_weight_per_ind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</si>
</sst>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FCE5-6AFD-F340-B46B-4493EF0404B1}">
  <dimension ref="A1:F24"/>
  <sheetViews>
    <sheetView zoomScale="150" workbookViewId="0">
      <selection activeCell="C2" sqref="C2:C5"/>
    </sheetView>
  </sheetViews>
  <sheetFormatPr baseColWidth="10" defaultRowHeight="16" x14ac:dyDescent="0.2"/>
  <cols>
    <col min="1" max="1" width="12.1640625" bestFit="1" customWidth="1"/>
    <col min="2" max="2" width="13" bestFit="1" customWidth="1"/>
    <col min="3" max="6" width="13" customWidth="1"/>
  </cols>
  <sheetData>
    <row r="1" spans="1:6" x14ac:dyDescent="0.2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42</v>
      </c>
    </row>
    <row r="2" spans="1:6" x14ac:dyDescent="0.2">
      <c r="A2" t="s">
        <v>9</v>
      </c>
      <c r="B2">
        <v>31.98</v>
      </c>
      <c r="C2" t="s">
        <v>9</v>
      </c>
      <c r="D2">
        <v>49.52</v>
      </c>
      <c r="E2" t="s">
        <v>9</v>
      </c>
      <c r="F2">
        <v>65.16</v>
      </c>
    </row>
    <row r="3" spans="1:6" x14ac:dyDescent="0.2">
      <c r="C3" t="s">
        <v>21</v>
      </c>
      <c r="D3">
        <v>49.16</v>
      </c>
      <c r="E3" t="s">
        <v>21</v>
      </c>
      <c r="F3">
        <v>88.419999999999987</v>
      </c>
    </row>
    <row r="4" spans="1:6" x14ac:dyDescent="0.2">
      <c r="C4" t="s">
        <v>22</v>
      </c>
      <c r="D4">
        <v>43.3</v>
      </c>
      <c r="E4" t="s">
        <v>22</v>
      </c>
    </row>
    <row r="5" spans="1:6" x14ac:dyDescent="0.2">
      <c r="C5" t="s">
        <v>23</v>
      </c>
      <c r="D5">
        <v>22.67</v>
      </c>
      <c r="E5" t="s">
        <v>23</v>
      </c>
    </row>
    <row r="6" spans="1:6" x14ac:dyDescent="0.2">
      <c r="A6" t="s">
        <v>6</v>
      </c>
      <c r="B6">
        <v>36.119999999999997</v>
      </c>
      <c r="C6" t="s">
        <v>6</v>
      </c>
      <c r="D6">
        <v>20.72</v>
      </c>
      <c r="E6" t="s">
        <v>6</v>
      </c>
      <c r="F6">
        <v>82.64</v>
      </c>
    </row>
    <row r="7" spans="1:6" x14ac:dyDescent="0.2">
      <c r="A7" t="s">
        <v>13</v>
      </c>
      <c r="B7">
        <v>9.16</v>
      </c>
      <c r="C7" t="s">
        <v>13</v>
      </c>
      <c r="D7">
        <v>26.92</v>
      </c>
      <c r="E7" t="s">
        <v>13</v>
      </c>
      <c r="F7">
        <v>62.51</v>
      </c>
    </row>
    <row r="8" spans="1:6" x14ac:dyDescent="0.2">
      <c r="C8" t="s">
        <v>14</v>
      </c>
      <c r="D8">
        <v>38.299999999999997</v>
      </c>
      <c r="E8" t="s">
        <v>14</v>
      </c>
      <c r="F8">
        <v>82.85</v>
      </c>
    </row>
    <row r="9" spans="1:6" x14ac:dyDescent="0.2">
      <c r="C9" t="s">
        <v>15</v>
      </c>
      <c r="D9">
        <v>43.72</v>
      </c>
      <c r="E9" t="s">
        <v>15</v>
      </c>
    </row>
    <row r="10" spans="1:6" x14ac:dyDescent="0.2">
      <c r="C10" t="s">
        <v>16</v>
      </c>
      <c r="D10">
        <v>22.84</v>
      </c>
      <c r="E10" t="s">
        <v>16</v>
      </c>
    </row>
    <row r="11" spans="1:6" x14ac:dyDescent="0.2">
      <c r="C11" t="s">
        <v>17</v>
      </c>
      <c r="D11">
        <v>16.52</v>
      </c>
      <c r="E11" t="s">
        <v>17</v>
      </c>
    </row>
    <row r="12" spans="1:6" x14ac:dyDescent="0.2">
      <c r="C12" t="s">
        <v>28</v>
      </c>
      <c r="D12">
        <v>0.15</v>
      </c>
      <c r="E12" t="s">
        <v>28</v>
      </c>
    </row>
    <row r="13" spans="1:6" x14ac:dyDescent="0.2">
      <c r="A13" t="s">
        <v>24</v>
      </c>
      <c r="B13">
        <v>24.43</v>
      </c>
      <c r="C13" t="s">
        <v>24</v>
      </c>
      <c r="D13">
        <v>42.62</v>
      </c>
      <c r="E13" t="s">
        <v>24</v>
      </c>
      <c r="F13">
        <v>32.67</v>
      </c>
    </row>
    <row r="14" spans="1:6" x14ac:dyDescent="0.2">
      <c r="C14" t="s">
        <v>10</v>
      </c>
      <c r="D14">
        <v>33.450000000000003</v>
      </c>
      <c r="E14" t="s">
        <v>10</v>
      </c>
      <c r="F14">
        <v>94.61</v>
      </c>
    </row>
    <row r="15" spans="1:6" x14ac:dyDescent="0.2">
      <c r="C15" t="s">
        <v>25</v>
      </c>
      <c r="D15">
        <v>25.14</v>
      </c>
      <c r="E15" t="s">
        <v>25</v>
      </c>
    </row>
    <row r="16" spans="1:6" x14ac:dyDescent="0.2">
      <c r="C16" t="s">
        <v>27</v>
      </c>
      <c r="D16">
        <v>2.9</v>
      </c>
      <c r="E16" t="s">
        <v>27</v>
      </c>
    </row>
    <row r="17" spans="1:6" x14ac:dyDescent="0.2">
      <c r="A17" t="s">
        <v>7</v>
      </c>
      <c r="B17">
        <v>24.12</v>
      </c>
      <c r="C17" t="s">
        <v>7</v>
      </c>
      <c r="D17">
        <v>32.46</v>
      </c>
      <c r="E17" t="s">
        <v>7</v>
      </c>
      <c r="F17">
        <v>33.229999999999997</v>
      </c>
    </row>
    <row r="18" spans="1:6" x14ac:dyDescent="0.2">
      <c r="A18" t="s">
        <v>8</v>
      </c>
      <c r="B18">
        <v>27.28</v>
      </c>
      <c r="C18" t="s">
        <v>8</v>
      </c>
      <c r="D18">
        <v>35.07</v>
      </c>
      <c r="E18" t="s">
        <v>8</v>
      </c>
      <c r="F18">
        <v>35.04</v>
      </c>
    </row>
    <row r="19" spans="1:6" x14ac:dyDescent="0.2">
      <c r="C19" t="s">
        <v>11</v>
      </c>
      <c r="D19">
        <v>30.53</v>
      </c>
      <c r="E19" t="s">
        <v>11</v>
      </c>
      <c r="F19">
        <v>34.74</v>
      </c>
    </row>
    <row r="20" spans="1:6" x14ac:dyDescent="0.2">
      <c r="C20" t="s">
        <v>12</v>
      </c>
      <c r="D20">
        <v>4.6100000000000003</v>
      </c>
      <c r="E20" t="s">
        <v>12</v>
      </c>
    </row>
    <row r="21" spans="1:6" x14ac:dyDescent="0.2">
      <c r="A21" t="s">
        <v>4</v>
      </c>
      <c r="B21">
        <v>37.82</v>
      </c>
      <c r="C21" t="s">
        <v>18</v>
      </c>
      <c r="D21">
        <v>39.75</v>
      </c>
      <c r="E21" t="s">
        <v>18</v>
      </c>
      <c r="F21">
        <v>53.260000000000005</v>
      </c>
    </row>
    <row r="22" spans="1:6" x14ac:dyDescent="0.2">
      <c r="A22" t="s">
        <v>3</v>
      </c>
      <c r="B22">
        <v>73.05</v>
      </c>
      <c r="C22" t="s">
        <v>19</v>
      </c>
      <c r="D22">
        <v>39.619999999999997</v>
      </c>
      <c r="E22" t="s">
        <v>19</v>
      </c>
      <c r="F22">
        <v>54.209999999999994</v>
      </c>
    </row>
    <row r="23" spans="1:6" x14ac:dyDescent="0.2">
      <c r="A23" t="s">
        <v>5</v>
      </c>
      <c r="B23">
        <v>71.849999999999994</v>
      </c>
      <c r="C23" t="s">
        <v>20</v>
      </c>
      <c r="D23">
        <v>73.930000000000007</v>
      </c>
      <c r="E23" t="s">
        <v>20</v>
      </c>
      <c r="F23">
        <v>54.580000000000005</v>
      </c>
    </row>
    <row r="24" spans="1:6" x14ac:dyDescent="0.2">
      <c r="C24" t="s">
        <v>26</v>
      </c>
      <c r="D24">
        <v>42.01</v>
      </c>
      <c r="E24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73B9-057C-AE4A-B0F1-3B8C1C116091}">
  <dimension ref="A1:E1"/>
  <sheetViews>
    <sheetView tabSelected="1" workbookViewId="0">
      <selection activeCell="C2" sqref="C2"/>
    </sheetView>
  </sheetViews>
  <sheetFormatPr baseColWidth="10" defaultRowHeight="16" x14ac:dyDescent="0.2"/>
  <cols>
    <col min="2" max="2" width="16.5" bestFit="1" customWidth="1"/>
    <col min="3" max="3" width="21.6640625" bestFit="1" customWidth="1"/>
    <col min="5" max="5" width="24.1640625" bestFit="1" customWidth="1"/>
  </cols>
  <sheetData>
    <row r="1" spans="1:5" x14ac:dyDescent="0.2">
      <c r="A1" t="s">
        <v>0</v>
      </c>
      <c r="B1" t="s">
        <v>44</v>
      </c>
      <c r="C1" t="s">
        <v>45</v>
      </c>
      <c r="D1" t="s">
        <v>46</v>
      </c>
      <c r="E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D268-12BE-734F-86AF-39E83CEBD211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720C-76B6-AD4C-AA35-E1824FC2FD22}">
  <dimension ref="A1:E6"/>
  <sheetViews>
    <sheetView workbookViewId="0">
      <selection activeCell="J46" sqref="J46"/>
    </sheetView>
  </sheetViews>
  <sheetFormatPr baseColWidth="10" defaultRowHeight="16" x14ac:dyDescent="0.2"/>
  <sheetData>
    <row r="1" spans="1:5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 t="s">
        <v>29</v>
      </c>
      <c r="B2">
        <v>5</v>
      </c>
      <c r="C2">
        <v>4</v>
      </c>
      <c r="D2">
        <v>5</v>
      </c>
      <c r="E2">
        <f>SUM(B2:D2)</f>
        <v>14</v>
      </c>
    </row>
    <row r="3" spans="1:5" x14ac:dyDescent="0.2">
      <c r="A3" t="s">
        <v>30</v>
      </c>
      <c r="B3">
        <v>5</v>
      </c>
      <c r="C3">
        <v>5</v>
      </c>
      <c r="D3">
        <v>5</v>
      </c>
      <c r="E3">
        <f t="shared" ref="E3:E6" si="0">SUM(B3:D3)</f>
        <v>15</v>
      </c>
    </row>
    <row r="4" spans="1:5" x14ac:dyDescent="0.2">
      <c r="A4" t="s">
        <v>31</v>
      </c>
      <c r="B4">
        <v>5</v>
      </c>
      <c r="C4">
        <v>5</v>
      </c>
      <c r="D4">
        <v>5</v>
      </c>
      <c r="E4">
        <f t="shared" si="0"/>
        <v>15</v>
      </c>
    </row>
    <row r="5" spans="1:5" x14ac:dyDescent="0.2">
      <c r="A5" t="s">
        <v>32</v>
      </c>
      <c r="B5">
        <v>5</v>
      </c>
      <c r="C5">
        <v>5</v>
      </c>
      <c r="D5">
        <v>5</v>
      </c>
      <c r="E5">
        <f t="shared" si="0"/>
        <v>15</v>
      </c>
    </row>
    <row r="6" spans="1:5" x14ac:dyDescent="0.2">
      <c r="A6" t="s">
        <v>33</v>
      </c>
      <c r="B6">
        <v>5</v>
      </c>
      <c r="C6">
        <v>5</v>
      </c>
      <c r="D6">
        <v>5</v>
      </c>
      <c r="E6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E7FE-06FD-E447-AC27-71E2DC9BB3AB}">
  <dimension ref="A1:E6"/>
  <sheetViews>
    <sheetView workbookViewId="0">
      <selection activeCell="E25" sqref="E25"/>
    </sheetView>
  </sheetViews>
  <sheetFormatPr baseColWidth="10" defaultRowHeight="16" x14ac:dyDescent="0.2"/>
  <sheetData>
    <row r="1" spans="1:5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 t="s">
        <v>29</v>
      </c>
      <c r="B2">
        <v>5</v>
      </c>
      <c r="C2">
        <v>5</v>
      </c>
      <c r="D2">
        <v>5</v>
      </c>
      <c r="E2">
        <f>SUM(B2:D2)</f>
        <v>15</v>
      </c>
    </row>
    <row r="3" spans="1:5" x14ac:dyDescent="0.2">
      <c r="A3" t="s">
        <v>30</v>
      </c>
      <c r="B3">
        <v>5</v>
      </c>
      <c r="C3">
        <v>5</v>
      </c>
      <c r="D3">
        <v>5</v>
      </c>
      <c r="E3">
        <f t="shared" ref="E3:E6" si="0">SUM(B3:D3)</f>
        <v>15</v>
      </c>
    </row>
    <row r="4" spans="1:5" x14ac:dyDescent="0.2">
      <c r="A4" t="s">
        <v>31</v>
      </c>
      <c r="B4">
        <v>5</v>
      </c>
      <c r="C4">
        <v>5</v>
      </c>
      <c r="D4">
        <v>5</v>
      </c>
      <c r="E4">
        <f t="shared" si="0"/>
        <v>15</v>
      </c>
    </row>
    <row r="5" spans="1:5" x14ac:dyDescent="0.2">
      <c r="A5" t="s">
        <v>32</v>
      </c>
      <c r="B5">
        <v>5</v>
      </c>
      <c r="C5">
        <v>5</v>
      </c>
      <c r="D5">
        <v>5</v>
      </c>
      <c r="E5">
        <f t="shared" si="0"/>
        <v>15</v>
      </c>
    </row>
    <row r="6" spans="1:5" x14ac:dyDescent="0.2">
      <c r="A6" t="s">
        <v>33</v>
      </c>
      <c r="B6">
        <v>5</v>
      </c>
      <c r="C6">
        <v>5</v>
      </c>
      <c r="D6">
        <v>5</v>
      </c>
      <c r="E6">
        <f t="shared" si="0"/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3088-DE7B-924E-AA34-401937CAD5C9}">
  <dimension ref="A1:E6"/>
  <sheetViews>
    <sheetView workbookViewId="0">
      <selection activeCell="G14" sqref="G14"/>
    </sheetView>
  </sheetViews>
  <sheetFormatPr baseColWidth="10" defaultRowHeight="16" x14ac:dyDescent="0.2"/>
  <sheetData>
    <row r="1" spans="1:5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 t="s">
        <v>29</v>
      </c>
    </row>
    <row r="3" spans="1:5" x14ac:dyDescent="0.2">
      <c r="A3" t="s">
        <v>30</v>
      </c>
    </row>
    <row r="4" spans="1:5" x14ac:dyDescent="0.2">
      <c r="A4" t="s">
        <v>31</v>
      </c>
    </row>
    <row r="5" spans="1:5" x14ac:dyDescent="0.2">
      <c r="A5" t="s">
        <v>32</v>
      </c>
    </row>
    <row r="6" spans="1:5" x14ac:dyDescent="0.2">
      <c r="A6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B2D2-3D72-2249-8822-9E5D566803DD}">
  <dimension ref="A1:F6"/>
  <sheetViews>
    <sheetView workbookViewId="0">
      <selection activeCell="H30" sqref="H30"/>
    </sheetView>
  </sheetViews>
  <sheetFormatPr baseColWidth="10" defaultRowHeight="16" x14ac:dyDescent="0.2"/>
  <cols>
    <col min="2" max="3" width="18" bestFit="1" customWidth="1"/>
    <col min="4" max="4" width="18" customWidth="1"/>
    <col min="5" max="6" width="25.1640625" bestFit="1" customWidth="1"/>
  </cols>
  <sheetData>
    <row r="1" spans="1:6" x14ac:dyDescent="0.2">
      <c r="B1" s="1" t="s">
        <v>38</v>
      </c>
      <c r="C1" s="2" t="s">
        <v>39</v>
      </c>
      <c r="D1" s="2"/>
      <c r="E1" s="1" t="s">
        <v>40</v>
      </c>
      <c r="F1" s="2" t="s">
        <v>41</v>
      </c>
    </row>
    <row r="2" spans="1:6" x14ac:dyDescent="0.2">
      <c r="A2" t="s">
        <v>29</v>
      </c>
      <c r="B2">
        <f>weight!B2</f>
        <v>31.98</v>
      </c>
      <c r="C2">
        <f>SUM(weight!D2:D5)</f>
        <v>164.65000000000003</v>
      </c>
      <c r="E2">
        <f>B2/number_replicates_defol1!E2</f>
        <v>2.2842857142857143</v>
      </c>
      <c r="F2">
        <f>C2/number_replicates_defol2!E2</f>
        <v>10.976666666666668</v>
      </c>
    </row>
    <row r="3" spans="1:6" x14ac:dyDescent="0.2">
      <c r="A3" t="s">
        <v>30</v>
      </c>
      <c r="B3">
        <f>SUM(weight!B6:B7)</f>
        <v>45.28</v>
      </c>
      <c r="C3">
        <f>SUM(weight!D6:D12)</f>
        <v>169.17000000000002</v>
      </c>
      <c r="E3">
        <f>B3/number_replicates_defol1!E3</f>
        <v>3.0186666666666668</v>
      </c>
      <c r="F3">
        <f>C3/number_replicates_defol2!E3</f>
        <v>11.278</v>
      </c>
    </row>
    <row r="4" spans="1:6" x14ac:dyDescent="0.2">
      <c r="A4" t="s">
        <v>31</v>
      </c>
      <c r="B4">
        <f>weight!B13</f>
        <v>24.43</v>
      </c>
      <c r="C4">
        <f>SUM(weight!D13:D16)</f>
        <v>104.11</v>
      </c>
      <c r="E4">
        <f>B4/number_replicates_defol1!E4</f>
        <v>1.6286666666666667</v>
      </c>
      <c r="F4">
        <f>C4/number_replicates_defol2!E4</f>
        <v>6.940666666666667</v>
      </c>
    </row>
    <row r="5" spans="1:6" x14ac:dyDescent="0.2">
      <c r="A5" t="s">
        <v>32</v>
      </c>
      <c r="B5">
        <f>SUM(weight!B21:B23)</f>
        <v>182.72</v>
      </c>
      <c r="C5">
        <f>SUM(weight!D21:D24)</f>
        <v>195.31</v>
      </c>
      <c r="E5">
        <f>B5/number_replicates_defol1!E5</f>
        <v>12.181333333333333</v>
      </c>
      <c r="F5">
        <f>C5/number_replicates_defol2!E5</f>
        <v>13.020666666666667</v>
      </c>
    </row>
    <row r="6" spans="1:6" x14ac:dyDescent="0.2">
      <c r="A6" t="s">
        <v>33</v>
      </c>
      <c r="B6">
        <f>SUM(weight!B17:B18)</f>
        <v>51.400000000000006</v>
      </c>
      <c r="C6">
        <f>SUM(weight!D17:D20)</f>
        <v>102.67</v>
      </c>
      <c r="E6">
        <f>B6/number_replicates_defol1!E6</f>
        <v>3.4266666666666672</v>
      </c>
      <c r="F6">
        <f>C6/number_replicates_defol2!E6</f>
        <v>6.8446666666666669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complete_version</vt:lpstr>
      <vt:lpstr>read_me</vt:lpstr>
      <vt:lpstr>number_replicates_defol1</vt:lpstr>
      <vt:lpstr>number_replicates_defol2</vt:lpstr>
      <vt:lpstr>number_replicates_defol4</vt:lpstr>
      <vt:lpstr>weight_per_rep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Rouleau-Desrochers</dc:creator>
  <cp:lastModifiedBy>Frederik</cp:lastModifiedBy>
  <dcterms:created xsi:type="dcterms:W3CDTF">2023-06-20T23:59:42Z</dcterms:created>
  <dcterms:modified xsi:type="dcterms:W3CDTF">2024-07-06T00:34:27Z</dcterms:modified>
</cp:coreProperties>
</file>