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uepp-my.sharepoint.com/personal/xfsf_bpp-projects_com/Documents/Documents/GitHub/Speciale/input files/"/>
    </mc:Choice>
  </mc:AlternateContent>
  <xr:revisionPtr revIDLastSave="211" documentId="8_{3A720C2A-8BB2-46CC-9A31-194013BDD676}" xr6:coauthVersionLast="47" xr6:coauthVersionMax="47" xr10:uidLastSave="{0B674D15-1E61-449C-868C-1791E5818BA2}"/>
  <bookViews>
    <workbookView xWindow="-28920" yWindow="-120" windowWidth="29040" windowHeight="15720" activeTab="3" xr2:uid="{7643C590-AB87-4ECC-9949-F1DE609BD7D2}"/>
  </bookViews>
  <sheets>
    <sheet name="Carriers" sheetId="3" r:id="rId1"/>
    <sheet name="Components" sheetId="1" r:id="rId2"/>
    <sheet name="Contracts" sheetId="2" r:id="rId3"/>
    <sheet name="PP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C10" i="1"/>
  <c r="C9" i="1"/>
  <c r="G6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Skou Fertin</author>
  </authors>
  <commentList>
    <comment ref="I1" authorId="0" shapeId="0" xr:uid="{D8A9701D-5B57-471A-8F0C-1C9A2CC863BC}">
      <text>
        <r>
          <rPr>
            <b/>
            <sz val="9"/>
            <color indexed="81"/>
            <rFont val="Tahoma"/>
            <charset val="1"/>
          </rPr>
          <t>Frederik Skou Fertin:</t>
        </r>
        <r>
          <rPr>
            <sz val="9"/>
            <color indexed="81"/>
            <rFont val="Tahoma"/>
            <charset val="1"/>
          </rPr>
          <t xml:space="preserve">
MWh/product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Skou Fertin</author>
  </authors>
  <commentList>
    <comment ref="C1" authorId="0" shapeId="0" xr:uid="{80B8BD84-C120-4CF8-9CBF-A99A73B6A1C8}">
      <text>
        <r>
          <rPr>
            <b/>
            <sz val="9"/>
            <color indexed="81"/>
            <rFont val="Tahoma"/>
            <charset val="1"/>
          </rPr>
          <t>Frederik Skou Fertin:</t>
        </r>
        <r>
          <rPr>
            <sz val="9"/>
            <color indexed="81"/>
            <rFont val="Tahoma"/>
            <charset val="1"/>
          </rPr>
          <t xml:space="preserve">
€/t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Skou Fertin</author>
  </authors>
  <commentList>
    <comment ref="E1" authorId="0" shapeId="0" xr:uid="{81CBFBB2-BCE5-440F-9F42-480A77FB4E74}">
      <text>
        <r>
          <rPr>
            <b/>
            <sz val="9"/>
            <color indexed="81"/>
            <rFont val="Tahoma"/>
            <charset val="1"/>
          </rPr>
          <t>Frederik Skou Fertin:</t>
        </r>
        <r>
          <rPr>
            <sz val="9"/>
            <color indexed="81"/>
            <rFont val="Tahoma"/>
            <charset val="1"/>
          </rPr>
          <t xml:space="preserve">
€/MWh</t>
        </r>
      </text>
    </comment>
  </commentList>
</comments>
</file>

<file path=xl/sharedStrings.xml><?xml version="1.0" encoding="utf-8"?>
<sst xmlns="http://schemas.openxmlformats.org/spreadsheetml/2006/main" count="113" uniqueCount="65">
  <si>
    <t>Electrolyzer</t>
  </si>
  <si>
    <t>name</t>
  </si>
  <si>
    <t>type</t>
  </si>
  <si>
    <t>capacity</t>
  </si>
  <si>
    <t>consumes</t>
  </si>
  <si>
    <t>produces</t>
  </si>
  <si>
    <t>rate</t>
  </si>
  <si>
    <t>reversible</t>
  </si>
  <si>
    <t>charge_rate</t>
  </si>
  <si>
    <t>notes</t>
  </si>
  <si>
    <t>SolarPower</t>
  </si>
  <si>
    <t>solar</t>
  </si>
  <si>
    <t>electricity</t>
  </si>
  <si>
    <t>Solar power capacity is 50 MWp.</t>
  </si>
  <si>
    <t>WindPower</t>
  </si>
  <si>
    <t>wind</t>
  </si>
  <si>
    <t>Wind power capacity is 100 MW.</t>
  </si>
  <si>
    <t>GCP</t>
  </si>
  <si>
    <t>link</t>
  </si>
  <si>
    <t>Grid connection point...</t>
  </si>
  <si>
    <t>hydrogen</t>
  </si>
  <si>
    <t>Electrolyzer converts electricity to hydrogen...</t>
  </si>
  <si>
    <t>Hydrogen Pipeline</t>
  </si>
  <si>
    <t>H2 pipeline transports hydrogen...</t>
  </si>
  <si>
    <t>Hydrogen Storage</t>
  </si>
  <si>
    <t>storage</t>
  </si>
  <si>
    <t>H2 storage costs electricity to fill...</t>
  </si>
  <si>
    <t>Haber-Bosch Plant</t>
  </si>
  <si>
    <t>ammonia</t>
  </si>
  <si>
    <t>Ammonia synthesis rate is 5.29...</t>
  </si>
  <si>
    <t>Ammonia Storage</t>
  </si>
  <si>
    <t>Ammonia storage = 31 days continuous prod.</t>
  </si>
  <si>
    <t>Ammonia Shipment</t>
  </si>
  <si>
    <t>Ammonia shipment transports ammonia...</t>
  </si>
  <si>
    <t>price</t>
  </si>
  <si>
    <t>volume</t>
  </si>
  <si>
    <t>hourly</t>
  </si>
  <si>
    <t>Contract for selling H₂...</t>
  </si>
  <si>
    <t>yearly</t>
  </si>
  <si>
    <t>Contract for selling NH₃...</t>
  </si>
  <si>
    <t>hydrogen_offtake</t>
  </si>
  <si>
    <t>ammonia_offtake</t>
  </si>
  <si>
    <t>electricity_offtake</t>
  </si>
  <si>
    <t>simulated</t>
  </si>
  <si>
    <t>NuclearPower</t>
  </si>
  <si>
    <t>nuclear</t>
  </si>
  <si>
    <t>supplier</t>
  </si>
  <si>
    <t>offtaker</t>
  </si>
  <si>
    <t>t</t>
  </si>
  <si>
    <t>MWh</t>
  </si>
  <si>
    <t>default_unit</t>
  </si>
  <si>
    <t>annual_cf</t>
  </si>
  <si>
    <t>baseload ppa</t>
  </si>
  <si>
    <t>Hydrogen1</t>
  </si>
  <si>
    <t>Ammonia1</t>
  </si>
  <si>
    <t>target_frequency</t>
  </si>
  <si>
    <t>shipment_frequency</t>
  </si>
  <si>
    <t>monthly</t>
  </si>
  <si>
    <t>capacity_unit</t>
  </si>
  <si>
    <t>MW</t>
  </si>
  <si>
    <t>kt H2</t>
  </si>
  <si>
    <t>kt H2/h</t>
  </si>
  <si>
    <t>kt NH3</t>
  </si>
  <si>
    <t>kt NH3/h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</si>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</sst>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80FE-4FAA-4EB4-9011-2CE5D705C8AE}">
  <dimension ref="A1:D4"/>
  <sheetViews>
    <sheetView workbookViewId="0">
      <selection activeCell="C13" sqref="C13"/>
    </sheetView>
  </sheetViews>
  <sheetFormatPr defaultRowHeight="15" x14ac:dyDescent="0.25"/>
  <cols>
    <col min="1" max="3" width="15.5703125" customWidth="1"/>
  </cols>
  <sheetData>
    <row r="1" spans="1:4" x14ac:dyDescent="0.25">
      <c r="A1" s="3" t="s">
        <v>1</v>
      </c>
      <c r="B1" s="3" t="s">
        <v>50</v>
      </c>
      <c r="C1" s="3" t="s">
        <v>43</v>
      </c>
      <c r="D1" s="1"/>
    </row>
    <row r="2" spans="1:4" x14ac:dyDescent="0.25">
      <c r="A2" s="5" t="s">
        <v>12</v>
      </c>
      <c r="B2" s="5" t="s">
        <v>49</v>
      </c>
      <c r="C2" s="5"/>
      <c r="D2" s="2"/>
    </row>
    <row r="3" spans="1:4" x14ac:dyDescent="0.25">
      <c r="A3" s="5" t="s">
        <v>20</v>
      </c>
      <c r="B3" s="5" t="s">
        <v>48</v>
      </c>
      <c r="C3" s="5"/>
      <c r="D3" s="2"/>
    </row>
    <row r="4" spans="1:4" x14ac:dyDescent="0.25">
      <c r="A4" s="5" t="s">
        <v>28</v>
      </c>
      <c r="B4" s="5" t="s">
        <v>48</v>
      </c>
      <c r="C4" s="5"/>
      <c r="D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7C92-656E-4719-8EA9-FD34C0DD0C21}">
  <dimension ref="A1:J11"/>
  <sheetViews>
    <sheetView workbookViewId="0">
      <selection activeCell="F9" sqref="F9"/>
    </sheetView>
  </sheetViews>
  <sheetFormatPr defaultRowHeight="30" customHeight="1" x14ac:dyDescent="0.25"/>
  <cols>
    <col min="1" max="5" width="15.5703125" customWidth="1"/>
    <col min="6" max="6" width="16.85546875" customWidth="1"/>
    <col min="7" max="10" width="15.5703125" customWidth="1"/>
  </cols>
  <sheetData>
    <row r="1" spans="1:10" s="4" customFormat="1" ht="30" customHeight="1" x14ac:dyDescent="0.25">
      <c r="A1" s="3" t="s">
        <v>1</v>
      </c>
      <c r="B1" s="3" t="s">
        <v>2</v>
      </c>
      <c r="C1" s="3" t="s">
        <v>3</v>
      </c>
      <c r="D1" s="3" t="s">
        <v>58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30" customHeight="1" x14ac:dyDescent="0.25">
      <c r="A2" s="5" t="s">
        <v>10</v>
      </c>
      <c r="B2" s="2" t="s">
        <v>46</v>
      </c>
      <c r="C2" s="2">
        <v>400</v>
      </c>
      <c r="D2" s="2" t="s">
        <v>59</v>
      </c>
      <c r="E2" s="2" t="s">
        <v>11</v>
      </c>
      <c r="F2" s="2" t="s">
        <v>12</v>
      </c>
      <c r="G2" s="6">
        <v>1</v>
      </c>
      <c r="H2" s="2"/>
      <c r="I2" s="2"/>
      <c r="J2" s="2" t="s">
        <v>13</v>
      </c>
    </row>
    <row r="3" spans="1:10" ht="30" customHeight="1" x14ac:dyDescent="0.25">
      <c r="A3" s="5" t="s">
        <v>14</v>
      </c>
      <c r="B3" s="2" t="s">
        <v>46</v>
      </c>
      <c r="C3" s="2">
        <v>200</v>
      </c>
      <c r="D3" s="2" t="s">
        <v>59</v>
      </c>
      <c r="E3" s="2" t="s">
        <v>15</v>
      </c>
      <c r="F3" s="2" t="s">
        <v>12</v>
      </c>
      <c r="G3" s="6">
        <v>1</v>
      </c>
      <c r="H3" s="2"/>
      <c r="I3" s="2"/>
      <c r="J3" s="2" t="s">
        <v>16</v>
      </c>
    </row>
    <row r="4" spans="1:10" ht="30" customHeight="1" x14ac:dyDescent="0.25">
      <c r="A4" s="5" t="s">
        <v>44</v>
      </c>
      <c r="B4" s="2" t="s">
        <v>46</v>
      </c>
      <c r="C4" s="2">
        <v>50</v>
      </c>
      <c r="D4" s="2" t="s">
        <v>59</v>
      </c>
      <c r="E4" s="2" t="s">
        <v>45</v>
      </c>
      <c r="F4" s="2" t="s">
        <v>12</v>
      </c>
      <c r="G4" s="6">
        <v>1</v>
      </c>
      <c r="H4" s="2"/>
      <c r="I4" s="2"/>
      <c r="J4" s="2"/>
    </row>
    <row r="5" spans="1:10" ht="30" customHeight="1" x14ac:dyDescent="0.25">
      <c r="A5" s="5" t="s">
        <v>17</v>
      </c>
      <c r="B5" s="2" t="s">
        <v>64</v>
      </c>
      <c r="C5" s="2">
        <v>1000</v>
      </c>
      <c r="D5" s="2" t="s">
        <v>59</v>
      </c>
      <c r="E5" s="2" t="s">
        <v>12</v>
      </c>
      <c r="F5" s="2" t="s">
        <v>42</v>
      </c>
      <c r="G5" s="6">
        <v>1</v>
      </c>
      <c r="H5" s="2" t="b">
        <v>1</v>
      </c>
      <c r="I5" s="2"/>
      <c r="J5" s="2" t="s">
        <v>19</v>
      </c>
    </row>
    <row r="6" spans="1:10" ht="30" customHeight="1" x14ac:dyDescent="0.25">
      <c r="A6" s="5" t="s">
        <v>0</v>
      </c>
      <c r="B6" s="2" t="s">
        <v>18</v>
      </c>
      <c r="C6" s="6">
        <f>480*G6</f>
        <v>8.9887640449438209</v>
      </c>
      <c r="D6" s="2" t="s">
        <v>61</v>
      </c>
      <c r="E6" s="2" t="s">
        <v>12</v>
      </c>
      <c r="F6" s="2" t="s">
        <v>20</v>
      </c>
      <c r="G6" s="6">
        <f>1/53.4</f>
        <v>1.8726591760299626E-2</v>
      </c>
      <c r="H6" s="2"/>
      <c r="I6" s="2"/>
      <c r="J6" s="2" t="s">
        <v>21</v>
      </c>
    </row>
    <row r="7" spans="1:10" ht="30" customHeight="1" x14ac:dyDescent="0.25">
      <c r="A7" s="5" t="s">
        <v>22</v>
      </c>
      <c r="B7" s="2" t="s">
        <v>47</v>
      </c>
      <c r="C7" s="2">
        <v>20</v>
      </c>
      <c r="D7" s="2" t="s">
        <v>61</v>
      </c>
      <c r="E7" s="2" t="s">
        <v>20</v>
      </c>
      <c r="F7" s="2" t="s">
        <v>40</v>
      </c>
      <c r="G7" s="6">
        <v>1</v>
      </c>
      <c r="H7" s="2"/>
      <c r="I7" s="2"/>
      <c r="J7" s="2" t="s">
        <v>23</v>
      </c>
    </row>
    <row r="8" spans="1:10" ht="30" customHeight="1" x14ac:dyDescent="0.25">
      <c r="A8" s="5" t="s">
        <v>24</v>
      </c>
      <c r="B8" s="2" t="s">
        <v>25</v>
      </c>
      <c r="C8" s="2">
        <v>20</v>
      </c>
      <c r="D8" s="2" t="s">
        <v>60</v>
      </c>
      <c r="E8" s="2" t="s">
        <v>20</v>
      </c>
      <c r="F8" s="2" t="s">
        <v>20</v>
      </c>
      <c r="G8" s="6">
        <v>1</v>
      </c>
      <c r="H8" s="2"/>
      <c r="I8" s="2">
        <v>0.94</v>
      </c>
      <c r="J8" s="2" t="s">
        <v>26</v>
      </c>
    </row>
    <row r="9" spans="1:10" ht="30" customHeight="1" x14ac:dyDescent="0.25">
      <c r="A9" s="5" t="s">
        <v>27</v>
      </c>
      <c r="B9" s="2" t="s">
        <v>18</v>
      </c>
      <c r="C9" s="2">
        <f>1200/24</f>
        <v>50</v>
      </c>
      <c r="D9" s="2" t="s">
        <v>63</v>
      </c>
      <c r="E9" s="2" t="s">
        <v>20</v>
      </c>
      <c r="F9" s="2" t="s">
        <v>28</v>
      </c>
      <c r="G9" s="6">
        <f>5.29</f>
        <v>5.29</v>
      </c>
      <c r="H9" s="2"/>
      <c r="I9" s="2">
        <v>0.3</v>
      </c>
      <c r="J9" s="2" t="s">
        <v>29</v>
      </c>
    </row>
    <row r="10" spans="1:10" ht="30" customHeight="1" x14ac:dyDescent="0.25">
      <c r="A10" s="5" t="s">
        <v>30</v>
      </c>
      <c r="B10" s="2" t="s">
        <v>25</v>
      </c>
      <c r="C10" s="2">
        <f>1200*50</f>
        <v>60000</v>
      </c>
      <c r="D10" s="2" t="s">
        <v>62</v>
      </c>
      <c r="E10" s="2" t="s">
        <v>28</v>
      </c>
      <c r="F10" s="2" t="s">
        <v>28</v>
      </c>
      <c r="G10" s="6">
        <v>1</v>
      </c>
      <c r="H10" s="2"/>
      <c r="I10" s="2"/>
      <c r="J10" s="2" t="s">
        <v>31</v>
      </c>
    </row>
    <row r="11" spans="1:10" ht="30" customHeight="1" x14ac:dyDescent="0.25">
      <c r="A11" s="5" t="s">
        <v>32</v>
      </c>
      <c r="B11" s="2" t="s">
        <v>47</v>
      </c>
      <c r="C11" s="2">
        <v>60000</v>
      </c>
      <c r="D11" s="2" t="s">
        <v>62</v>
      </c>
      <c r="E11" s="2" t="s">
        <v>28</v>
      </c>
      <c r="F11" s="2" t="s">
        <v>41</v>
      </c>
      <c r="G11" s="6">
        <v>1</v>
      </c>
      <c r="H11" s="2"/>
      <c r="I11" s="2"/>
      <c r="J11" s="2" t="s">
        <v>33</v>
      </c>
    </row>
  </sheetData>
  <conditionalFormatting sqref="E2:F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3FE9-ECBC-4C18-ACB0-A1757BCB2761}">
  <dimension ref="A1:G3"/>
  <sheetViews>
    <sheetView workbookViewId="0">
      <selection activeCell="A4" sqref="A4"/>
    </sheetView>
  </sheetViews>
  <sheetFormatPr defaultRowHeight="15" x14ac:dyDescent="0.25"/>
  <cols>
    <col min="1" max="7" width="15.5703125" customWidth="1"/>
  </cols>
  <sheetData>
    <row r="1" spans="1:7" ht="30" x14ac:dyDescent="0.25">
      <c r="A1" s="7" t="s">
        <v>1</v>
      </c>
      <c r="B1" s="7" t="s">
        <v>4</v>
      </c>
      <c r="C1" s="7" t="s">
        <v>34</v>
      </c>
      <c r="D1" s="7" t="s">
        <v>35</v>
      </c>
      <c r="E1" s="7" t="s">
        <v>56</v>
      </c>
      <c r="F1" s="7" t="s">
        <v>55</v>
      </c>
      <c r="G1" s="7" t="s">
        <v>9</v>
      </c>
    </row>
    <row r="2" spans="1:7" ht="30" x14ac:dyDescent="0.25">
      <c r="A2" s="8" t="s">
        <v>53</v>
      </c>
      <c r="B2" s="2" t="s">
        <v>20</v>
      </c>
      <c r="C2" s="2">
        <v>4000</v>
      </c>
      <c r="D2" s="2">
        <v>7.5</v>
      </c>
      <c r="E2" s="2" t="s">
        <v>36</v>
      </c>
      <c r="F2" s="2" t="s">
        <v>36</v>
      </c>
      <c r="G2" s="2" t="s">
        <v>37</v>
      </c>
    </row>
    <row r="3" spans="1:7" ht="30" x14ac:dyDescent="0.25">
      <c r="A3" s="8" t="s">
        <v>54</v>
      </c>
      <c r="B3" s="2" t="s">
        <v>28</v>
      </c>
      <c r="C3" s="2">
        <v>900</v>
      </c>
      <c r="D3" s="2">
        <v>87600</v>
      </c>
      <c r="E3" s="2" t="s">
        <v>57</v>
      </c>
      <c r="F3" s="2" t="s">
        <v>38</v>
      </c>
      <c r="G3" s="2" t="s">
        <v>39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0F7-3B2A-4D06-AB40-89B8755A542A}">
  <dimension ref="A1:H5"/>
  <sheetViews>
    <sheetView tabSelected="1" workbookViewId="0">
      <selection activeCell="B6" sqref="B6"/>
    </sheetView>
  </sheetViews>
  <sheetFormatPr defaultColWidth="12.7109375" defaultRowHeight="15" x14ac:dyDescent="0.25"/>
  <cols>
    <col min="1" max="2" width="13.85546875" customWidth="1"/>
  </cols>
  <sheetData>
    <row r="1" spans="1:8" x14ac:dyDescent="0.25">
      <c r="A1" s="7" t="s">
        <v>1</v>
      </c>
      <c r="B1" s="7" t="s">
        <v>2</v>
      </c>
      <c r="C1" s="7" t="s">
        <v>5</v>
      </c>
      <c r="D1" s="7" t="s">
        <v>3</v>
      </c>
      <c r="E1" s="7" t="s">
        <v>34</v>
      </c>
      <c r="F1" s="7" t="s">
        <v>51</v>
      </c>
      <c r="G1" s="7" t="s">
        <v>43</v>
      </c>
      <c r="H1" s="7" t="s">
        <v>9</v>
      </c>
    </row>
    <row r="2" spans="1:8" x14ac:dyDescent="0.25">
      <c r="A2" s="5" t="s">
        <v>14</v>
      </c>
      <c r="B2" s="9" t="s">
        <v>15</v>
      </c>
      <c r="C2" s="2" t="s">
        <v>12</v>
      </c>
      <c r="D2" s="2">
        <v>200</v>
      </c>
      <c r="E2" s="2">
        <v>40</v>
      </c>
      <c r="F2" s="2">
        <v>0.4</v>
      </c>
      <c r="G2" s="2">
        <v>1</v>
      </c>
      <c r="H2" s="2"/>
    </row>
    <row r="3" spans="1:8" x14ac:dyDescent="0.25">
      <c r="A3" s="5" t="s">
        <v>10</v>
      </c>
      <c r="B3" s="9" t="s">
        <v>11</v>
      </c>
      <c r="C3" s="2" t="s">
        <v>12</v>
      </c>
      <c r="D3" s="2">
        <v>400</v>
      </c>
      <c r="E3" s="2">
        <v>25</v>
      </c>
      <c r="F3" s="2">
        <v>0.2</v>
      </c>
      <c r="G3" s="2">
        <v>1</v>
      </c>
      <c r="H3" s="2"/>
    </row>
    <row r="4" spans="1:8" ht="30" x14ac:dyDescent="0.25">
      <c r="A4" s="5" t="s">
        <v>44</v>
      </c>
      <c r="B4" s="9" t="s">
        <v>45</v>
      </c>
      <c r="C4" s="2" t="s">
        <v>12</v>
      </c>
      <c r="D4" s="2">
        <v>50</v>
      </c>
      <c r="E4" s="2">
        <v>80</v>
      </c>
      <c r="F4" s="2">
        <v>1</v>
      </c>
      <c r="G4" s="2">
        <v>0</v>
      </c>
      <c r="H4" s="2" t="s">
        <v>52</v>
      </c>
    </row>
    <row r="5" spans="1:8" x14ac:dyDescent="0.25">
      <c r="B5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Carriers</vt:lpstr>
      <vt:lpstr>Components</vt:lpstr>
      <vt:lpstr>Contracts</vt:lpstr>
      <vt:lpstr>PPAs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2025-09-04T07:41:58Z</dcterms:created>
  <dcterms:modified xsi:type="dcterms:W3CDTF">2025-09-10T14:12:16Z</dcterms:modified>
</cp:coreProperties>
</file>