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model_validation_historical_data/"/>
    </mc:Choice>
  </mc:AlternateContent>
  <xr:revisionPtr revIDLastSave="11" documentId="8_{8D538058-1200-4573-AEB4-BC4619094D5A}" xr6:coauthVersionLast="47" xr6:coauthVersionMax="47" xr10:uidLastSave="{1B982B77-F907-4AA3-97D6-A1CDDE66D78C}"/>
  <bookViews>
    <workbookView xWindow="28680" yWindow="-120" windowWidth="29040" windowHeight="16440" activeTab="3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</sheets>
  <definedNames>
    <definedName name="_xlnm._FilterDatabase" localSheetId="3" hidden="1">'Sheet 2'!$F$9:$AC$9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AB11" i="3"/>
  <c r="Z11" i="3"/>
  <c r="AB16" i="3" s="1"/>
  <c r="X11" i="3"/>
  <c r="X12" i="4" s="1"/>
  <c r="V11" i="3"/>
  <c r="X16" i="3" s="1"/>
  <c r="T11" i="3"/>
  <c r="R11" i="3"/>
  <c r="R12" i="4" s="1"/>
  <c r="P11" i="3"/>
  <c r="P12" i="4" s="1"/>
  <c r="N11" i="3"/>
  <c r="L11" i="3"/>
  <c r="J11" i="3"/>
  <c r="J16" i="3"/>
  <c r="AB12" i="4"/>
  <c r="Z12" i="4"/>
  <c r="N12" i="4"/>
  <c r="T12" i="4"/>
  <c r="V12" i="4"/>
  <c r="L12" i="4"/>
  <c r="J12" i="4"/>
  <c r="H12" i="4"/>
  <c r="Z16" i="3" l="1"/>
  <c r="V16" i="3"/>
  <c r="T16" i="3"/>
  <c r="R16" i="3"/>
  <c r="P16" i="3"/>
  <c r="N16" i="3"/>
  <c r="L16" i="3"/>
</calcChain>
</file>

<file path=xl/sharedStrings.xml><?xml version="1.0" encoding="utf-8"?>
<sst xmlns="http://schemas.openxmlformats.org/spreadsheetml/2006/main" count="253" uniqueCount="55">
  <si>
    <t>Passenger cars, by type of motor energy [road_eqs_carpda__custom_12635244]</t>
  </si>
  <si>
    <t>Open product page</t>
  </si>
  <si>
    <t>Open in Data Browser</t>
  </si>
  <si>
    <t xml:space="preserve">Description: </t>
  </si>
  <si>
    <t>-</t>
  </si>
  <si>
    <t xml:space="preserve">Last update of data: </t>
  </si>
  <si>
    <t>01/08/2024 23:00</t>
  </si>
  <si>
    <t xml:space="preserve">Last change of data structure: </t>
  </si>
  <si>
    <t>Institutional source(s)</t>
  </si>
  <si>
    <t>Eurostat</t>
  </si>
  <si>
    <t>Contents</t>
  </si>
  <si>
    <t>Time frequency</t>
  </si>
  <si>
    <t>Unit of measure</t>
  </si>
  <si>
    <t>Motor energy</t>
  </si>
  <si>
    <t>Sheet 1</t>
  </si>
  <si>
    <t>Annual</t>
  </si>
  <si>
    <t>Number</t>
  </si>
  <si>
    <t>Total</t>
  </si>
  <si>
    <t>Sheet 2</t>
  </si>
  <si>
    <t>Electricity</t>
  </si>
  <si>
    <t>Structure</t>
  </si>
  <si>
    <t>Dimension</t>
  </si>
  <si>
    <t>Position</t>
  </si>
  <si>
    <t>Label</t>
  </si>
  <si>
    <t>Geopolitical entity (reporting)</t>
  </si>
  <si>
    <t>Norway</t>
  </si>
  <si>
    <t>Time</t>
  </si>
  <si>
    <t>1992</t>
  </si>
  <si>
    <t>2000</t>
  </si>
  <si>
    <t>2007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</si>
  <si>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</si>
  <si>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</si>
  <si>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</si>
  <si>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</si>
  <si>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</si>
  <si>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</si>
  <si>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</si>
  <si>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</si>
  <si>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</si>
  <si>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</si>
  <si>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</si>
  <si>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21/08/2024 14:44:32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</si>
  <si>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</si>
  <si>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</si>
  <si>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</si>
  <si>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</si>
  <si>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</si>
  <si>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</si>
  <si>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s</t>
  </si>
  <si>
    <t>Special value</t>
  </si>
  <si>
    <t>not available</t>
  </si>
  <si>
    <t>Available flags:</t>
  </si>
  <si>
    <t>Eurostat estimate</t>
  </si>
  <si>
    <t>Total share</t>
  </si>
  <si>
    <t>New sales share (data from https://ourworldindata.org/electric-car-sales)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</si>
</sst>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9" fontId="0" fillId="0" borderId="0" xfId="1" applyFon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 2'!$E$12</c:f>
              <c:strCache>
                <c:ptCount val="1"/>
                <c:pt idx="0">
                  <c:v>Total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2'!$F$9:$AC$9</c:f>
              <c:strCache>
                <c:ptCount val="23"/>
                <c:pt idx="0">
                  <c:v>2012</c:v>
                </c:pt>
                <c:pt idx="2">
                  <c:v>2013</c:v>
                </c:pt>
                <c:pt idx="4">
                  <c:v>2014</c:v>
                </c:pt>
                <c:pt idx="6">
                  <c:v>2015</c:v>
                </c:pt>
                <c:pt idx="8">
                  <c:v>2016</c:v>
                </c:pt>
                <c:pt idx="10">
                  <c:v>2017</c:v>
                </c:pt>
                <c:pt idx="12">
                  <c:v>2018</c:v>
                </c:pt>
                <c:pt idx="14">
                  <c:v>2019</c:v>
                </c:pt>
                <c:pt idx="16">
                  <c:v>2020</c:v>
                </c:pt>
                <c:pt idx="18">
                  <c:v>2021</c:v>
                </c:pt>
                <c:pt idx="20">
                  <c:v>2022</c:v>
                </c:pt>
                <c:pt idx="22">
                  <c:v>2023</c:v>
                </c:pt>
              </c:strCache>
            </c:strRef>
          </c:cat>
          <c:val>
            <c:numRef>
              <c:f>'Sheet 2'!$F$12:$AC$12</c:f>
              <c:numCache>
                <c:formatCode>General</c:formatCode>
                <c:ptCount val="24"/>
                <c:pt idx="0" formatCode="0%">
                  <c:v>3.5996184404453128E-3</c:v>
                </c:pt>
                <c:pt idx="2" formatCode="0%">
                  <c:v>7.1992368808906256E-3</c:v>
                </c:pt>
                <c:pt idx="4" formatCode="0%">
                  <c:v>1.5358750074106952E-2</c:v>
                </c:pt>
                <c:pt idx="6" formatCode="0%">
                  <c:v>2.6755782993339285E-2</c:v>
                </c:pt>
                <c:pt idx="8" formatCode="0%">
                  <c:v>3.7238571429273865E-2</c:v>
                </c:pt>
                <c:pt idx="10" formatCode="0%">
                  <c:v>5.2249828776919874E-2</c:v>
                </c:pt>
                <c:pt idx="12" formatCode="0%">
                  <c:v>7.2311849043056667E-2</c:v>
                </c:pt>
                <c:pt idx="14" formatCode="0%">
                  <c:v>9.5016824375468656E-2</c:v>
                </c:pt>
                <c:pt idx="16" formatCode="0%">
                  <c:v>0.12335123166534127</c:v>
                </c:pt>
                <c:pt idx="18" formatCode="0%">
                  <c:v>0.164462970987518</c:v>
                </c:pt>
                <c:pt idx="20" formatCode="0%">
                  <c:v>0.21138173054200116</c:v>
                </c:pt>
                <c:pt idx="22" formatCode="0%">
                  <c:v>0.23610912429000486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9-4C87-A4E6-E54015FAA725}"/>
            </c:ext>
          </c:extLst>
        </c:ser>
        <c:ser>
          <c:idx val="2"/>
          <c:order val="1"/>
          <c:tx>
            <c:strRef>
              <c:f>'Sheet 2'!$E$13</c:f>
              <c:strCache>
                <c:ptCount val="1"/>
                <c:pt idx="0">
                  <c:v>New sales share (data from https://ourworldindata.org/electric-car-sales)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2'!$F$9:$AC$9</c:f>
              <c:strCache>
                <c:ptCount val="23"/>
                <c:pt idx="0">
                  <c:v>2012</c:v>
                </c:pt>
                <c:pt idx="2">
                  <c:v>2013</c:v>
                </c:pt>
                <c:pt idx="4">
                  <c:v>2014</c:v>
                </c:pt>
                <c:pt idx="6">
                  <c:v>2015</c:v>
                </c:pt>
                <c:pt idx="8">
                  <c:v>2016</c:v>
                </c:pt>
                <c:pt idx="10">
                  <c:v>2017</c:v>
                </c:pt>
                <c:pt idx="12">
                  <c:v>2018</c:v>
                </c:pt>
                <c:pt idx="14">
                  <c:v>2019</c:v>
                </c:pt>
                <c:pt idx="16">
                  <c:v>2020</c:v>
                </c:pt>
                <c:pt idx="18">
                  <c:v>2021</c:v>
                </c:pt>
                <c:pt idx="20">
                  <c:v>2022</c:v>
                </c:pt>
                <c:pt idx="22">
                  <c:v>2023</c:v>
                </c:pt>
              </c:strCache>
            </c:strRef>
          </c:cat>
          <c:val>
            <c:numRef>
              <c:f>'Sheet 2'!$F$13:$AC$13</c:f>
              <c:numCache>
                <c:formatCode>General</c:formatCode>
                <c:ptCount val="24"/>
                <c:pt idx="0" formatCode="0%">
                  <c:v>0.03</c:v>
                </c:pt>
                <c:pt idx="2" formatCode="0%">
                  <c:v>0.06</c:v>
                </c:pt>
                <c:pt idx="4" formatCode="0%">
                  <c:v>0.14000000000000001</c:v>
                </c:pt>
                <c:pt idx="6" formatCode="0%">
                  <c:v>0.17</c:v>
                </c:pt>
                <c:pt idx="8" formatCode="0%">
                  <c:v>0.15</c:v>
                </c:pt>
                <c:pt idx="10" formatCode="0%">
                  <c:v>0.21</c:v>
                </c:pt>
                <c:pt idx="12" formatCode="0%">
                  <c:v>0.31</c:v>
                </c:pt>
                <c:pt idx="14" formatCode="0%">
                  <c:v>0.43</c:v>
                </c:pt>
                <c:pt idx="16" formatCode="0%">
                  <c:v>0.54</c:v>
                </c:pt>
                <c:pt idx="18" formatCode="0%">
                  <c:v>0.64</c:v>
                </c:pt>
                <c:pt idx="20" formatCode="0%">
                  <c:v>0.8</c:v>
                </c:pt>
                <c:pt idx="22" formatCode="0%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9-4C87-A4E6-E54015FA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8832"/>
        <c:axId val="62176032"/>
      </c:lineChart>
      <c:catAx>
        <c:axId val="62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76032"/>
        <c:crosses val="autoZero"/>
        <c:auto val="1"/>
        <c:lblAlgn val="ctr"/>
        <c:lblOffset val="100"/>
        <c:noMultiLvlLbl val="0"/>
      </c:catAx>
      <c:valAx>
        <c:axId val="621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167265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14</xdr:row>
      <xdr:rowOff>0</xdr:rowOff>
    </xdr:from>
    <xdr:to>
      <xdr:col>28</xdr:col>
      <xdr:colOff>180975</xdr:colOff>
      <xdr:row>43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AAA35-D4A6-355A-0247-40D1327C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road_eqs_carpda__custom_12635244/default/table" TargetMode="External"/><Relationship Id="rId1" Type="http://schemas.openxmlformats.org/officeDocument/2006/relationships/hyperlink" Target="https://ec.europa.eu/eurostat/databrowser/product/page/road_eqs_carpda__custom_1263524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/>
  </sheetViews>
  <sheetFormatPr defaultRowHeight="15" x14ac:dyDescent="0.25"/>
  <cols>
    <col min="1" max="1" width="19.85546875" customWidth="1"/>
    <col min="2" max="2" width="8.85546875" customWidth="1"/>
    <col min="3" max="3" width="14.42578125" customWidth="1"/>
    <col min="4" max="4" width="14.7109375" customWidth="1"/>
    <col min="5" max="5" width="12.57031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9" t="s">
        <v>10</v>
      </c>
      <c r="C15" s="9" t="s">
        <v>11</v>
      </c>
      <c r="D15" s="9" t="s">
        <v>12</v>
      </c>
      <c r="E15" s="9" t="s">
        <v>13</v>
      </c>
    </row>
    <row r="16" spans="1:15" x14ac:dyDescent="0.25">
      <c r="B16" s="13" t="s">
        <v>14</v>
      </c>
      <c r="C16" s="2" t="s">
        <v>15</v>
      </c>
      <c r="D16" s="2" t="s">
        <v>16</v>
      </c>
      <c r="E16" s="2" t="s">
        <v>17</v>
      </c>
    </row>
    <row r="17" spans="2:5" x14ac:dyDescent="0.25">
      <c r="B17" s="12" t="s">
        <v>18</v>
      </c>
      <c r="C17" s="11" t="s">
        <v>15</v>
      </c>
      <c r="D17" s="11" t="s">
        <v>16</v>
      </c>
      <c r="E17" s="11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20</v>
      </c>
    </row>
    <row r="2" spans="1:3" x14ac:dyDescent="0.25">
      <c r="B2" s="14" t="s">
        <v>21</v>
      </c>
      <c r="C2" s="14" t="s">
        <v>22</v>
      </c>
    </row>
    <row r="3" spans="1:3" x14ac:dyDescent="0.25">
      <c r="B3" s="15" t="s">
        <v>23</v>
      </c>
      <c r="C3" s="15" t="s">
        <v>23</v>
      </c>
    </row>
    <row r="4" spans="1:3" x14ac:dyDescent="0.25">
      <c r="B4" s="2" t="s">
        <v>11</v>
      </c>
      <c r="C4" s="2" t="s">
        <v>15</v>
      </c>
    </row>
    <row r="5" spans="1:3" x14ac:dyDescent="0.25">
      <c r="B5" s="11" t="s">
        <v>12</v>
      </c>
      <c r="C5" s="11" t="s">
        <v>16</v>
      </c>
    </row>
    <row r="6" spans="1:3" x14ac:dyDescent="0.25">
      <c r="B6" s="2" t="s">
        <v>13</v>
      </c>
      <c r="C6" s="2" t="s">
        <v>17</v>
      </c>
    </row>
    <row r="7" spans="1:3" x14ac:dyDescent="0.25">
      <c r="B7" s="11" t="s">
        <v>13</v>
      </c>
      <c r="C7" s="11" t="s">
        <v>19</v>
      </c>
    </row>
    <row r="8" spans="1:3" x14ac:dyDescent="0.25">
      <c r="B8" s="2" t="s">
        <v>24</v>
      </c>
      <c r="C8" s="2" t="s">
        <v>25</v>
      </c>
    </row>
    <row r="9" spans="1:3" x14ac:dyDescent="0.25">
      <c r="B9" s="11" t="s">
        <v>26</v>
      </c>
      <c r="C9" s="11" t="s">
        <v>27</v>
      </c>
    </row>
    <row r="10" spans="1:3" x14ac:dyDescent="0.25">
      <c r="B10" s="2" t="s">
        <v>26</v>
      </c>
      <c r="C10" s="2" t="s">
        <v>28</v>
      </c>
    </row>
    <row r="11" spans="1:3" x14ac:dyDescent="0.25">
      <c r="B11" s="11" t="s">
        <v>26</v>
      </c>
      <c r="C11" s="11" t="s">
        <v>29</v>
      </c>
    </row>
    <row r="12" spans="1:3" x14ac:dyDescent="0.25">
      <c r="B12" s="2" t="s">
        <v>26</v>
      </c>
      <c r="C12" s="2" t="s">
        <v>30</v>
      </c>
    </row>
    <row r="13" spans="1:3" x14ac:dyDescent="0.25">
      <c r="B13" s="11" t="s">
        <v>26</v>
      </c>
      <c r="C13" s="11" t="s">
        <v>31</v>
      </c>
    </row>
    <row r="14" spans="1:3" x14ac:dyDescent="0.25">
      <c r="B14" s="2" t="s">
        <v>26</v>
      </c>
      <c r="C14" s="2" t="s">
        <v>32</v>
      </c>
    </row>
    <row r="15" spans="1:3" x14ac:dyDescent="0.25">
      <c r="B15" s="11" t="s">
        <v>26</v>
      </c>
      <c r="C15" s="11" t="s">
        <v>33</v>
      </c>
    </row>
    <row r="16" spans="1:3" x14ac:dyDescent="0.25">
      <c r="B16" s="2" t="s">
        <v>26</v>
      </c>
      <c r="C16" s="2" t="s">
        <v>34</v>
      </c>
    </row>
    <row r="17" spans="2:3" x14ac:dyDescent="0.25">
      <c r="B17" s="11" t="s">
        <v>26</v>
      </c>
      <c r="C17" s="11" t="s">
        <v>35</v>
      </c>
    </row>
    <row r="18" spans="2:3" x14ac:dyDescent="0.25">
      <c r="B18" s="2" t="s">
        <v>26</v>
      </c>
      <c r="C18" s="2" t="s">
        <v>36</v>
      </c>
    </row>
    <row r="19" spans="2:3" x14ac:dyDescent="0.25">
      <c r="B19" s="11" t="s">
        <v>26</v>
      </c>
      <c r="C19" s="11" t="s">
        <v>37</v>
      </c>
    </row>
    <row r="20" spans="2:3" x14ac:dyDescent="0.25">
      <c r="B20" s="2" t="s">
        <v>26</v>
      </c>
      <c r="C20" s="2" t="s">
        <v>38</v>
      </c>
    </row>
    <row r="21" spans="2:3" x14ac:dyDescent="0.25">
      <c r="B21" s="11" t="s">
        <v>26</v>
      </c>
      <c r="C21" s="11" t="s">
        <v>39</v>
      </c>
    </row>
    <row r="22" spans="2:3" x14ac:dyDescent="0.25">
      <c r="B22" s="2" t="s">
        <v>26</v>
      </c>
      <c r="C22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"/>
  <sheetViews>
    <sheetView workbookViewId="0">
      <pane xSplit="1" ySplit="10" topLeftCell="B11" activePane="bottomRight" state="frozen"/>
      <selection pane="topRight"/>
      <selection pane="bottomLeft"/>
      <selection pane="bottomRight" activeCell="J13" sqref="J13"/>
    </sheetView>
  </sheetViews>
  <sheetFormatPr defaultRowHeight="11.45" customHeight="1" x14ac:dyDescent="0.25"/>
  <cols>
    <col min="1" max="1" width="12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</cols>
  <sheetData>
    <row r="1" spans="1:29" x14ac:dyDescent="0.25">
      <c r="A1" s="2" t="s">
        <v>41</v>
      </c>
    </row>
    <row r="2" spans="1:29" x14ac:dyDescent="0.25">
      <c r="A2" s="2" t="s">
        <v>42</v>
      </c>
      <c r="B2" s="1" t="s">
        <v>0</v>
      </c>
    </row>
    <row r="3" spans="1:29" x14ac:dyDescent="0.25">
      <c r="A3" s="2" t="s">
        <v>43</v>
      </c>
      <c r="B3" s="2" t="s">
        <v>6</v>
      </c>
    </row>
    <row r="4" spans="1:29" x14ac:dyDescent="0.25"/>
    <row r="5" spans="1:29" x14ac:dyDescent="0.25">
      <c r="A5" s="1" t="s">
        <v>11</v>
      </c>
      <c r="C5" s="2" t="s">
        <v>15</v>
      </c>
    </row>
    <row r="6" spans="1:29" x14ac:dyDescent="0.25">
      <c r="A6" s="1" t="s">
        <v>12</v>
      </c>
      <c r="C6" s="2" t="s">
        <v>16</v>
      </c>
    </row>
    <row r="7" spans="1:29" x14ac:dyDescent="0.25">
      <c r="A7" s="1" t="s">
        <v>13</v>
      </c>
      <c r="C7" s="2" t="s">
        <v>17</v>
      </c>
    </row>
    <row r="8" spans="1:29" x14ac:dyDescent="0.25"/>
    <row r="9" spans="1:29" x14ac:dyDescent="0.25">
      <c r="A9" s="4" t="s">
        <v>44</v>
      </c>
      <c r="B9" s="19" t="s">
        <v>27</v>
      </c>
      <c r="C9" s="19" t="s">
        <v>45</v>
      </c>
      <c r="D9" s="19" t="s">
        <v>28</v>
      </c>
      <c r="E9" s="19" t="s">
        <v>45</v>
      </c>
      <c r="F9" s="19" t="s">
        <v>29</v>
      </c>
      <c r="G9" s="19" t="s">
        <v>45</v>
      </c>
      <c r="H9" s="19" t="s">
        <v>30</v>
      </c>
      <c r="I9" s="19" t="s">
        <v>45</v>
      </c>
      <c r="J9" s="19" t="s">
        <v>31</v>
      </c>
      <c r="K9" s="19" t="s">
        <v>45</v>
      </c>
      <c r="L9" s="19" t="s">
        <v>32</v>
      </c>
      <c r="M9" s="19" t="s">
        <v>45</v>
      </c>
      <c r="N9" s="19" t="s">
        <v>33</v>
      </c>
      <c r="O9" s="19" t="s">
        <v>45</v>
      </c>
      <c r="P9" s="19" t="s">
        <v>34</v>
      </c>
      <c r="Q9" s="19" t="s">
        <v>45</v>
      </c>
      <c r="R9" s="19" t="s">
        <v>35</v>
      </c>
      <c r="S9" s="19" t="s">
        <v>45</v>
      </c>
      <c r="T9" s="19" t="s">
        <v>36</v>
      </c>
      <c r="U9" s="19" t="s">
        <v>45</v>
      </c>
      <c r="V9" s="19" t="s">
        <v>37</v>
      </c>
      <c r="W9" s="19" t="s">
        <v>45</v>
      </c>
      <c r="X9" s="19" t="s">
        <v>38</v>
      </c>
      <c r="Y9" s="19" t="s">
        <v>45</v>
      </c>
      <c r="Z9" s="19" t="s">
        <v>39</v>
      </c>
      <c r="AA9" s="19" t="s">
        <v>45</v>
      </c>
      <c r="AB9" s="19" t="s">
        <v>40</v>
      </c>
      <c r="AC9" s="19" t="s">
        <v>45</v>
      </c>
    </row>
    <row r="10" spans="1:29" x14ac:dyDescent="0.25">
      <c r="A10" s="5" t="s">
        <v>46</v>
      </c>
      <c r="B10" s="7" t="s">
        <v>45</v>
      </c>
      <c r="C10" s="7" t="s">
        <v>45</v>
      </c>
      <c r="D10" s="7" t="s">
        <v>45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 t="s">
        <v>45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 t="s">
        <v>45</v>
      </c>
      <c r="W10" s="7" t="s">
        <v>45</v>
      </c>
      <c r="X10" s="7" t="s">
        <v>45</v>
      </c>
      <c r="Y10" s="7" t="s">
        <v>45</v>
      </c>
      <c r="Z10" s="7" t="s">
        <v>45</v>
      </c>
      <c r="AA10" s="7" t="s">
        <v>45</v>
      </c>
      <c r="AB10" s="7" t="s">
        <v>45</v>
      </c>
      <c r="AC10" s="7" t="s">
        <v>45</v>
      </c>
    </row>
    <row r="11" spans="1:29" x14ac:dyDescent="0.25">
      <c r="A11" s="6" t="s">
        <v>25</v>
      </c>
      <c r="B11" s="8" t="s">
        <v>47</v>
      </c>
      <c r="C11" s="8" t="s">
        <v>45</v>
      </c>
      <c r="D11" s="8" t="s">
        <v>47</v>
      </c>
      <c r="E11" s="8" t="s">
        <v>45</v>
      </c>
      <c r="F11" s="8" t="s">
        <v>47</v>
      </c>
      <c r="G11" s="8" t="s">
        <v>45</v>
      </c>
      <c r="H11" s="8">
        <v>2500265</v>
      </c>
      <c r="I11" s="8" t="s">
        <v>45</v>
      </c>
      <c r="J11" s="8">
        <f>H11*1.0156</f>
        <v>2539269.1340000001</v>
      </c>
      <c r="K11" s="8" t="s">
        <v>45</v>
      </c>
      <c r="L11" s="8">
        <f>J11*1.0156</f>
        <v>2578881.7324904003</v>
      </c>
      <c r="M11" s="8" t="s">
        <v>45</v>
      </c>
      <c r="N11" s="8">
        <f>L11*1.0156</f>
        <v>2619112.2875172505</v>
      </c>
      <c r="O11" s="8" t="s">
        <v>45</v>
      </c>
      <c r="P11" s="8">
        <f>N11*1.0156</f>
        <v>2659970.4392025196</v>
      </c>
      <c r="Q11" s="8" t="s">
        <v>45</v>
      </c>
      <c r="R11" s="8">
        <f>P11*1.0156</f>
        <v>2701465.9780540792</v>
      </c>
      <c r="S11" s="8" t="s">
        <v>45</v>
      </c>
      <c r="T11" s="8">
        <f>R11*1.0156</f>
        <v>2743608.847311723</v>
      </c>
      <c r="U11" s="8" t="s">
        <v>45</v>
      </c>
      <c r="V11" s="8">
        <f>T11*1.0156</f>
        <v>2786409.145329786</v>
      </c>
      <c r="W11" s="8" t="s">
        <v>45</v>
      </c>
      <c r="X11" s="8">
        <f>V11*1.0156</f>
        <v>2829877.1279969309</v>
      </c>
      <c r="Y11" s="8" t="s">
        <v>45</v>
      </c>
      <c r="Z11" s="8">
        <f>X11*1.0156</f>
        <v>2874023.2111936831</v>
      </c>
      <c r="AA11" s="8" t="s">
        <v>45</v>
      </c>
      <c r="AB11" s="8">
        <f>Z11*1.0156</f>
        <v>2918857.9732883046</v>
      </c>
      <c r="AC11" s="8" t="s">
        <v>48</v>
      </c>
    </row>
    <row r="13" spans="1:29" x14ac:dyDescent="0.25">
      <c r="A13" s="1" t="s">
        <v>49</v>
      </c>
    </row>
    <row r="14" spans="1:29" x14ac:dyDescent="0.25">
      <c r="A14" s="1" t="s">
        <v>47</v>
      </c>
      <c r="B14" s="2" t="s">
        <v>50</v>
      </c>
    </row>
    <row r="15" spans="1:29" x14ac:dyDescent="0.25">
      <c r="A15" s="1" t="s">
        <v>51</v>
      </c>
    </row>
    <row r="16" spans="1:29" x14ac:dyDescent="0.25">
      <c r="A16" s="1" t="s">
        <v>48</v>
      </c>
      <c r="B16" s="2" t="s">
        <v>52</v>
      </c>
      <c r="J16" s="16">
        <f>(J11-H11)/H11</f>
        <v>1.5600000000000031E-2</v>
      </c>
      <c r="K16" s="16"/>
      <c r="L16" s="16">
        <f>(L11-J11)/J11</f>
        <v>1.5600000000000095E-2</v>
      </c>
      <c r="M16" s="16"/>
      <c r="N16" s="16">
        <f>(N11-L11)/L11</f>
        <v>1.5599999999999982E-2</v>
      </c>
      <c r="O16" s="16"/>
      <c r="P16" s="16">
        <f>(P11-N11)/N11</f>
        <v>1.5599999999999991E-2</v>
      </c>
      <c r="Q16" s="16"/>
      <c r="R16" s="16">
        <f>(R11-P11)/P11</f>
        <v>1.5600000000000121E-2</v>
      </c>
      <c r="S16" s="16"/>
      <c r="T16" s="16">
        <f>(T11-R11)/R11</f>
        <v>1.5600000000000067E-2</v>
      </c>
      <c r="U16" s="16"/>
      <c r="V16" s="16">
        <f>(V11-T11)/T11</f>
        <v>1.5600000000000027E-2</v>
      </c>
      <c r="W16" s="16"/>
      <c r="X16" s="16">
        <f>(X11-V11)/V11</f>
        <v>1.5600000000000069E-2</v>
      </c>
      <c r="Y16" s="16"/>
      <c r="Z16" s="16">
        <f>(Z11-X11)/X11</f>
        <v>1.5600000000000041E-2</v>
      </c>
      <c r="AA16" s="16"/>
      <c r="AB16" s="16">
        <f>(AB11-Z11)/Z11</f>
        <v>1.5600000000000032E-2</v>
      </c>
    </row>
  </sheetData>
  <mergeCells count="14">
    <mergeCell ref="V9:W9"/>
    <mergeCell ref="X9:Y9"/>
    <mergeCell ref="Z9:AA9"/>
    <mergeCell ref="AB9:AC9"/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F15" sqref="F15"/>
    </sheetView>
  </sheetViews>
  <sheetFormatPr defaultRowHeight="11.45" customHeight="1" outlineLevelRow="1" x14ac:dyDescent="0.25"/>
  <cols>
    <col min="1" max="1" width="12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</cols>
  <sheetData>
    <row r="1" spans="1:29" ht="15" x14ac:dyDescent="0.25">
      <c r="A1" s="2" t="s">
        <v>41</v>
      </c>
    </row>
    <row r="2" spans="1:29" ht="15" x14ac:dyDescent="0.25">
      <c r="A2" s="2" t="s">
        <v>42</v>
      </c>
      <c r="B2" s="1" t="s">
        <v>0</v>
      </c>
    </row>
    <row r="3" spans="1:29" ht="15" x14ac:dyDescent="0.25">
      <c r="A3" s="2" t="s">
        <v>43</v>
      </c>
      <c r="B3" s="2" t="s">
        <v>6</v>
      </c>
    </row>
    <row r="4" spans="1:29" ht="15" x14ac:dyDescent="0.25"/>
    <row r="5" spans="1:29" ht="15" x14ac:dyDescent="0.25">
      <c r="A5" s="1" t="s">
        <v>11</v>
      </c>
      <c r="C5" s="2" t="s">
        <v>15</v>
      </c>
    </row>
    <row r="6" spans="1:29" ht="15" x14ac:dyDescent="0.25">
      <c r="A6" s="1" t="s">
        <v>12</v>
      </c>
      <c r="C6" s="2" t="s">
        <v>16</v>
      </c>
    </row>
    <row r="7" spans="1:29" ht="15" x14ac:dyDescent="0.25">
      <c r="A7" s="1" t="s">
        <v>13</v>
      </c>
      <c r="C7" s="2" t="s">
        <v>19</v>
      </c>
    </row>
    <row r="8" spans="1:29" ht="15" x14ac:dyDescent="0.25"/>
    <row r="9" spans="1:29" ht="15" outlineLevel="1" x14ac:dyDescent="0.25">
      <c r="A9" s="4" t="s">
        <v>44</v>
      </c>
      <c r="B9" s="19" t="s">
        <v>27</v>
      </c>
      <c r="C9" s="19" t="s">
        <v>45</v>
      </c>
      <c r="D9" s="19" t="s">
        <v>28</v>
      </c>
      <c r="E9" s="19" t="s">
        <v>45</v>
      </c>
      <c r="F9" s="3">
        <v>2012</v>
      </c>
      <c r="G9" s="3" t="s">
        <v>45</v>
      </c>
      <c r="H9" s="20" t="s">
        <v>30</v>
      </c>
      <c r="I9" s="21" t="s">
        <v>45</v>
      </c>
      <c r="J9" s="20" t="s">
        <v>31</v>
      </c>
      <c r="K9" s="21" t="s">
        <v>45</v>
      </c>
      <c r="L9" s="20" t="s">
        <v>32</v>
      </c>
      <c r="M9" s="21" t="s">
        <v>45</v>
      </c>
      <c r="N9" s="20" t="s">
        <v>33</v>
      </c>
      <c r="O9" s="21" t="s">
        <v>45</v>
      </c>
      <c r="P9" s="20" t="s">
        <v>34</v>
      </c>
      <c r="Q9" s="21" t="s">
        <v>45</v>
      </c>
      <c r="R9" s="20" t="s">
        <v>35</v>
      </c>
      <c r="S9" s="21" t="s">
        <v>45</v>
      </c>
      <c r="T9" s="3" t="s">
        <v>36</v>
      </c>
      <c r="U9" s="3" t="s">
        <v>45</v>
      </c>
      <c r="V9" s="20" t="s">
        <v>37</v>
      </c>
      <c r="W9" s="21" t="s">
        <v>45</v>
      </c>
      <c r="X9" s="20" t="s">
        <v>38</v>
      </c>
      <c r="Y9" s="21" t="s">
        <v>45</v>
      </c>
      <c r="Z9" s="20" t="s">
        <v>39</v>
      </c>
      <c r="AA9" s="21" t="s">
        <v>45</v>
      </c>
      <c r="AB9" s="20" t="s">
        <v>40</v>
      </c>
      <c r="AC9" s="21" t="s">
        <v>45</v>
      </c>
    </row>
    <row r="10" spans="1:29" ht="15" outlineLevel="1" x14ac:dyDescent="0.25">
      <c r="A10" s="5" t="s">
        <v>46</v>
      </c>
      <c r="B10" s="7" t="s">
        <v>45</v>
      </c>
      <c r="C10" s="7" t="s">
        <v>45</v>
      </c>
      <c r="D10" s="7" t="s">
        <v>45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 t="s">
        <v>45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 t="s">
        <v>45</v>
      </c>
      <c r="W10" s="7" t="s">
        <v>45</v>
      </c>
      <c r="X10" s="7" t="s">
        <v>45</v>
      </c>
      <c r="Y10" s="7" t="s">
        <v>45</v>
      </c>
      <c r="Z10" s="7" t="s">
        <v>45</v>
      </c>
      <c r="AA10" s="7" t="s">
        <v>45</v>
      </c>
      <c r="AB10" s="7" t="s">
        <v>45</v>
      </c>
      <c r="AC10" s="7" t="s">
        <v>45</v>
      </c>
    </row>
    <row r="11" spans="1:29" ht="15" outlineLevel="1" x14ac:dyDescent="0.25">
      <c r="A11" s="6" t="s">
        <v>25</v>
      </c>
      <c r="B11" s="8" t="s">
        <v>47</v>
      </c>
      <c r="C11" s="8" t="s">
        <v>45</v>
      </c>
      <c r="D11" s="8" t="s">
        <v>47</v>
      </c>
      <c r="E11" s="8" t="s">
        <v>45</v>
      </c>
      <c r="F11" s="8" t="s">
        <v>47</v>
      </c>
      <c r="G11" s="8" t="s">
        <v>45</v>
      </c>
      <c r="H11" s="8">
        <v>18000</v>
      </c>
      <c r="I11" s="8" t="s">
        <v>45</v>
      </c>
      <c r="J11" s="8">
        <v>39000</v>
      </c>
      <c r="K11" s="8" t="s">
        <v>45</v>
      </c>
      <c r="L11" s="8">
        <v>69000</v>
      </c>
      <c r="M11" s="8" t="s">
        <v>45</v>
      </c>
      <c r="N11" s="8">
        <v>97532</v>
      </c>
      <c r="O11" s="8" t="s">
        <v>45</v>
      </c>
      <c r="P11" s="8">
        <v>138983</v>
      </c>
      <c r="Q11" s="8" t="s">
        <v>45</v>
      </c>
      <c r="R11" s="8">
        <v>195348</v>
      </c>
      <c r="S11" s="8" t="s">
        <v>45</v>
      </c>
      <c r="T11" s="8">
        <v>260689</v>
      </c>
      <c r="U11" s="8" t="s">
        <v>45</v>
      </c>
      <c r="V11" s="8">
        <v>343707</v>
      </c>
      <c r="W11" s="8" t="s">
        <v>45</v>
      </c>
      <c r="X11" s="8">
        <v>465410</v>
      </c>
      <c r="Y11" s="8" t="s">
        <v>45</v>
      </c>
      <c r="Z11" s="8">
        <v>607516</v>
      </c>
      <c r="AA11" s="8" t="s">
        <v>45</v>
      </c>
      <c r="AB11" s="8">
        <v>689169</v>
      </c>
      <c r="AC11" s="8" t="s">
        <v>48</v>
      </c>
    </row>
    <row r="12" spans="1:29" ht="11.45" customHeight="1" outlineLevel="1" x14ac:dyDescent="0.25">
      <c r="E12" t="s">
        <v>53</v>
      </c>
      <c r="F12" s="16">
        <f>H12/2</f>
        <v>3.5996184404453128E-3</v>
      </c>
      <c r="H12" s="16">
        <f>H11/'Sheet 1'!H11</f>
        <v>7.1992368808906256E-3</v>
      </c>
      <c r="J12" s="16">
        <f>J11/'Sheet 1'!J11</f>
        <v>1.5358750074106952E-2</v>
      </c>
      <c r="L12" s="16">
        <f>L11/'Sheet 1'!L11</f>
        <v>2.6755782993339285E-2</v>
      </c>
      <c r="N12" s="16">
        <f>N11/'Sheet 1'!N11</f>
        <v>3.7238571429273865E-2</v>
      </c>
      <c r="P12" s="16">
        <f>P11/'Sheet 1'!P11</f>
        <v>5.2249828776919874E-2</v>
      </c>
      <c r="R12" s="16">
        <f>R11/'Sheet 1'!R11</f>
        <v>7.2311849043056667E-2</v>
      </c>
      <c r="T12" s="16">
        <f>T11/'Sheet 1'!T11</f>
        <v>9.5016824375468656E-2</v>
      </c>
      <c r="V12" s="16">
        <f>V11/'Sheet 1'!V11</f>
        <v>0.12335123166534127</v>
      </c>
      <c r="X12" s="16">
        <f>X11/'Sheet 1'!X11</f>
        <v>0.164462970987518</v>
      </c>
      <c r="Z12" s="16">
        <f>Z11/'Sheet 1'!Z11</f>
        <v>0.21138173054200116</v>
      </c>
      <c r="AB12" s="16">
        <f>AB11/'Sheet 1'!AB11</f>
        <v>0.23610912429000486</v>
      </c>
    </row>
    <row r="13" spans="1:29" ht="15" outlineLevel="1" x14ac:dyDescent="0.25">
      <c r="A13" s="1" t="s">
        <v>49</v>
      </c>
      <c r="E13" t="s">
        <v>54</v>
      </c>
      <c r="F13" s="16">
        <v>0.03</v>
      </c>
      <c r="H13" s="16">
        <v>0.06</v>
      </c>
      <c r="J13" s="16">
        <v>0.14000000000000001</v>
      </c>
      <c r="L13" s="16">
        <v>0.17</v>
      </c>
      <c r="N13" s="16">
        <v>0.15</v>
      </c>
      <c r="P13" s="16">
        <v>0.21</v>
      </c>
      <c r="R13" s="16">
        <v>0.31</v>
      </c>
      <c r="T13" s="16">
        <v>0.43</v>
      </c>
      <c r="V13" s="16">
        <v>0.54</v>
      </c>
      <c r="X13" s="16">
        <v>0.64</v>
      </c>
      <c r="Z13" s="16">
        <v>0.8</v>
      </c>
      <c r="AB13" s="16">
        <v>0.85</v>
      </c>
    </row>
    <row r="14" spans="1:29" ht="15" x14ac:dyDescent="0.25">
      <c r="A14" s="1" t="s">
        <v>47</v>
      </c>
      <c r="B14" s="2" t="s">
        <v>50</v>
      </c>
    </row>
    <row r="15" spans="1:29" ht="15" x14ac:dyDescent="0.25">
      <c r="A15" s="1" t="s">
        <v>51</v>
      </c>
    </row>
    <row r="16" spans="1:29" ht="15" x14ac:dyDescent="0.25">
      <c r="A16" s="1" t="s">
        <v>48</v>
      </c>
      <c r="B16" s="2" t="s">
        <v>52</v>
      </c>
    </row>
  </sheetData>
  <mergeCells count="12">
    <mergeCell ref="X9:Y9"/>
    <mergeCell ref="Z9:AA9"/>
    <mergeCell ref="AB9:AC9"/>
    <mergeCell ref="L9:M9"/>
    <mergeCell ref="N9:O9"/>
    <mergeCell ref="P9:Q9"/>
    <mergeCell ref="R9:S9"/>
    <mergeCell ref="B9:C9"/>
    <mergeCell ref="D9:E9"/>
    <mergeCell ref="H9:I9"/>
    <mergeCell ref="J9:K9"/>
    <mergeCell ref="V9:W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2024-08-21T12:44:32Z</dcterms:created>
  <dcterms:modified xsi:type="dcterms:W3CDTF">2024-08-26T11:40:50Z</dcterms:modified>
</cp:coreProperties>
</file>