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HVC/"/>
    </mc:Choice>
  </mc:AlternateContent>
  <xr:revisionPtr revIDLastSave="1" documentId="8_{50AF93D9-45E3-4FF3-B3FF-CFC3E9D132B3}" xr6:coauthVersionLast="47" xr6:coauthVersionMax="47" xr10:uidLastSave="{CEC843E2-F4A6-4B5C-8EE3-DB8AB766CD4F}"/>
  <bookViews>
    <workbookView xWindow="28680" yWindow="-120" windowWidth="29040" windowHeight="16440" xr2:uid="{DAF66C70-EF9C-41DA-86FE-341CD97E1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  <c r="P15" i="1"/>
  <c r="Q15" i="1"/>
  <c r="R15" i="1"/>
  <c r="S15" i="1"/>
  <c r="T15" i="1"/>
  <c r="U15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Z17" i="1" s="1"/>
  <c r="V15" i="1"/>
  <c r="W15" i="1"/>
  <c r="X15" i="1"/>
  <c r="Y15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9" i="1"/>
</calcChain>
</file>

<file path=xl/sharedStrings.xml><?xml version="1.0" encoding="utf-8"?>
<sst xmlns="http://schemas.openxmlformats.org/spreadsheetml/2006/main" count="14" uniqueCount="8">
  <si>
    <t>Naphtha (incl. Condensates)</t>
  </si>
  <si>
    <t>Gasoil</t>
  </si>
  <si>
    <t>Year</t>
  </si>
  <si>
    <t>Propane / Butane / LPG</t>
  </si>
  <si>
    <t>CC4 + others</t>
  </si>
  <si>
    <t>Ethane / ref. gases</t>
  </si>
  <si>
    <t>Forecast (naphtha)</t>
  </si>
  <si>
    <t>Source: https://www.petrochemistry.eu/about-petrochemistry/petrochemicals-facts-and-figures/european-market-overview/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</si>
</sst>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Historical and forecast HVC cracker feedstocks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Naphtha (incl. Condensates)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Sheet1!$B$9:$Z$9</c:f>
              <c:numCache>
                <c:formatCode>General</c:formatCode>
                <c:ptCount val="25"/>
                <c:pt idx="0">
                  <c:v>49.49</c:v>
                </c:pt>
                <c:pt idx="1">
                  <c:v>51.118000000000002</c:v>
                </c:pt>
                <c:pt idx="2">
                  <c:v>49.124000000000002</c:v>
                </c:pt>
                <c:pt idx="3">
                  <c:v>50.673000000000002</c:v>
                </c:pt>
                <c:pt idx="4">
                  <c:v>52.384999999999998</c:v>
                </c:pt>
                <c:pt idx="5">
                  <c:v>53.018000000000001</c:v>
                </c:pt>
                <c:pt idx="6">
                  <c:v>51.381</c:v>
                </c:pt>
                <c:pt idx="7">
                  <c:v>50.66</c:v>
                </c:pt>
                <c:pt idx="8">
                  <c:v>52.064999999999998</c:v>
                </c:pt>
                <c:pt idx="9">
                  <c:v>47.445999999999998</c:v>
                </c:pt>
                <c:pt idx="10">
                  <c:v>45.162999999999997</c:v>
                </c:pt>
                <c:pt idx="11">
                  <c:v>49.920999999999999</c:v>
                </c:pt>
                <c:pt idx="12">
                  <c:v>44.795999999999999</c:v>
                </c:pt>
                <c:pt idx="13">
                  <c:v>45.936999999999998</c:v>
                </c:pt>
                <c:pt idx="14">
                  <c:v>41.078000000000003</c:v>
                </c:pt>
                <c:pt idx="15">
                  <c:v>41.256999999999998</c:v>
                </c:pt>
                <c:pt idx="16">
                  <c:v>39.634</c:v>
                </c:pt>
                <c:pt idx="17">
                  <c:v>42.247999999999998</c:v>
                </c:pt>
                <c:pt idx="18">
                  <c:v>42.008000000000003</c:v>
                </c:pt>
                <c:pt idx="19">
                  <c:v>37.720999999999997</c:v>
                </c:pt>
                <c:pt idx="20">
                  <c:v>34.204000000000001</c:v>
                </c:pt>
                <c:pt idx="21">
                  <c:v>40.097000000000001</c:v>
                </c:pt>
                <c:pt idx="22">
                  <c:v>42.652999999999999</c:v>
                </c:pt>
                <c:pt idx="23">
                  <c:v>35.298999999999999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6-4D0D-B61F-C1E0F94DC73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Gasoil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Sheet1!$B$10:$Z$10</c:f>
              <c:numCache>
                <c:formatCode>General</c:formatCode>
                <c:ptCount val="25"/>
                <c:pt idx="0">
                  <c:v>5.4240000000000004</c:v>
                </c:pt>
                <c:pt idx="1">
                  <c:v>5.0759999999999996</c:v>
                </c:pt>
                <c:pt idx="2">
                  <c:v>4.6619999999999999</c:v>
                </c:pt>
                <c:pt idx="3">
                  <c:v>4.4859999999999998</c:v>
                </c:pt>
                <c:pt idx="4">
                  <c:v>4.968</c:v>
                </c:pt>
                <c:pt idx="5">
                  <c:v>5.17</c:v>
                </c:pt>
                <c:pt idx="6">
                  <c:v>5.1029999999999998</c:v>
                </c:pt>
                <c:pt idx="7">
                  <c:v>4.92</c:v>
                </c:pt>
                <c:pt idx="8">
                  <c:v>4.7510000000000003</c:v>
                </c:pt>
                <c:pt idx="9">
                  <c:v>3.9910000000000001</c:v>
                </c:pt>
                <c:pt idx="10">
                  <c:v>3.7290000000000001</c:v>
                </c:pt>
                <c:pt idx="11">
                  <c:v>3.7519999999999998</c:v>
                </c:pt>
                <c:pt idx="12">
                  <c:v>3.4630000000000001</c:v>
                </c:pt>
                <c:pt idx="13">
                  <c:v>3.5150000000000001</c:v>
                </c:pt>
                <c:pt idx="14">
                  <c:v>2.9660000000000002</c:v>
                </c:pt>
                <c:pt idx="15">
                  <c:v>2.5019999999999998</c:v>
                </c:pt>
                <c:pt idx="16">
                  <c:v>2.4289999999999998</c:v>
                </c:pt>
                <c:pt idx="17">
                  <c:v>2.85</c:v>
                </c:pt>
                <c:pt idx="18">
                  <c:v>2.8580000000000001</c:v>
                </c:pt>
                <c:pt idx="19">
                  <c:v>2.258</c:v>
                </c:pt>
                <c:pt idx="20">
                  <c:v>2.081</c:v>
                </c:pt>
                <c:pt idx="21">
                  <c:v>1.84</c:v>
                </c:pt>
                <c:pt idx="22">
                  <c:v>1.82</c:v>
                </c:pt>
                <c:pt idx="23">
                  <c:v>1.6439999999999999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6-4D0D-B61F-C1E0F94DC73B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Ethane / ref. gases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Sheet1!$B$11:$Z$11</c:f>
              <c:numCache>
                <c:formatCode>General</c:formatCode>
                <c:ptCount val="25"/>
                <c:pt idx="0">
                  <c:v>2.4729999999999999</c:v>
                </c:pt>
                <c:pt idx="1">
                  <c:v>2.3010000000000002</c:v>
                </c:pt>
                <c:pt idx="2">
                  <c:v>2.7629999999999999</c:v>
                </c:pt>
                <c:pt idx="3">
                  <c:v>2.774</c:v>
                </c:pt>
                <c:pt idx="4">
                  <c:v>2.8380000000000001</c:v>
                </c:pt>
                <c:pt idx="5">
                  <c:v>2.5859999999999999</c:v>
                </c:pt>
                <c:pt idx="6">
                  <c:v>2.2429999999999999</c:v>
                </c:pt>
                <c:pt idx="7">
                  <c:v>2.4689999999999999</c:v>
                </c:pt>
                <c:pt idx="8">
                  <c:v>2.472</c:v>
                </c:pt>
                <c:pt idx="9">
                  <c:v>2.367</c:v>
                </c:pt>
                <c:pt idx="10">
                  <c:v>2.2120000000000002</c:v>
                </c:pt>
                <c:pt idx="11">
                  <c:v>2.0350000000000001</c:v>
                </c:pt>
                <c:pt idx="12">
                  <c:v>1.9370000000000001</c:v>
                </c:pt>
                <c:pt idx="13">
                  <c:v>1.8440000000000001</c:v>
                </c:pt>
                <c:pt idx="14">
                  <c:v>1.8979999999999999</c:v>
                </c:pt>
                <c:pt idx="15">
                  <c:v>2.117</c:v>
                </c:pt>
                <c:pt idx="16">
                  <c:v>2.0299999999999998</c:v>
                </c:pt>
                <c:pt idx="17">
                  <c:v>2.359</c:v>
                </c:pt>
                <c:pt idx="18">
                  <c:v>3.3980000000000001</c:v>
                </c:pt>
                <c:pt idx="19">
                  <c:v>3.4089999999999998</c:v>
                </c:pt>
                <c:pt idx="20">
                  <c:v>2.9239999999999999</c:v>
                </c:pt>
                <c:pt idx="21">
                  <c:v>2.8239999999999998</c:v>
                </c:pt>
                <c:pt idx="22">
                  <c:v>2.5859999999999999</c:v>
                </c:pt>
                <c:pt idx="23">
                  <c:v>4.5970000000000004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6-4D0D-B61F-C1E0F94DC73B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Propane / Butane / LPG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4.9480000000000004</c:v>
                </c:pt>
                <c:pt idx="1">
                  <c:v>4.6340000000000003</c:v>
                </c:pt>
                <c:pt idx="2">
                  <c:v>5.6639999999999997</c:v>
                </c:pt>
                <c:pt idx="3">
                  <c:v>6.2080000000000002</c:v>
                </c:pt>
                <c:pt idx="4">
                  <c:v>6.157</c:v>
                </c:pt>
                <c:pt idx="5">
                  <c:v>7.1280000000000001</c:v>
                </c:pt>
                <c:pt idx="6">
                  <c:v>7.4669999999999996</c:v>
                </c:pt>
                <c:pt idx="7">
                  <c:v>8.2609999999999992</c:v>
                </c:pt>
                <c:pt idx="8">
                  <c:v>8.6920000000000002</c:v>
                </c:pt>
                <c:pt idx="9">
                  <c:v>8.6809999999999992</c:v>
                </c:pt>
                <c:pt idx="10">
                  <c:v>7.8639999999999999</c:v>
                </c:pt>
                <c:pt idx="11">
                  <c:v>7.5209999999999999</c:v>
                </c:pt>
                <c:pt idx="12">
                  <c:v>8.9350000000000005</c:v>
                </c:pt>
                <c:pt idx="13">
                  <c:v>7.4880000000000004</c:v>
                </c:pt>
                <c:pt idx="14">
                  <c:v>10.336</c:v>
                </c:pt>
                <c:pt idx="15">
                  <c:v>12.327999999999999</c:v>
                </c:pt>
                <c:pt idx="16">
                  <c:v>13.401</c:v>
                </c:pt>
                <c:pt idx="17">
                  <c:v>13.584</c:v>
                </c:pt>
                <c:pt idx="18">
                  <c:v>11.375</c:v>
                </c:pt>
                <c:pt idx="19">
                  <c:v>13.548999999999999</c:v>
                </c:pt>
                <c:pt idx="20">
                  <c:v>13.493</c:v>
                </c:pt>
                <c:pt idx="21">
                  <c:v>12.276</c:v>
                </c:pt>
                <c:pt idx="22">
                  <c:v>11.009</c:v>
                </c:pt>
                <c:pt idx="23">
                  <c:v>8.3469999999999995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6-4D0D-B61F-C1E0F94DC73B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CC4 + 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Sheet1!$B$13:$Z$13</c:f>
              <c:numCache>
                <c:formatCode>General</c:formatCode>
                <c:ptCount val="25"/>
                <c:pt idx="0">
                  <c:v>2.17</c:v>
                </c:pt>
                <c:pt idx="1">
                  <c:v>2.1789999999999998</c:v>
                </c:pt>
                <c:pt idx="2">
                  <c:v>2.1269999999999998</c:v>
                </c:pt>
                <c:pt idx="3">
                  <c:v>2.202</c:v>
                </c:pt>
                <c:pt idx="4">
                  <c:v>2.2210000000000001</c:v>
                </c:pt>
                <c:pt idx="5">
                  <c:v>2.3199999999999998</c:v>
                </c:pt>
                <c:pt idx="6">
                  <c:v>2.2519999999999998</c:v>
                </c:pt>
                <c:pt idx="7">
                  <c:v>2.4750000000000001</c:v>
                </c:pt>
                <c:pt idx="8">
                  <c:v>2.4929999999999999</c:v>
                </c:pt>
                <c:pt idx="9">
                  <c:v>2.1850000000000001</c:v>
                </c:pt>
                <c:pt idx="10">
                  <c:v>2.3610000000000002</c:v>
                </c:pt>
                <c:pt idx="11">
                  <c:v>2.4740000000000002</c:v>
                </c:pt>
                <c:pt idx="12">
                  <c:v>2.597</c:v>
                </c:pt>
                <c:pt idx="13">
                  <c:v>2.2029999999999998</c:v>
                </c:pt>
                <c:pt idx="14">
                  <c:v>2.0329999999999999</c:v>
                </c:pt>
                <c:pt idx="15">
                  <c:v>2.363</c:v>
                </c:pt>
                <c:pt idx="16">
                  <c:v>2.093</c:v>
                </c:pt>
                <c:pt idx="17">
                  <c:v>1.855</c:v>
                </c:pt>
                <c:pt idx="18">
                  <c:v>2.105</c:v>
                </c:pt>
                <c:pt idx="19">
                  <c:v>2.1960000000000002</c:v>
                </c:pt>
                <c:pt idx="20">
                  <c:v>1.7829999999999999</c:v>
                </c:pt>
                <c:pt idx="21">
                  <c:v>2.226</c:v>
                </c:pt>
                <c:pt idx="22">
                  <c:v>2.19</c:v>
                </c:pt>
                <c:pt idx="23">
                  <c:v>1.821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6-4D0D-B61F-C1E0F94DC73B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Forecast (naphtha)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Sheet1!$B$8:$BA$8</c:f>
              <c:numCache>
                <c:formatCode>General</c:formatCode>
                <c:ptCount val="5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numCache>
            </c:numRef>
          </c:cat>
          <c:val>
            <c:numRef>
              <c:f>Sheet1!$B$14:$BA$14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5.2613999999999947</c:v>
                </c:pt>
                <c:pt idx="24">
                  <c:v>56.969399999999993</c:v>
                </c:pt>
                <c:pt idx="25">
                  <c:v>56.513644799999994</c:v>
                </c:pt>
                <c:pt idx="26">
                  <c:v>56.061535641599995</c:v>
                </c:pt>
                <c:pt idx="27">
                  <c:v>55.613043356467195</c:v>
                </c:pt>
                <c:pt idx="28">
                  <c:v>55.168139009615459</c:v>
                </c:pt>
                <c:pt idx="29">
                  <c:v>54.726793897538535</c:v>
                </c:pt>
                <c:pt idx="30">
                  <c:v>54.288979546358227</c:v>
                </c:pt>
                <c:pt idx="31">
                  <c:v>53.854667709987361</c:v>
                </c:pt>
                <c:pt idx="32">
                  <c:v>53.423830368307463</c:v>
                </c:pt>
                <c:pt idx="33">
                  <c:v>52.996439725361</c:v>
                </c:pt>
                <c:pt idx="34">
                  <c:v>52.57246820755811</c:v>
                </c:pt>
                <c:pt idx="35">
                  <c:v>52.151888461897641</c:v>
                </c:pt>
                <c:pt idx="36">
                  <c:v>51.734673354202457</c:v>
                </c:pt>
                <c:pt idx="37">
                  <c:v>51.320795967368838</c:v>
                </c:pt>
                <c:pt idx="38">
                  <c:v>50.910229599629886</c:v>
                </c:pt>
                <c:pt idx="39">
                  <c:v>50.502947762832846</c:v>
                </c:pt>
                <c:pt idx="40">
                  <c:v>50.098924180730187</c:v>
                </c:pt>
                <c:pt idx="41">
                  <c:v>49.698132787284344</c:v>
                </c:pt>
                <c:pt idx="42">
                  <c:v>49.300547724986068</c:v>
                </c:pt>
                <c:pt idx="43">
                  <c:v>48.90614334318618</c:v>
                </c:pt>
                <c:pt idx="44">
                  <c:v>48.514894196440693</c:v>
                </c:pt>
                <c:pt idx="45">
                  <c:v>48.12677504286917</c:v>
                </c:pt>
                <c:pt idx="46">
                  <c:v>47.741760842526219</c:v>
                </c:pt>
                <c:pt idx="47">
                  <c:v>47.35982675578601</c:v>
                </c:pt>
                <c:pt idx="48">
                  <c:v>46.980948141739724</c:v>
                </c:pt>
                <c:pt idx="49">
                  <c:v>46.605100556605805</c:v>
                </c:pt>
                <c:pt idx="50">
                  <c:v>46.232259752152956</c:v>
                </c:pt>
                <c:pt idx="51">
                  <c:v>45.862401674135732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76-4D0D-B61F-C1E0F94D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32384"/>
        <c:axId val="980343424"/>
      </c:areaChart>
      <c:catAx>
        <c:axId val="9803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0343424"/>
        <c:crosses val="autoZero"/>
        <c:auto val="1"/>
        <c:lblAlgn val="ctr"/>
        <c:lblOffset val="100"/>
        <c:noMultiLvlLbl val="0"/>
      </c:catAx>
      <c:valAx>
        <c:axId val="980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MT feedstock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03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7327</xdr:colOff>
      <xdr:row>17</xdr:row>
      <xdr:rowOff>21982</xdr:rowOff>
    </xdr:from>
    <xdr:to>
      <xdr:col>24</xdr:col>
      <xdr:colOff>85725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4CBF4-1985-D2D7-193A-A7FD3DBD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2EC4-269F-4596-959C-D2517579BB1A}">
  <dimension ref="A1:BA17"/>
  <sheetViews>
    <sheetView tabSelected="1" topLeftCell="A21" zoomScale="130" zoomScaleNormal="130" workbookViewId="0">
      <selection activeCell="L26" sqref="L26"/>
    </sheetView>
  </sheetViews>
  <sheetFormatPr defaultRowHeight="15" x14ac:dyDescent="0.25"/>
  <sheetData>
    <row r="1" spans="1:53" x14ac:dyDescent="0.25">
      <c r="A1" t="s">
        <v>2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</row>
    <row r="2" spans="1:53" x14ac:dyDescent="0.25">
      <c r="A2" t="s">
        <v>0</v>
      </c>
      <c r="B2">
        <v>49490</v>
      </c>
      <c r="C2">
        <v>51118</v>
      </c>
      <c r="D2">
        <v>49124</v>
      </c>
      <c r="E2">
        <v>50673</v>
      </c>
      <c r="F2">
        <v>52385</v>
      </c>
      <c r="G2">
        <v>53018</v>
      </c>
      <c r="H2">
        <v>51381</v>
      </c>
      <c r="I2">
        <v>50660</v>
      </c>
      <c r="J2">
        <v>52065</v>
      </c>
      <c r="K2">
        <v>47446</v>
      </c>
      <c r="L2">
        <v>45163</v>
      </c>
      <c r="M2">
        <v>49921</v>
      </c>
      <c r="N2">
        <v>44796</v>
      </c>
      <c r="O2">
        <v>45937</v>
      </c>
      <c r="P2">
        <v>41078</v>
      </c>
      <c r="Q2">
        <v>41257</v>
      </c>
      <c r="R2">
        <v>39634</v>
      </c>
      <c r="S2">
        <v>42248</v>
      </c>
      <c r="T2">
        <v>42008</v>
      </c>
      <c r="U2">
        <v>37721</v>
      </c>
      <c r="V2">
        <v>34204</v>
      </c>
      <c r="W2">
        <v>40097</v>
      </c>
      <c r="X2">
        <v>42653</v>
      </c>
      <c r="Y2">
        <v>35299</v>
      </c>
    </row>
    <row r="3" spans="1:53" x14ac:dyDescent="0.25">
      <c r="A3" t="s">
        <v>1</v>
      </c>
      <c r="B3">
        <v>5424</v>
      </c>
      <c r="C3">
        <v>5076</v>
      </c>
      <c r="D3">
        <v>4662</v>
      </c>
      <c r="E3">
        <v>4486</v>
      </c>
      <c r="F3">
        <v>4968</v>
      </c>
      <c r="G3">
        <v>5170</v>
      </c>
      <c r="H3">
        <v>5103</v>
      </c>
      <c r="I3">
        <v>4920</v>
      </c>
      <c r="J3">
        <v>4751</v>
      </c>
      <c r="K3">
        <v>3991</v>
      </c>
      <c r="L3">
        <v>3729</v>
      </c>
      <c r="M3">
        <v>3752</v>
      </c>
      <c r="N3">
        <v>3463</v>
      </c>
      <c r="O3">
        <v>3515</v>
      </c>
      <c r="P3">
        <v>2966</v>
      </c>
      <c r="Q3">
        <v>2502</v>
      </c>
      <c r="R3">
        <v>2429</v>
      </c>
      <c r="S3">
        <v>2850</v>
      </c>
      <c r="T3">
        <v>2858</v>
      </c>
      <c r="U3">
        <v>2258</v>
      </c>
      <c r="V3">
        <v>2081</v>
      </c>
      <c r="W3">
        <v>1840</v>
      </c>
      <c r="X3">
        <v>1820</v>
      </c>
      <c r="Y3">
        <v>1644</v>
      </c>
    </row>
    <row r="4" spans="1:53" x14ac:dyDescent="0.25">
      <c r="A4" t="s">
        <v>5</v>
      </c>
      <c r="B4">
        <v>2473</v>
      </c>
      <c r="C4">
        <v>2301</v>
      </c>
      <c r="D4">
        <v>2763</v>
      </c>
      <c r="E4">
        <v>2774</v>
      </c>
      <c r="F4">
        <v>2838</v>
      </c>
      <c r="G4">
        <v>2586</v>
      </c>
      <c r="H4">
        <v>2243</v>
      </c>
      <c r="I4">
        <v>2469</v>
      </c>
      <c r="J4">
        <v>2472</v>
      </c>
      <c r="K4">
        <v>2367</v>
      </c>
      <c r="L4">
        <v>2212</v>
      </c>
      <c r="M4">
        <v>2035</v>
      </c>
      <c r="N4">
        <v>1937</v>
      </c>
      <c r="O4">
        <v>1844</v>
      </c>
      <c r="P4">
        <v>1898</v>
      </c>
      <c r="Q4">
        <v>2117</v>
      </c>
      <c r="R4">
        <v>2030</v>
      </c>
      <c r="S4">
        <v>2359</v>
      </c>
      <c r="T4">
        <v>3398</v>
      </c>
      <c r="U4">
        <v>3409</v>
      </c>
      <c r="V4">
        <v>2924</v>
      </c>
      <c r="W4">
        <v>2824</v>
      </c>
      <c r="X4">
        <v>2586</v>
      </c>
      <c r="Y4">
        <v>4597</v>
      </c>
    </row>
    <row r="5" spans="1:53" x14ac:dyDescent="0.25">
      <c r="A5" t="s">
        <v>3</v>
      </c>
      <c r="B5">
        <v>4948</v>
      </c>
      <c r="C5">
        <v>4634</v>
      </c>
      <c r="D5">
        <v>5664</v>
      </c>
      <c r="E5">
        <v>6208</v>
      </c>
      <c r="F5">
        <v>6157</v>
      </c>
      <c r="G5">
        <v>7128</v>
      </c>
      <c r="H5">
        <v>7467</v>
      </c>
      <c r="I5">
        <v>8261</v>
      </c>
      <c r="J5">
        <v>8692</v>
      </c>
      <c r="K5">
        <v>8681</v>
      </c>
      <c r="L5">
        <v>7864</v>
      </c>
      <c r="M5">
        <v>7521</v>
      </c>
      <c r="N5">
        <v>8935</v>
      </c>
      <c r="O5">
        <v>7488</v>
      </c>
      <c r="P5">
        <v>10336</v>
      </c>
      <c r="Q5">
        <v>12328</v>
      </c>
      <c r="R5">
        <v>13401</v>
      </c>
      <c r="S5">
        <v>13584</v>
      </c>
      <c r="T5">
        <v>11375</v>
      </c>
      <c r="U5">
        <v>13549</v>
      </c>
      <c r="V5">
        <v>13493</v>
      </c>
      <c r="W5">
        <v>12276</v>
      </c>
      <c r="X5">
        <v>11009</v>
      </c>
      <c r="Y5">
        <v>8347</v>
      </c>
    </row>
    <row r="6" spans="1:53" x14ac:dyDescent="0.25">
      <c r="A6" t="s">
        <v>4</v>
      </c>
      <c r="B6">
        <v>2170</v>
      </c>
      <c r="C6">
        <v>2179</v>
      </c>
      <c r="D6">
        <v>2127</v>
      </c>
      <c r="E6">
        <v>2202</v>
      </c>
      <c r="F6">
        <v>2221</v>
      </c>
      <c r="G6">
        <v>2320</v>
      </c>
      <c r="H6">
        <v>2252</v>
      </c>
      <c r="I6">
        <v>2475</v>
      </c>
      <c r="J6">
        <v>2493</v>
      </c>
      <c r="K6">
        <v>2185</v>
      </c>
      <c r="L6">
        <v>2361</v>
      </c>
      <c r="M6">
        <v>2474</v>
      </c>
      <c r="N6">
        <v>2597</v>
      </c>
      <c r="O6">
        <v>2203</v>
      </c>
      <c r="P6">
        <v>2033</v>
      </c>
      <c r="Q6">
        <v>2363</v>
      </c>
      <c r="R6">
        <v>2093</v>
      </c>
      <c r="S6">
        <v>1855</v>
      </c>
      <c r="T6">
        <v>2105</v>
      </c>
      <c r="U6">
        <v>2196</v>
      </c>
      <c r="V6">
        <v>1783</v>
      </c>
      <c r="W6">
        <v>2226</v>
      </c>
      <c r="X6">
        <v>2190</v>
      </c>
      <c r="Y6">
        <v>1821</v>
      </c>
    </row>
    <row r="8" spans="1:53" x14ac:dyDescent="0.25">
      <c r="A8" t="s">
        <v>2</v>
      </c>
      <c r="B8">
        <v>1999</v>
      </c>
      <c r="C8">
        <v>2000</v>
      </c>
      <c r="D8">
        <v>2001</v>
      </c>
      <c r="E8">
        <v>2002</v>
      </c>
      <c r="F8">
        <v>2003</v>
      </c>
      <c r="G8">
        <v>2004</v>
      </c>
      <c r="H8">
        <v>2005</v>
      </c>
      <c r="I8">
        <v>2006</v>
      </c>
      <c r="J8">
        <v>2007</v>
      </c>
      <c r="K8">
        <v>2008</v>
      </c>
      <c r="L8">
        <v>2009</v>
      </c>
      <c r="M8">
        <v>2010</v>
      </c>
      <c r="N8">
        <v>2011</v>
      </c>
      <c r="O8">
        <v>2012</v>
      </c>
      <c r="P8">
        <v>2013</v>
      </c>
      <c r="Q8">
        <v>2014</v>
      </c>
      <c r="R8">
        <v>2015</v>
      </c>
      <c r="S8">
        <v>2016</v>
      </c>
      <c r="T8">
        <v>2017</v>
      </c>
      <c r="U8">
        <v>2018</v>
      </c>
      <c r="V8">
        <v>2019</v>
      </c>
      <c r="W8">
        <v>2020</v>
      </c>
      <c r="X8">
        <v>2021</v>
      </c>
      <c r="Y8">
        <v>2022</v>
      </c>
      <c r="Z8">
        <v>2023</v>
      </c>
      <c r="AA8">
        <v>2024</v>
      </c>
      <c r="AB8">
        <v>2025</v>
      </c>
      <c r="AC8">
        <v>2026</v>
      </c>
      <c r="AD8">
        <v>2027</v>
      </c>
      <c r="AE8">
        <v>2028</v>
      </c>
      <c r="AF8">
        <v>2029</v>
      </c>
      <c r="AG8">
        <v>2030</v>
      </c>
      <c r="AH8">
        <v>2031</v>
      </c>
      <c r="AI8">
        <v>2032</v>
      </c>
      <c r="AJ8">
        <v>2033</v>
      </c>
      <c r="AK8">
        <v>2034</v>
      </c>
      <c r="AL8">
        <v>2035</v>
      </c>
      <c r="AM8">
        <v>2036</v>
      </c>
      <c r="AN8">
        <v>2037</v>
      </c>
      <c r="AO8">
        <v>2038</v>
      </c>
      <c r="AP8">
        <v>2039</v>
      </c>
      <c r="AQ8">
        <v>2040</v>
      </c>
      <c r="AR8">
        <v>2041</v>
      </c>
      <c r="AS8">
        <v>2042</v>
      </c>
      <c r="AT8">
        <v>2043</v>
      </c>
      <c r="AU8">
        <v>2044</v>
      </c>
      <c r="AV8">
        <v>2045</v>
      </c>
      <c r="AW8">
        <v>2046</v>
      </c>
      <c r="AX8">
        <v>2047</v>
      </c>
      <c r="AY8">
        <v>2048</v>
      </c>
      <c r="AZ8">
        <v>2049</v>
      </c>
      <c r="BA8">
        <v>2050</v>
      </c>
    </row>
    <row r="9" spans="1:53" x14ac:dyDescent="0.25">
      <c r="A9" t="s">
        <v>0</v>
      </c>
      <c r="B9">
        <f t="shared" ref="B9:Y9" si="0">B2/1000</f>
        <v>49.49</v>
      </c>
      <c r="C9">
        <f t="shared" si="0"/>
        <v>51.118000000000002</v>
      </c>
      <c r="D9">
        <f t="shared" si="0"/>
        <v>49.124000000000002</v>
      </c>
      <c r="E9">
        <f t="shared" si="0"/>
        <v>50.673000000000002</v>
      </c>
      <c r="F9">
        <f t="shared" si="0"/>
        <v>52.384999999999998</v>
      </c>
      <c r="G9">
        <f t="shared" si="0"/>
        <v>53.018000000000001</v>
      </c>
      <c r="H9">
        <f t="shared" si="0"/>
        <v>51.381</v>
      </c>
      <c r="I9">
        <f t="shared" si="0"/>
        <v>50.66</v>
      </c>
      <c r="J9">
        <f t="shared" si="0"/>
        <v>52.064999999999998</v>
      </c>
      <c r="K9">
        <f t="shared" si="0"/>
        <v>47.445999999999998</v>
      </c>
      <c r="L9">
        <f t="shared" si="0"/>
        <v>45.162999999999997</v>
      </c>
      <c r="M9">
        <f t="shared" si="0"/>
        <v>49.920999999999999</v>
      </c>
      <c r="N9">
        <f t="shared" si="0"/>
        <v>44.795999999999999</v>
      </c>
      <c r="O9">
        <f t="shared" si="0"/>
        <v>45.936999999999998</v>
      </c>
      <c r="P9">
        <f t="shared" si="0"/>
        <v>41.078000000000003</v>
      </c>
      <c r="Q9">
        <f t="shared" si="0"/>
        <v>41.256999999999998</v>
      </c>
      <c r="R9">
        <f t="shared" si="0"/>
        <v>39.634</v>
      </c>
      <c r="S9">
        <f t="shared" si="0"/>
        <v>42.247999999999998</v>
      </c>
      <c r="T9">
        <f t="shared" si="0"/>
        <v>42.008000000000003</v>
      </c>
      <c r="U9">
        <f t="shared" si="0"/>
        <v>37.720999999999997</v>
      </c>
      <c r="V9">
        <f t="shared" si="0"/>
        <v>34.204000000000001</v>
      </c>
      <c r="W9">
        <f t="shared" si="0"/>
        <v>40.097000000000001</v>
      </c>
      <c r="X9">
        <f t="shared" si="0"/>
        <v>42.652999999999999</v>
      </c>
      <c r="Y9">
        <f t="shared" si="0"/>
        <v>35.298999999999999</v>
      </c>
      <c r="Z9">
        <v>0</v>
      </c>
    </row>
    <row r="10" spans="1:53" x14ac:dyDescent="0.25">
      <c r="A10" t="s">
        <v>1</v>
      </c>
      <c r="B10">
        <f t="shared" ref="B10:Y10" si="1">B3/1000</f>
        <v>5.4240000000000004</v>
      </c>
      <c r="C10">
        <f t="shared" si="1"/>
        <v>5.0759999999999996</v>
      </c>
      <c r="D10">
        <f t="shared" si="1"/>
        <v>4.6619999999999999</v>
      </c>
      <c r="E10">
        <f t="shared" si="1"/>
        <v>4.4859999999999998</v>
      </c>
      <c r="F10">
        <f t="shared" si="1"/>
        <v>4.968</v>
      </c>
      <c r="G10">
        <f t="shared" si="1"/>
        <v>5.17</v>
      </c>
      <c r="H10">
        <f t="shared" si="1"/>
        <v>5.1029999999999998</v>
      </c>
      <c r="I10">
        <f t="shared" si="1"/>
        <v>4.92</v>
      </c>
      <c r="J10">
        <f t="shared" si="1"/>
        <v>4.7510000000000003</v>
      </c>
      <c r="K10">
        <f t="shared" si="1"/>
        <v>3.9910000000000001</v>
      </c>
      <c r="L10">
        <f t="shared" si="1"/>
        <v>3.7290000000000001</v>
      </c>
      <c r="M10">
        <f t="shared" si="1"/>
        <v>3.7519999999999998</v>
      </c>
      <c r="N10">
        <f t="shared" si="1"/>
        <v>3.4630000000000001</v>
      </c>
      <c r="O10">
        <f t="shared" si="1"/>
        <v>3.5150000000000001</v>
      </c>
      <c r="P10">
        <f t="shared" si="1"/>
        <v>2.9660000000000002</v>
      </c>
      <c r="Q10">
        <f t="shared" si="1"/>
        <v>2.5019999999999998</v>
      </c>
      <c r="R10">
        <f t="shared" si="1"/>
        <v>2.4289999999999998</v>
      </c>
      <c r="S10">
        <f t="shared" si="1"/>
        <v>2.85</v>
      </c>
      <c r="T10">
        <f t="shared" si="1"/>
        <v>2.8580000000000001</v>
      </c>
      <c r="U10">
        <f t="shared" si="1"/>
        <v>2.258</v>
      </c>
      <c r="V10">
        <f t="shared" si="1"/>
        <v>2.081</v>
      </c>
      <c r="W10">
        <f t="shared" si="1"/>
        <v>1.84</v>
      </c>
      <c r="X10">
        <f t="shared" si="1"/>
        <v>1.82</v>
      </c>
      <c r="Y10">
        <f t="shared" si="1"/>
        <v>1.6439999999999999</v>
      </c>
      <c r="Z10">
        <v>0</v>
      </c>
    </row>
    <row r="11" spans="1:53" x14ac:dyDescent="0.25">
      <c r="A11" t="s">
        <v>5</v>
      </c>
      <c r="B11">
        <f t="shared" ref="B11:Y11" si="2">B4/1000</f>
        <v>2.4729999999999999</v>
      </c>
      <c r="C11">
        <f t="shared" si="2"/>
        <v>2.3010000000000002</v>
      </c>
      <c r="D11">
        <f t="shared" si="2"/>
        <v>2.7629999999999999</v>
      </c>
      <c r="E11">
        <f t="shared" si="2"/>
        <v>2.774</v>
      </c>
      <c r="F11">
        <f t="shared" si="2"/>
        <v>2.8380000000000001</v>
      </c>
      <c r="G11">
        <f t="shared" si="2"/>
        <v>2.5859999999999999</v>
      </c>
      <c r="H11">
        <f t="shared" si="2"/>
        <v>2.2429999999999999</v>
      </c>
      <c r="I11">
        <f t="shared" si="2"/>
        <v>2.4689999999999999</v>
      </c>
      <c r="J11">
        <f t="shared" si="2"/>
        <v>2.472</v>
      </c>
      <c r="K11">
        <f t="shared" si="2"/>
        <v>2.367</v>
      </c>
      <c r="L11">
        <f t="shared" si="2"/>
        <v>2.2120000000000002</v>
      </c>
      <c r="M11">
        <f t="shared" si="2"/>
        <v>2.0350000000000001</v>
      </c>
      <c r="N11">
        <f t="shared" si="2"/>
        <v>1.9370000000000001</v>
      </c>
      <c r="O11">
        <f t="shared" si="2"/>
        <v>1.8440000000000001</v>
      </c>
      <c r="P11">
        <f t="shared" si="2"/>
        <v>1.8979999999999999</v>
      </c>
      <c r="Q11">
        <f t="shared" si="2"/>
        <v>2.117</v>
      </c>
      <c r="R11">
        <f t="shared" si="2"/>
        <v>2.0299999999999998</v>
      </c>
      <c r="S11">
        <f t="shared" si="2"/>
        <v>2.359</v>
      </c>
      <c r="T11">
        <f t="shared" si="2"/>
        <v>3.3980000000000001</v>
      </c>
      <c r="U11">
        <f t="shared" si="2"/>
        <v>3.4089999999999998</v>
      </c>
      <c r="V11">
        <f t="shared" si="2"/>
        <v>2.9239999999999999</v>
      </c>
      <c r="W11">
        <f t="shared" si="2"/>
        <v>2.8239999999999998</v>
      </c>
      <c r="X11">
        <f t="shared" si="2"/>
        <v>2.5859999999999999</v>
      </c>
      <c r="Y11">
        <f t="shared" si="2"/>
        <v>4.5970000000000004</v>
      </c>
      <c r="Z11">
        <v>0</v>
      </c>
    </row>
    <row r="12" spans="1:53" x14ac:dyDescent="0.25">
      <c r="A12" t="s">
        <v>3</v>
      </c>
      <c r="B12">
        <f t="shared" ref="B12:Y12" si="3">B5/1000</f>
        <v>4.9480000000000004</v>
      </c>
      <c r="C12">
        <f t="shared" si="3"/>
        <v>4.6340000000000003</v>
      </c>
      <c r="D12">
        <f t="shared" si="3"/>
        <v>5.6639999999999997</v>
      </c>
      <c r="E12">
        <f t="shared" si="3"/>
        <v>6.2080000000000002</v>
      </c>
      <c r="F12">
        <f t="shared" si="3"/>
        <v>6.157</v>
      </c>
      <c r="G12">
        <f t="shared" si="3"/>
        <v>7.1280000000000001</v>
      </c>
      <c r="H12">
        <f t="shared" si="3"/>
        <v>7.4669999999999996</v>
      </c>
      <c r="I12">
        <f t="shared" si="3"/>
        <v>8.2609999999999992</v>
      </c>
      <c r="J12">
        <f t="shared" si="3"/>
        <v>8.6920000000000002</v>
      </c>
      <c r="K12">
        <f t="shared" si="3"/>
        <v>8.6809999999999992</v>
      </c>
      <c r="L12">
        <f t="shared" si="3"/>
        <v>7.8639999999999999</v>
      </c>
      <c r="M12">
        <f t="shared" si="3"/>
        <v>7.5209999999999999</v>
      </c>
      <c r="N12">
        <f t="shared" si="3"/>
        <v>8.9350000000000005</v>
      </c>
      <c r="O12">
        <f t="shared" si="3"/>
        <v>7.4880000000000004</v>
      </c>
      <c r="P12">
        <f t="shared" si="3"/>
        <v>10.336</v>
      </c>
      <c r="Q12">
        <f t="shared" si="3"/>
        <v>12.327999999999999</v>
      </c>
      <c r="R12">
        <f t="shared" si="3"/>
        <v>13.401</v>
      </c>
      <c r="S12">
        <f t="shared" si="3"/>
        <v>13.584</v>
      </c>
      <c r="T12">
        <f t="shared" si="3"/>
        <v>11.375</v>
      </c>
      <c r="U12">
        <f t="shared" si="3"/>
        <v>13.548999999999999</v>
      </c>
      <c r="V12">
        <f t="shared" si="3"/>
        <v>13.493</v>
      </c>
      <c r="W12">
        <f t="shared" si="3"/>
        <v>12.276</v>
      </c>
      <c r="X12">
        <f t="shared" si="3"/>
        <v>11.009</v>
      </c>
      <c r="Y12">
        <f t="shared" si="3"/>
        <v>8.3469999999999995</v>
      </c>
      <c r="Z12">
        <v>0</v>
      </c>
    </row>
    <row r="13" spans="1:53" x14ac:dyDescent="0.25">
      <c r="A13" t="s">
        <v>4</v>
      </c>
      <c r="B13">
        <f t="shared" ref="B13:Y13" si="4">B6/1000</f>
        <v>2.17</v>
      </c>
      <c r="C13">
        <f t="shared" si="4"/>
        <v>2.1789999999999998</v>
      </c>
      <c r="D13">
        <f t="shared" si="4"/>
        <v>2.1269999999999998</v>
      </c>
      <c r="E13">
        <f t="shared" si="4"/>
        <v>2.202</v>
      </c>
      <c r="F13">
        <f t="shared" si="4"/>
        <v>2.2210000000000001</v>
      </c>
      <c r="G13">
        <f t="shared" si="4"/>
        <v>2.3199999999999998</v>
      </c>
      <c r="H13">
        <f t="shared" si="4"/>
        <v>2.2519999999999998</v>
      </c>
      <c r="I13">
        <f t="shared" si="4"/>
        <v>2.4750000000000001</v>
      </c>
      <c r="J13">
        <f t="shared" si="4"/>
        <v>2.4929999999999999</v>
      </c>
      <c r="K13">
        <f t="shared" si="4"/>
        <v>2.1850000000000001</v>
      </c>
      <c r="L13">
        <f t="shared" si="4"/>
        <v>2.3610000000000002</v>
      </c>
      <c r="M13">
        <f t="shared" si="4"/>
        <v>2.4740000000000002</v>
      </c>
      <c r="N13">
        <f t="shared" si="4"/>
        <v>2.597</v>
      </c>
      <c r="O13">
        <f t="shared" si="4"/>
        <v>2.2029999999999998</v>
      </c>
      <c r="P13">
        <f t="shared" si="4"/>
        <v>2.0329999999999999</v>
      </c>
      <c r="Q13">
        <f t="shared" si="4"/>
        <v>2.363</v>
      </c>
      <c r="R13">
        <f t="shared" si="4"/>
        <v>2.093</v>
      </c>
      <c r="S13">
        <f t="shared" si="4"/>
        <v>1.855</v>
      </c>
      <c r="T13">
        <f t="shared" si="4"/>
        <v>2.105</v>
      </c>
      <c r="U13">
        <f t="shared" si="4"/>
        <v>2.1960000000000002</v>
      </c>
      <c r="V13">
        <f t="shared" si="4"/>
        <v>1.7829999999999999</v>
      </c>
      <c r="W13">
        <f t="shared" si="4"/>
        <v>2.226</v>
      </c>
      <c r="X13">
        <f t="shared" si="4"/>
        <v>2.19</v>
      </c>
      <c r="Y13">
        <f t="shared" si="4"/>
        <v>1.821</v>
      </c>
      <c r="Z13">
        <v>0</v>
      </c>
    </row>
    <row r="14" spans="1:53" x14ac:dyDescent="0.25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Z14-Y15</f>
        <v>5.2613999999999947</v>
      </c>
      <c r="Z14">
        <f>AVERAGE(U15:Y15)</f>
        <v>56.969399999999993</v>
      </c>
      <c r="AA14">
        <f>Z14*0.992</f>
        <v>56.513644799999994</v>
      </c>
      <c r="AB14">
        <f t="shared" ref="AB14:BA14" si="5">AA14*0.992</f>
        <v>56.061535641599995</v>
      </c>
      <c r="AC14">
        <f t="shared" si="5"/>
        <v>55.613043356467195</v>
      </c>
      <c r="AD14">
        <f t="shared" si="5"/>
        <v>55.168139009615459</v>
      </c>
      <c r="AE14">
        <f t="shared" si="5"/>
        <v>54.726793897538535</v>
      </c>
      <c r="AF14">
        <f t="shared" si="5"/>
        <v>54.288979546358227</v>
      </c>
      <c r="AG14">
        <f t="shared" si="5"/>
        <v>53.854667709987361</v>
      </c>
      <c r="AH14">
        <f t="shared" si="5"/>
        <v>53.423830368307463</v>
      </c>
      <c r="AI14">
        <f t="shared" si="5"/>
        <v>52.996439725361</v>
      </c>
      <c r="AJ14">
        <f t="shared" si="5"/>
        <v>52.57246820755811</v>
      </c>
      <c r="AK14">
        <f t="shared" si="5"/>
        <v>52.151888461897641</v>
      </c>
      <c r="AL14">
        <f t="shared" si="5"/>
        <v>51.734673354202457</v>
      </c>
      <c r="AM14">
        <f t="shared" si="5"/>
        <v>51.320795967368838</v>
      </c>
      <c r="AN14">
        <f t="shared" si="5"/>
        <v>50.910229599629886</v>
      </c>
      <c r="AO14">
        <f t="shared" si="5"/>
        <v>50.502947762832846</v>
      </c>
      <c r="AP14">
        <f t="shared" si="5"/>
        <v>50.098924180730187</v>
      </c>
      <c r="AQ14">
        <f t="shared" si="5"/>
        <v>49.698132787284344</v>
      </c>
      <c r="AR14">
        <f t="shared" si="5"/>
        <v>49.300547724986068</v>
      </c>
      <c r="AS14">
        <f t="shared" si="5"/>
        <v>48.90614334318618</v>
      </c>
      <c r="AT14">
        <f t="shared" si="5"/>
        <v>48.514894196440693</v>
      </c>
      <c r="AU14">
        <f t="shared" si="5"/>
        <v>48.12677504286917</v>
      </c>
      <c r="AV14">
        <f t="shared" si="5"/>
        <v>47.741760842526219</v>
      </c>
      <c r="AW14">
        <f t="shared" si="5"/>
        <v>47.35982675578601</v>
      </c>
      <c r="AX14">
        <f t="shared" si="5"/>
        <v>46.980948141739724</v>
      </c>
      <c r="AY14">
        <f t="shared" si="5"/>
        <v>46.605100556605805</v>
      </c>
      <c r="AZ14">
        <f t="shared" si="5"/>
        <v>46.232259752152956</v>
      </c>
      <c r="BA14">
        <f t="shared" si="5"/>
        <v>45.862401674135732</v>
      </c>
    </row>
    <row r="15" spans="1:53" x14ac:dyDescent="0.25">
      <c r="P15">
        <f t="shared" ref="P15:X15" si="6">SUM(P9:P13)</f>
        <v>58.311000000000007</v>
      </c>
      <c r="Q15">
        <f t="shared" si="6"/>
        <v>60.566999999999993</v>
      </c>
      <c r="R15">
        <f t="shared" si="6"/>
        <v>59.587000000000003</v>
      </c>
      <c r="S15">
        <f t="shared" si="6"/>
        <v>62.895999999999994</v>
      </c>
      <c r="T15">
        <f t="shared" si="6"/>
        <v>61.744</v>
      </c>
      <c r="U15">
        <f t="shared" si="6"/>
        <v>59.132999999999996</v>
      </c>
      <c r="V15">
        <f t="shared" si="6"/>
        <v>54.485000000000007</v>
      </c>
      <c r="W15">
        <f t="shared" si="6"/>
        <v>59.263000000000005</v>
      </c>
      <c r="X15">
        <f t="shared" si="6"/>
        <v>60.257999999999996</v>
      </c>
      <c r="Y15">
        <f>SUM(Y9:Y13)</f>
        <v>51.707999999999998</v>
      </c>
    </row>
    <row r="16" spans="1:53" x14ac:dyDescent="0.25">
      <c r="A16" t="s">
        <v>7</v>
      </c>
    </row>
    <row r="17" spans="26:26" x14ac:dyDescent="0.25">
      <c r="Z17">
        <f>BA14/Z14</f>
        <v>0.80503571521089812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2024-08-20T14:42:25Z</dcterms:created>
  <dcterms:modified xsi:type="dcterms:W3CDTF">2024-08-21T08:20:25Z</dcterms:modified>
</cp:coreProperties>
</file>