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0" documentId="8_{9DBD8A8F-F316-443C-87D1-727D0819F185}" xr6:coauthVersionLast="47" xr6:coauthVersionMax="47" xr10:uidLastSave="{00000000-0000-0000-0000-000000000000}"/>
  <bookViews>
    <workbookView xWindow="-19310" yWindow="-110" windowWidth="19420" windowHeight="10300" activeTab="2" xr2:uid="{B07AFFA4-5168-49DD-A7D1-B697F5C484A2}"/>
  </bookViews>
  <sheets>
    <sheet name="Global EV stocks" sheetId="1" r:id="rId1"/>
    <sheet name="EV sales share" sheetId="2" r:id="rId2"/>
    <sheet name="Market pene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L23" i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M15" i="1"/>
  <c r="K15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3" i="1"/>
  <c r="M3" i="1" s="1"/>
  <c r="L2" i="1"/>
  <c r="M15" i="3" l="1"/>
  <c r="M33" i="1"/>
  <c r="M16" i="1"/>
</calcChain>
</file>

<file path=xl/sharedStrings.xml><?xml version="1.0" encoding="utf-8"?>
<sst xmlns="http://schemas.openxmlformats.org/spreadsheetml/2006/main" count="33" uniqueCount="20">
  <si>
    <t>Year</t>
  </si>
  <si>
    <t>Cars</t>
  </si>
  <si>
    <t>Growth</t>
  </si>
  <si>
    <t>Growth %</t>
  </si>
  <si>
    <t>Average</t>
  </si>
  <si>
    <t>World</t>
  </si>
  <si>
    <t>China</t>
  </si>
  <si>
    <t>Europe</t>
  </si>
  <si>
    <t>US</t>
  </si>
  <si>
    <t>Norway</t>
  </si>
  <si>
    <t>Sweden</t>
  </si>
  <si>
    <t>Netherlands</t>
  </si>
  <si>
    <t>Germany</t>
  </si>
  <si>
    <t>UK</t>
  </si>
  <si>
    <t>France</t>
  </si>
  <si>
    <t>Canada</t>
  </si>
  <si>
    <t>South Korea</t>
  </si>
  <si>
    <t>Japan</t>
  </si>
  <si>
    <t>https://www.euronews.com/green/2023/05/08/norway-germany-uk-which-european-countries-have-the-biggest-share-of-electric-cars</t>
  </si>
  <si>
    <t>For Europe: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</si>
</sst>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2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EV stocks'!$K$1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'Global EV stocks'!#REF!</c:f>
            </c:numRef>
          </c:xVal>
          <c:yVal>
            <c:numRef>
              <c:f>'Global EV stocks'!$K$2:$K$15</c:f>
              <c:numCache>
                <c:formatCode>General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1.5</c:v>
                </c:pt>
                <c:pt idx="6">
                  <c:v>2</c:v>
                </c:pt>
                <c:pt idx="7">
                  <c:v>3.5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16.5</c:v>
                </c:pt>
                <c:pt idx="12">
                  <c:v>26</c:v>
                </c:pt>
                <c:pt idx="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B-4B77-8F70-94ED0F1C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4128"/>
        <c:axId val="1044883168"/>
      </c:scatterChart>
      <c:valAx>
        <c:axId val="10448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3168"/>
        <c:crosses val="autoZero"/>
        <c:crossBetween val="midCat"/>
      </c:valAx>
      <c:valAx>
        <c:axId val="1044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EV stocks'!$K$22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yVal>
            <c:numRef>
              <c:f>'Global EV stocks'!$K$23:$K$32</c:f>
              <c:numCache>
                <c:formatCode>General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1.1000000000000001</c:v>
                </c:pt>
                <c:pt idx="8">
                  <c:v>1.9</c:v>
                </c:pt>
                <c:pt idx="9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C-4CFC-A0A0-356AB7BF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82224"/>
        <c:axId val="294383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EV stocks'!$J$22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'Global EV stocks'!$I$24:$I$32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C-4CFC-A0A0-356AB7BFEA6B}"/>
                  </c:ext>
                </c:extLst>
              </c15:ser>
            </c15:filteredScatterSeries>
          </c:ext>
        </c:extLst>
      </c:scatterChart>
      <c:valAx>
        <c:axId val="2943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383664"/>
        <c:crosses val="autoZero"/>
        <c:crossBetween val="midCat"/>
      </c:valAx>
      <c:valAx>
        <c:axId val="294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3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EV Car Sales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7171296296296296"/>
          <c:w val="0.88397462817147854"/>
          <c:h val="0.479445560161572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'EV sales share'!$K$1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share'!$K$2:$K$6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1-49F2-A7D2-844D7CF43F7C}"/>
            </c:ext>
          </c:extLst>
        </c:ser>
        <c:ser>
          <c:idx val="1"/>
          <c:order val="1"/>
          <c:tx>
            <c:strRef>
              <c:f>'EV sales share'!$L$1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share'!$L$2:$L$6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1-49F2-A7D2-844D7CF43F7C}"/>
            </c:ext>
          </c:extLst>
        </c:ser>
        <c:ser>
          <c:idx val="2"/>
          <c:order val="2"/>
          <c:tx>
            <c:strRef>
              <c:f>'EV sales share'!$M$1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share'!$M$2:$M$6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1-49F2-A7D2-844D7CF43F7C}"/>
            </c:ext>
          </c:extLst>
        </c:ser>
        <c:ser>
          <c:idx val="3"/>
          <c:order val="3"/>
          <c:tx>
            <c:strRef>
              <c:f>'EV sales share'!$N$1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share'!$N$2:$N$6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1-49F2-A7D2-844D7CF43F7C}"/>
            </c:ext>
          </c:extLst>
        </c:ser>
        <c:ser>
          <c:idx val="4"/>
          <c:order val="4"/>
          <c:tx>
            <c:strRef>
              <c:f>'EV sales share'!$O$1</c:f>
              <c:strCache>
                <c:ptCount val="1"/>
                <c:pt idx="0">
                  <c:v>Norway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share'!$O$2:$O$6</c:f>
              <c:numCache>
                <c:formatCode>General</c:formatCode>
                <c:ptCount val="5"/>
                <c:pt idx="0">
                  <c:v>50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1-49F2-A7D2-844D7CF43F7C}"/>
            </c:ext>
          </c:extLst>
        </c:ser>
        <c:ser>
          <c:idx val="5"/>
          <c:order val="5"/>
          <c:tx>
            <c:strRef>
              <c:f>'EV sales share'!$P$1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share'!$P$2:$P$6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45</c:v>
                </c:pt>
                <c:pt idx="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1-49F2-A7D2-844D7CF43F7C}"/>
            </c:ext>
          </c:extLst>
        </c:ser>
        <c:ser>
          <c:idx val="6"/>
          <c:order val="6"/>
          <c:tx>
            <c:strRef>
              <c:f>'EV sales share'!$Q$1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share'!$Q$2:$Q$6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D1-49F2-A7D2-844D7CF43F7C}"/>
            </c:ext>
          </c:extLst>
        </c:ser>
        <c:ser>
          <c:idx val="7"/>
          <c:order val="7"/>
          <c:tx>
            <c:strRef>
              <c:f>'EV sales share'!$R$1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share'!$R$2:$R$6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D1-49F2-A7D2-844D7CF43F7C}"/>
            </c:ext>
          </c:extLst>
        </c:ser>
        <c:ser>
          <c:idx val="8"/>
          <c:order val="8"/>
          <c:tx>
            <c:strRef>
              <c:f>'EV sales share'!$S$1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share'!$S$2:$S$6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19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D1-49F2-A7D2-844D7CF43F7C}"/>
            </c:ext>
          </c:extLst>
        </c:ser>
        <c:ser>
          <c:idx val="9"/>
          <c:order val="9"/>
          <c:tx>
            <c:strRef>
              <c:f>'EV sales share'!$T$1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share'!$T$2:$T$6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D1-49F2-A7D2-844D7CF43F7C}"/>
            </c:ext>
          </c:extLst>
        </c:ser>
        <c:ser>
          <c:idx val="10"/>
          <c:order val="10"/>
          <c:tx>
            <c:strRef>
              <c:f>'EV sales share'!$U$1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share'!$U$2:$U$6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D1-49F2-A7D2-844D7CF43F7C}"/>
            </c:ext>
          </c:extLst>
        </c:ser>
        <c:ser>
          <c:idx val="11"/>
          <c:order val="11"/>
          <c:tx>
            <c:strRef>
              <c:f>'EV sales share'!$V$1</c:f>
              <c:strCache>
                <c:ptCount val="1"/>
                <c:pt idx="0">
                  <c:v>South Korea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share'!$V$2:$V$6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D1-49F2-A7D2-844D7CF43F7C}"/>
            </c:ext>
          </c:extLst>
        </c:ser>
        <c:ser>
          <c:idx val="12"/>
          <c:order val="12"/>
          <c:tx>
            <c:strRef>
              <c:f>'EV sales share'!$W$1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share'!$W$2:$W$6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D1-49F2-A7D2-844D7CF4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7648"/>
        <c:axId val="993108128"/>
      </c:scatterChart>
      <c:valAx>
        <c:axId val="9931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8128"/>
        <c:crosses val="autoZero"/>
        <c:crossBetween val="midCat"/>
      </c:valAx>
      <c:valAx>
        <c:axId val="9931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'Market penetration'!$K$4</c:f>
              <c:strCache>
                <c:ptCount val="1"/>
                <c:pt idx="0">
                  <c:v>Cars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-0.44042432195975501"/>
                  <c:y val="0.51231226305045208"/>
                </c:manualLayout>
              </c:layout>
              <c:numFmt formatCode="General" sourceLinked="0"/>
            </c:trendlineLbl>
          </c:trendline>
          <c:xVal>
            <c:numRef>
              <c:f>'Market penetration'!$J$5:$J$13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'Market penetration'!$K$5:$K$13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44</c:v>
                </c:pt>
                <c:pt idx="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D2-40A4-8657-B75057BB5425}"/>
            </c:ext>
          </c:extLst>
        </c:ser>
        <c:ser>
          <c:idx val="0"/>
          <c:order val="1"/>
          <c:tx>
            <c:strRef>
              <c:f>'Market penetration'!$K$4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52979002624672"/>
                  <c:y val="3.1183289588801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'Market penetration'!$J$9:$J$13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'Market penetration'!$K$9:$K$13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24</c:v>
                </c:pt>
                <c:pt idx="3">
                  <c:v>44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D2-40A4-8657-B75057BB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02448"/>
        <c:axId val="476202928"/>
      </c:scatterChart>
      <c:valAx>
        <c:axId val="4762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202928"/>
        <c:crosses val="autoZero"/>
        <c:crossBetween val="midCat"/>
      </c:valAx>
      <c:valAx>
        <c:axId val="4762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202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263525</xdr:colOff>
      <xdr:row>16</xdr:row>
      <xdr:rowOff>77447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570CC-9D42-0050-A8AD-27CAA61AE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27550" cy="3125447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778CF-6E2A-96AB-70E5-E475AE6A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600075</xdr:colOff>
      <xdr:row>0</xdr:row>
      <xdr:rowOff>0</xdr:rowOff>
    </xdr:from>
    <xdr:to>
      <xdr:col>28</xdr:col>
      <xdr:colOff>505492</xdr:colOff>
      <xdr:row>14</xdr:row>
      <xdr:rowOff>73407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017B0C-AA03-3600-F060-FEE15487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075" y="0"/>
          <a:ext cx="4782217" cy="2740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171450</xdr:rowOff>
    </xdr:from>
    <xdr:to>
      <xdr:col>7</xdr:col>
      <xdr:colOff>349798</xdr:colOff>
      <xdr:row>37</xdr:row>
      <xdr:rowOff>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0A687E-47AA-3D0D-1597-A36CC553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19450"/>
          <a:ext cx="4616998" cy="3829768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19</xdr:row>
      <xdr:rowOff>0</xdr:rowOff>
    </xdr:from>
    <xdr:to>
      <xdr:col>20</xdr:col>
      <xdr:colOff>314325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3E0F73-AA06-B712-AF22-7032AA2B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210260</xdr:colOff>
      <xdr:row>36</xdr:row>
      <xdr:rowOff>96220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FBA53-1AB9-56D3-B4CC-09B835C4E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87060" cy="6954220"/>
        </a:xfrm>
        <a:prstGeom prst="rect">
          <a:avLst/>
        </a:prstGeom>
      </xdr:spPr>
    </xdr:pic>
    <xdr:clientData/>
  </xdr:twoCellAnchor>
  <xdr:twoCellAnchor>
    <xdr:from>
      <xdr:col>15</xdr:col>
      <xdr:colOff>415925</xdr:colOff>
      <xdr:row>6</xdr:row>
      <xdr:rowOff>69850</xdr:rowOff>
    </xdr:from>
    <xdr:to>
      <xdr:col>22</xdr:col>
      <xdr:colOff>596900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386C1-8013-9BCF-F33B-FA80F014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22</xdr:row>
      <xdr:rowOff>79032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88E355-DD73-FFE0-FFB4-67E2C0FF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6325" cy="4270032"/>
        </a:xfrm>
        <a:prstGeom prst="rect">
          <a:avLst/>
        </a:prstGeom>
      </xdr:spPr>
    </xdr:pic>
    <xdr:clientData/>
  </xdr:twoCellAnchor>
  <xdr:twoCellAnchor>
    <xdr:from>
      <xdr:col>13</xdr:col>
      <xdr:colOff>14287</xdr:colOff>
      <xdr:row>1</xdr:row>
      <xdr:rowOff>19050</xdr:rowOff>
    </xdr:from>
    <xdr:to>
      <xdr:col>20</xdr:col>
      <xdr:colOff>319087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E52E8-D1CF-6B98-9A77-0FF9AAA6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A5FB-724A-4250-B386-CF2FA7CD1382}">
  <dimension ref="I1:M33"/>
  <sheetViews>
    <sheetView workbookViewId="0">
      <selection activeCell="I19" sqref="I19:M34"/>
    </sheetView>
  </sheetViews>
  <sheetFormatPr defaultRowHeight="15" x14ac:dyDescent="0.25"/>
  <sheetData>
    <row r="1" spans="9:13" x14ac:dyDescent="0.25">
      <c r="J1" t="s">
        <v>0</v>
      </c>
      <c r="K1" t="s">
        <v>1</v>
      </c>
      <c r="L1" t="s">
        <v>2</v>
      </c>
      <c r="M1" t="s">
        <v>3</v>
      </c>
    </row>
    <row r="2" spans="9:13" x14ac:dyDescent="0.25">
      <c r="I2">
        <v>2010</v>
      </c>
      <c r="J2">
        <v>1</v>
      </c>
      <c r="K2">
        <v>0.2</v>
      </c>
      <c r="L2">
        <f>K2-0</f>
        <v>0.2</v>
      </c>
      <c r="M2" s="1">
        <v>0</v>
      </c>
    </row>
    <row r="3" spans="9:13" x14ac:dyDescent="0.25">
      <c r="I3">
        <v>2011</v>
      </c>
      <c r="J3">
        <v>2</v>
      </c>
      <c r="K3">
        <v>0.3</v>
      </c>
      <c r="L3">
        <f>K3-K2</f>
        <v>9.9999999999999978E-2</v>
      </c>
      <c r="M3" s="1">
        <f>L3/K2</f>
        <v>0.49999999999999989</v>
      </c>
    </row>
    <row r="4" spans="9:13" x14ac:dyDescent="0.25">
      <c r="I4">
        <v>2012</v>
      </c>
      <c r="J4">
        <v>3</v>
      </c>
      <c r="K4">
        <v>0.4</v>
      </c>
      <c r="L4">
        <f t="shared" ref="L4:L14" si="0">K4-K3</f>
        <v>0.10000000000000003</v>
      </c>
      <c r="M4" s="1">
        <f t="shared" ref="M4:M15" si="1">L4/K3</f>
        <v>0.33333333333333348</v>
      </c>
    </row>
    <row r="5" spans="9:13" x14ac:dyDescent="0.25">
      <c r="I5">
        <v>2013</v>
      </c>
      <c r="J5">
        <v>4</v>
      </c>
      <c r="K5">
        <v>0.5</v>
      </c>
      <c r="L5">
        <f t="shared" si="0"/>
        <v>9.9999999999999978E-2</v>
      </c>
      <c r="M5" s="1">
        <f t="shared" si="1"/>
        <v>0.24999999999999994</v>
      </c>
    </row>
    <row r="6" spans="9:13" x14ac:dyDescent="0.25">
      <c r="I6">
        <v>2014</v>
      </c>
      <c r="J6">
        <v>5</v>
      </c>
      <c r="K6">
        <v>0.8</v>
      </c>
      <c r="L6">
        <f t="shared" si="0"/>
        <v>0.30000000000000004</v>
      </c>
      <c r="M6" s="1">
        <f t="shared" si="1"/>
        <v>0.60000000000000009</v>
      </c>
    </row>
    <row r="7" spans="9:13" x14ac:dyDescent="0.25">
      <c r="I7">
        <v>2015</v>
      </c>
      <c r="J7">
        <v>6</v>
      </c>
      <c r="K7">
        <v>1.5</v>
      </c>
      <c r="L7">
        <f t="shared" si="0"/>
        <v>0.7</v>
      </c>
      <c r="M7" s="1">
        <f t="shared" si="1"/>
        <v>0.87499999999999989</v>
      </c>
    </row>
    <row r="8" spans="9:13" x14ac:dyDescent="0.25">
      <c r="I8">
        <v>2016</v>
      </c>
      <c r="J8">
        <v>7</v>
      </c>
      <c r="K8">
        <v>2</v>
      </c>
      <c r="L8">
        <f t="shared" si="0"/>
        <v>0.5</v>
      </c>
      <c r="M8" s="1">
        <f t="shared" si="1"/>
        <v>0.33333333333333331</v>
      </c>
    </row>
    <row r="9" spans="9:13" x14ac:dyDescent="0.25">
      <c r="I9">
        <v>2017</v>
      </c>
      <c r="J9">
        <v>8</v>
      </c>
      <c r="K9">
        <v>3.5</v>
      </c>
      <c r="L9">
        <f t="shared" si="0"/>
        <v>1.5</v>
      </c>
      <c r="M9" s="1">
        <f t="shared" si="1"/>
        <v>0.75</v>
      </c>
    </row>
    <row r="10" spans="9:13" x14ac:dyDescent="0.25">
      <c r="I10">
        <v>2018</v>
      </c>
      <c r="J10">
        <v>9</v>
      </c>
      <c r="K10">
        <v>5</v>
      </c>
      <c r="L10">
        <f t="shared" si="0"/>
        <v>1.5</v>
      </c>
      <c r="M10" s="1">
        <f t="shared" si="1"/>
        <v>0.42857142857142855</v>
      </c>
    </row>
    <row r="11" spans="9:13" x14ac:dyDescent="0.25">
      <c r="I11">
        <v>2019</v>
      </c>
      <c r="J11">
        <v>10</v>
      </c>
      <c r="K11">
        <v>7</v>
      </c>
      <c r="L11">
        <f t="shared" si="0"/>
        <v>2</v>
      </c>
      <c r="M11" s="1">
        <f t="shared" si="1"/>
        <v>0.4</v>
      </c>
    </row>
    <row r="12" spans="9:13" x14ac:dyDescent="0.25">
      <c r="I12">
        <v>2020</v>
      </c>
      <c r="J12">
        <v>11</v>
      </c>
      <c r="K12">
        <v>10</v>
      </c>
      <c r="L12">
        <f t="shared" si="0"/>
        <v>3</v>
      </c>
      <c r="M12" s="1">
        <f t="shared" si="1"/>
        <v>0.42857142857142855</v>
      </c>
    </row>
    <row r="13" spans="9:13" x14ac:dyDescent="0.25">
      <c r="I13">
        <v>2021</v>
      </c>
      <c r="J13">
        <v>12</v>
      </c>
      <c r="K13">
        <v>16.5</v>
      </c>
      <c r="L13">
        <f t="shared" si="0"/>
        <v>6.5</v>
      </c>
      <c r="M13" s="1">
        <f t="shared" si="1"/>
        <v>0.65</v>
      </c>
    </row>
    <row r="14" spans="9:13" x14ac:dyDescent="0.25">
      <c r="I14">
        <v>2022</v>
      </c>
      <c r="J14">
        <v>13</v>
      </c>
      <c r="K14">
        <v>26</v>
      </c>
      <c r="L14">
        <f t="shared" si="0"/>
        <v>9.5</v>
      </c>
      <c r="M14" s="1">
        <f t="shared" si="1"/>
        <v>0.5757575757575758</v>
      </c>
    </row>
    <row r="15" spans="9:13" x14ac:dyDescent="0.25">
      <c r="I15" s="3">
        <v>2023</v>
      </c>
      <c r="J15" s="3">
        <v>14</v>
      </c>
      <c r="K15" s="3">
        <f>K14+L15</f>
        <v>40</v>
      </c>
      <c r="L15" s="3">
        <v>14</v>
      </c>
      <c r="M15" s="4">
        <f t="shared" si="1"/>
        <v>0.53846153846153844</v>
      </c>
    </row>
    <row r="16" spans="9:13" x14ac:dyDescent="0.25">
      <c r="L16" t="s">
        <v>4</v>
      </c>
      <c r="M16" s="2">
        <f>AVERAGE(M2:M15)</f>
        <v>0.4759306170020457</v>
      </c>
    </row>
    <row r="19" spans="9:13" x14ac:dyDescent="0.25">
      <c r="I19" t="s">
        <v>18</v>
      </c>
    </row>
    <row r="20" spans="9:13" x14ac:dyDescent="0.25">
      <c r="I20" s="5" t="s">
        <v>19</v>
      </c>
    </row>
    <row r="22" spans="9:13" x14ac:dyDescent="0.25">
      <c r="J22" t="s">
        <v>0</v>
      </c>
      <c r="K22" t="s">
        <v>1</v>
      </c>
      <c r="L22" t="s">
        <v>2</v>
      </c>
      <c r="M22" t="s">
        <v>3</v>
      </c>
    </row>
    <row r="23" spans="9:13" x14ac:dyDescent="0.25">
      <c r="I23">
        <v>2013</v>
      </c>
      <c r="J23">
        <v>4</v>
      </c>
      <c r="K23">
        <v>0.05</v>
      </c>
      <c r="L23">
        <f>K23-0</f>
        <v>0.05</v>
      </c>
      <c r="M23" s="1">
        <v>0</v>
      </c>
    </row>
    <row r="24" spans="9:13" x14ac:dyDescent="0.25">
      <c r="I24">
        <v>2014</v>
      </c>
      <c r="J24">
        <v>5</v>
      </c>
      <c r="K24">
        <v>7.0000000000000007E-2</v>
      </c>
      <c r="L24">
        <f t="shared" ref="L24:L32" si="2">K24-K23</f>
        <v>2.0000000000000004E-2</v>
      </c>
      <c r="M24" s="1">
        <f t="shared" ref="M24:M32" si="3">L24/K23</f>
        <v>0.40000000000000008</v>
      </c>
    </row>
    <row r="25" spans="9:13" x14ac:dyDescent="0.25">
      <c r="I25">
        <v>2015</v>
      </c>
      <c r="J25">
        <v>6</v>
      </c>
      <c r="K25">
        <v>0.12</v>
      </c>
      <c r="L25">
        <f t="shared" si="2"/>
        <v>4.9999999999999989E-2</v>
      </c>
      <c r="M25" s="1">
        <f t="shared" si="3"/>
        <v>0.71428571428571408</v>
      </c>
    </row>
    <row r="26" spans="9:13" x14ac:dyDescent="0.25">
      <c r="I26">
        <v>2016</v>
      </c>
      <c r="J26">
        <v>7</v>
      </c>
      <c r="K26">
        <v>0.2</v>
      </c>
      <c r="L26">
        <f t="shared" si="2"/>
        <v>8.0000000000000016E-2</v>
      </c>
      <c r="M26" s="1">
        <f t="shared" si="3"/>
        <v>0.66666666666666685</v>
      </c>
    </row>
    <row r="27" spans="9:13" x14ac:dyDescent="0.25">
      <c r="I27">
        <v>2017</v>
      </c>
      <c r="J27">
        <v>8</v>
      </c>
      <c r="K27">
        <v>0.3</v>
      </c>
      <c r="L27">
        <f t="shared" si="2"/>
        <v>9.9999999999999978E-2</v>
      </c>
      <c r="M27" s="1">
        <f t="shared" si="3"/>
        <v>0.49999999999999989</v>
      </c>
    </row>
    <row r="28" spans="9:13" x14ac:dyDescent="0.25">
      <c r="I28">
        <v>2018</v>
      </c>
      <c r="J28">
        <v>9</v>
      </c>
      <c r="K28">
        <v>0.4</v>
      </c>
      <c r="L28">
        <f t="shared" si="2"/>
        <v>0.10000000000000003</v>
      </c>
      <c r="M28" s="1">
        <f t="shared" si="3"/>
        <v>0.33333333333333348</v>
      </c>
    </row>
    <row r="29" spans="9:13" x14ac:dyDescent="0.25">
      <c r="I29">
        <v>2019</v>
      </c>
      <c r="J29">
        <v>10</v>
      </c>
      <c r="K29">
        <v>0.6</v>
      </c>
      <c r="L29">
        <f t="shared" si="2"/>
        <v>0.19999999999999996</v>
      </c>
      <c r="M29" s="1">
        <f t="shared" si="3"/>
        <v>0.49999999999999989</v>
      </c>
    </row>
    <row r="30" spans="9:13" x14ac:dyDescent="0.25">
      <c r="I30">
        <v>2020</v>
      </c>
      <c r="J30">
        <v>11</v>
      </c>
      <c r="K30">
        <v>1.1000000000000001</v>
      </c>
      <c r="L30">
        <f t="shared" si="2"/>
        <v>0.50000000000000011</v>
      </c>
      <c r="M30" s="1">
        <f t="shared" si="3"/>
        <v>0.83333333333333359</v>
      </c>
    </row>
    <row r="31" spans="9:13" x14ac:dyDescent="0.25">
      <c r="I31">
        <v>2021</v>
      </c>
      <c r="J31">
        <v>12</v>
      </c>
      <c r="K31">
        <v>1.9</v>
      </c>
      <c r="L31">
        <f t="shared" si="2"/>
        <v>0.79999999999999982</v>
      </c>
      <c r="M31" s="1">
        <f t="shared" si="3"/>
        <v>0.72727272727272707</v>
      </c>
    </row>
    <row r="32" spans="9:13" x14ac:dyDescent="0.25">
      <c r="I32">
        <v>2022</v>
      </c>
      <c r="J32">
        <v>13</v>
      </c>
      <c r="K32">
        <v>3.1</v>
      </c>
      <c r="L32">
        <f t="shared" si="2"/>
        <v>1.2000000000000002</v>
      </c>
      <c r="M32" s="1">
        <f t="shared" si="3"/>
        <v>0.63157894736842113</v>
      </c>
    </row>
    <row r="33" spans="12:13" x14ac:dyDescent="0.25">
      <c r="L33" t="s">
        <v>4</v>
      </c>
      <c r="M33" s="2">
        <f>AVERAGE(M23:M32)</f>
        <v>0.53064707222601959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937-8D92-4B58-AE67-76DAC29A5FE3}">
  <dimension ref="I1:W6"/>
  <sheetViews>
    <sheetView workbookViewId="0">
      <selection activeCell="Y14" sqref="Y14"/>
    </sheetView>
  </sheetViews>
  <sheetFormatPr defaultRowHeight="15" x14ac:dyDescent="0.25"/>
  <cols>
    <col min="11" max="11" width="12" bestFit="1" customWidth="1"/>
    <col min="12" max="13" width="11" bestFit="1" customWidth="1"/>
    <col min="22" max="22" width="11" customWidth="1"/>
  </cols>
  <sheetData>
    <row r="1" spans="9:23" x14ac:dyDescent="0.25">
      <c r="J1" t="s">
        <v>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9:23" x14ac:dyDescent="0.25">
      <c r="I2">
        <v>2018</v>
      </c>
      <c r="J2">
        <v>1</v>
      </c>
      <c r="K2">
        <v>2</v>
      </c>
      <c r="L2">
        <v>5</v>
      </c>
      <c r="M2">
        <v>2</v>
      </c>
      <c r="N2">
        <v>2</v>
      </c>
      <c r="O2">
        <v>50</v>
      </c>
      <c r="P2">
        <v>5</v>
      </c>
      <c r="Q2">
        <v>5</v>
      </c>
      <c r="R2">
        <v>1</v>
      </c>
      <c r="S2">
        <v>3</v>
      </c>
      <c r="T2">
        <v>2</v>
      </c>
      <c r="U2">
        <v>3</v>
      </c>
      <c r="V2">
        <v>4</v>
      </c>
      <c r="W2">
        <v>2</v>
      </c>
    </row>
    <row r="3" spans="9:23" x14ac:dyDescent="0.25">
      <c r="I3">
        <v>2019</v>
      </c>
      <c r="J3">
        <v>2</v>
      </c>
      <c r="K3">
        <v>2.5</v>
      </c>
      <c r="L3">
        <v>5</v>
      </c>
      <c r="M3">
        <v>4</v>
      </c>
      <c r="N3">
        <v>2</v>
      </c>
      <c r="O3">
        <v>55</v>
      </c>
      <c r="P3">
        <v>10</v>
      </c>
      <c r="Q3">
        <v>15</v>
      </c>
      <c r="R3">
        <v>2</v>
      </c>
      <c r="S3">
        <v>4</v>
      </c>
      <c r="T3">
        <v>3</v>
      </c>
      <c r="U3">
        <v>4</v>
      </c>
      <c r="V3">
        <v>2</v>
      </c>
      <c r="W3">
        <v>1</v>
      </c>
    </row>
    <row r="4" spans="9:23" x14ac:dyDescent="0.25">
      <c r="I4">
        <v>2020</v>
      </c>
      <c r="J4">
        <v>3</v>
      </c>
      <c r="K4">
        <v>4</v>
      </c>
      <c r="L4">
        <v>6</v>
      </c>
      <c r="M4">
        <v>10</v>
      </c>
      <c r="N4">
        <v>2</v>
      </c>
      <c r="O4">
        <v>75</v>
      </c>
      <c r="P4">
        <v>30</v>
      </c>
      <c r="Q4">
        <v>25</v>
      </c>
      <c r="R4">
        <v>10</v>
      </c>
      <c r="S4">
        <v>10</v>
      </c>
      <c r="T4">
        <v>12</v>
      </c>
      <c r="U4">
        <v>5</v>
      </c>
      <c r="V4">
        <v>3</v>
      </c>
      <c r="W4">
        <v>0</v>
      </c>
    </row>
    <row r="5" spans="9:23" x14ac:dyDescent="0.25">
      <c r="I5">
        <v>2021</v>
      </c>
      <c r="J5">
        <v>4</v>
      </c>
      <c r="K5">
        <v>8</v>
      </c>
      <c r="L5">
        <v>15</v>
      </c>
      <c r="M5">
        <v>17</v>
      </c>
      <c r="N5">
        <v>5</v>
      </c>
      <c r="O5">
        <v>85</v>
      </c>
      <c r="P5">
        <v>45</v>
      </c>
      <c r="Q5">
        <v>30</v>
      </c>
      <c r="R5">
        <v>25</v>
      </c>
      <c r="S5">
        <v>19</v>
      </c>
      <c r="T5">
        <v>19</v>
      </c>
      <c r="U5">
        <v>7</v>
      </c>
      <c r="V5">
        <v>7</v>
      </c>
      <c r="W5">
        <v>1</v>
      </c>
    </row>
    <row r="6" spans="9:23" x14ac:dyDescent="0.25">
      <c r="I6">
        <v>2022</v>
      </c>
      <c r="J6">
        <v>5</v>
      </c>
      <c r="K6">
        <v>14</v>
      </c>
      <c r="L6">
        <v>30</v>
      </c>
      <c r="M6">
        <v>21</v>
      </c>
      <c r="N6">
        <v>8</v>
      </c>
      <c r="O6">
        <v>85</v>
      </c>
      <c r="P6">
        <v>55</v>
      </c>
      <c r="Q6">
        <v>35</v>
      </c>
      <c r="R6">
        <v>30</v>
      </c>
      <c r="S6">
        <v>23</v>
      </c>
      <c r="T6">
        <v>21</v>
      </c>
      <c r="U6">
        <v>10</v>
      </c>
      <c r="V6">
        <v>10</v>
      </c>
      <c r="W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FE58-EB44-4B4E-BCF7-54AA9D9E0621}">
  <dimension ref="I1:M15"/>
  <sheetViews>
    <sheetView tabSelected="1" workbookViewId="0">
      <selection activeCell="L20" sqref="L20"/>
    </sheetView>
  </sheetViews>
  <sheetFormatPr defaultRowHeight="15" x14ac:dyDescent="0.25"/>
  <sheetData>
    <row r="1" spans="9:13" x14ac:dyDescent="0.25">
      <c r="I1" t="s">
        <v>18</v>
      </c>
    </row>
    <row r="2" spans="9:13" x14ac:dyDescent="0.25">
      <c r="I2" s="5" t="s">
        <v>19</v>
      </c>
    </row>
    <row r="4" spans="9:13" x14ac:dyDescent="0.25">
      <c r="J4" t="s">
        <v>0</v>
      </c>
      <c r="K4" t="s">
        <v>1</v>
      </c>
      <c r="L4" t="s">
        <v>2</v>
      </c>
      <c r="M4" t="s">
        <v>3</v>
      </c>
    </row>
    <row r="5" spans="9:13" x14ac:dyDescent="0.25">
      <c r="I5">
        <v>2013</v>
      </c>
      <c r="J5">
        <v>4</v>
      </c>
      <c r="K5">
        <v>2</v>
      </c>
      <c r="L5">
        <f>K5-0</f>
        <v>2</v>
      </c>
      <c r="M5" s="1">
        <v>0</v>
      </c>
    </row>
    <row r="6" spans="9:13" x14ac:dyDescent="0.25">
      <c r="I6">
        <v>2014</v>
      </c>
      <c r="J6">
        <v>5</v>
      </c>
      <c r="K6">
        <v>4</v>
      </c>
      <c r="L6">
        <f t="shared" ref="L6:L13" si="0">K6-K5</f>
        <v>2</v>
      </c>
      <c r="M6" s="1">
        <f t="shared" ref="M6:M13" si="1">L6/K5</f>
        <v>1</v>
      </c>
    </row>
    <row r="7" spans="9:13" x14ac:dyDescent="0.25">
      <c r="I7">
        <v>2015</v>
      </c>
      <c r="J7">
        <v>6</v>
      </c>
      <c r="K7">
        <v>6</v>
      </c>
      <c r="L7">
        <f t="shared" si="0"/>
        <v>2</v>
      </c>
      <c r="M7" s="1">
        <f t="shared" si="1"/>
        <v>0.5</v>
      </c>
    </row>
    <row r="8" spans="9:13" x14ac:dyDescent="0.25">
      <c r="I8">
        <v>2016</v>
      </c>
      <c r="J8">
        <v>7</v>
      </c>
      <c r="K8">
        <v>8</v>
      </c>
      <c r="L8">
        <f t="shared" si="0"/>
        <v>2</v>
      </c>
      <c r="M8" s="1">
        <f t="shared" si="1"/>
        <v>0.33333333333333331</v>
      </c>
    </row>
    <row r="9" spans="9:13" x14ac:dyDescent="0.25">
      <c r="I9">
        <v>2017</v>
      </c>
      <c r="J9">
        <v>8</v>
      </c>
      <c r="K9">
        <v>12</v>
      </c>
      <c r="L9">
        <f t="shared" si="0"/>
        <v>4</v>
      </c>
      <c r="M9" s="1">
        <f t="shared" si="1"/>
        <v>0.5</v>
      </c>
    </row>
    <row r="10" spans="9:13" x14ac:dyDescent="0.25">
      <c r="I10">
        <v>2018</v>
      </c>
      <c r="J10">
        <v>9</v>
      </c>
      <c r="K10">
        <v>15</v>
      </c>
      <c r="L10">
        <f t="shared" si="0"/>
        <v>3</v>
      </c>
      <c r="M10" s="1">
        <f t="shared" si="1"/>
        <v>0.25</v>
      </c>
    </row>
    <row r="11" spans="9:13" x14ac:dyDescent="0.25">
      <c r="I11">
        <v>2019</v>
      </c>
      <c r="J11">
        <v>10</v>
      </c>
      <c r="K11">
        <v>24</v>
      </c>
      <c r="L11">
        <f t="shared" si="0"/>
        <v>9</v>
      </c>
      <c r="M11" s="1">
        <f t="shared" si="1"/>
        <v>0.6</v>
      </c>
    </row>
    <row r="12" spans="9:13" x14ac:dyDescent="0.25">
      <c r="I12">
        <v>2020</v>
      </c>
      <c r="J12">
        <v>11</v>
      </c>
      <c r="K12">
        <v>44</v>
      </c>
      <c r="L12">
        <f t="shared" si="0"/>
        <v>20</v>
      </c>
      <c r="M12" s="1">
        <f t="shared" si="1"/>
        <v>0.83333333333333337</v>
      </c>
    </row>
    <row r="13" spans="9:13" x14ac:dyDescent="0.25">
      <c r="I13">
        <v>2021</v>
      </c>
      <c r="J13">
        <v>12</v>
      </c>
      <c r="K13">
        <v>76</v>
      </c>
      <c r="L13">
        <f t="shared" si="0"/>
        <v>32</v>
      </c>
      <c r="M13" s="1">
        <f t="shared" si="1"/>
        <v>0.72727272727272729</v>
      </c>
    </row>
    <row r="14" spans="9:13" x14ac:dyDescent="0.25">
      <c r="M14" s="1"/>
    </row>
    <row r="15" spans="9:13" x14ac:dyDescent="0.25">
      <c r="L15" t="s">
        <v>4</v>
      </c>
      <c r="M15" s="2">
        <f>AVERAGE(M5:M14)</f>
        <v>0.52710437710437708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132505-76f9-4137-ae7c-79276eeb74e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884995E9A9A64AA3A22F4FAF40DDA5" ma:contentTypeVersion="13" ma:contentTypeDescription="Opret et nyt dokument." ma:contentTypeScope="" ma:versionID="ca4027ca244ec95ac2a7293896e2fce0">
  <xsd:schema xmlns:xsd="http://www.w3.org/2001/XMLSchema" xmlns:xs="http://www.w3.org/2001/XMLSchema" xmlns:p="http://schemas.microsoft.com/office/2006/metadata/properties" xmlns:ns3="e8132505-76f9-4137-ae7c-79276eeb74ea" xmlns:ns4="7578888b-be12-48a9-baea-4639ac51bf0c" targetNamespace="http://schemas.microsoft.com/office/2006/metadata/properties" ma:root="true" ma:fieldsID="e166ac659dc9ea60bab1c63573ae38b8" ns3:_="" ns4:_="">
    <xsd:import namespace="e8132505-76f9-4137-ae7c-79276eeb74ea"/>
    <xsd:import namespace="7578888b-be12-48a9-baea-4639ac51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2505-76f9-4137-ae7c-79276eeb7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8888b-be12-48a9-baea-4639ac51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838360-3748-4AD1-8E37-0EADD9368F64}">
  <ds:schemaRefs>
    <ds:schemaRef ds:uri="http://purl.org/dc/dcmitype/"/>
    <ds:schemaRef ds:uri="http://schemas.microsoft.com/office/2006/documentManagement/types"/>
    <ds:schemaRef ds:uri="http://purl.org/dc/terms/"/>
    <ds:schemaRef ds:uri="e8132505-76f9-4137-ae7c-79276eeb74ea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578888b-be12-48a9-baea-4639ac51bf0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07EC6BD-6D31-4D24-8D57-E2D9B4000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2505-76f9-4137-ae7c-79276eeb74ea"/>
    <ds:schemaRef ds:uri="7578888b-be12-48a9-baea-4639ac51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2B9AE7-7F0E-4195-8BA0-CC6F91C789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EV stocks</vt:lpstr>
      <vt:lpstr>EV sales share</vt:lpstr>
      <vt:lpstr>Market penetration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2024-04-16T07:22:19Z</dcterms:created>
  <dcterms:modified xsi:type="dcterms:W3CDTF">2025-03-05T16:18:08Z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0x01010031884995E9A9A64AA3A22F4FAF40DDA5</vt:lpwstr>
  </property>
</Properties>
</file>