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tudk-my.sharepoint.com/personal/s203679_dtu_dk/Documents/Dokumenter/DTU_Man/h2_system_dynamics/model_considerations/"/>
    </mc:Choice>
  </mc:AlternateContent>
  <xr:revisionPtr revIDLastSave="3" documentId="13_ncr:1_{1CA2764C-EB8B-497F-8300-B5855988C939}" xr6:coauthVersionLast="47" xr6:coauthVersionMax="47" xr10:uidLastSave="{760334C7-2A49-4878-B784-549320671238}"/>
  <bookViews>
    <workbookView xWindow="28680" yWindow="-210" windowWidth="29040" windowHeight="15720" firstSheet="1" activeTab="3" xr2:uid="{1D0F97FC-33C4-4FEB-A6BA-2EB9839B62D8}"/>
  </bookViews>
  <sheets>
    <sheet name="Sector Activity Assumptions" sheetId="2" r:id="rId1"/>
    <sheet name="Levelized Production Costs" sheetId="1" r:id="rId2"/>
    <sheet name="Transport Costs" sheetId="3" r:id="rId3"/>
    <sheet name="Fuel Cos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4" l="1"/>
</calcChain>
</file>

<file path=xl/sharedStrings.xml><?xml version="1.0" encoding="utf-8"?>
<sst xmlns="http://schemas.openxmlformats.org/spreadsheetml/2006/main" count="294" uniqueCount="195">
  <si>
    <t>Technology</t>
  </si>
  <si>
    <t>CAPEX</t>
  </si>
  <si>
    <t>Fixed OPEX</t>
  </si>
  <si>
    <t>Variable costs</t>
  </si>
  <si>
    <t>Sector</t>
  </si>
  <si>
    <t>Activity measure</t>
  </si>
  <si>
    <t>2022 activity</t>
  </si>
  <si>
    <t>2050 activity</t>
  </si>
  <si>
    <t>Oil Refining</t>
  </si>
  <si>
    <t>High Temperature Heat</t>
  </si>
  <si>
    <t>Fertilizer (Haber-Bosch NH3)</t>
  </si>
  <si>
    <t>Steel production</t>
  </si>
  <si>
    <t>Naphtha for HVC</t>
  </si>
  <si>
    <t>MeOH production</t>
  </si>
  <si>
    <t>Industry</t>
  </si>
  <si>
    <t>Transportation</t>
  </si>
  <si>
    <t>International Aviation</t>
  </si>
  <si>
    <t>Light Duty Road Transport</t>
  </si>
  <si>
    <t>International Shipping</t>
  </si>
  <si>
    <t>Domestic Shipping</t>
  </si>
  <si>
    <t>Domestic Aviation</t>
  </si>
  <si>
    <t>Heavy Duty Road Transport</t>
  </si>
  <si>
    <t>MT H2</t>
  </si>
  <si>
    <t>MT NH3</t>
  </si>
  <si>
    <t>MT Steel</t>
  </si>
  <si>
    <t>MT Naphtha</t>
  </si>
  <si>
    <t>MT MeOH</t>
  </si>
  <si>
    <t>TWh fuel</t>
  </si>
  <si>
    <t>Steam Methane Reforming</t>
  </si>
  <si>
    <t>Output</t>
  </si>
  <si>
    <t>Inputs</t>
  </si>
  <si>
    <t>Learning rate</t>
  </si>
  <si>
    <t>Point-source Carbon Capture</t>
  </si>
  <si>
    <t>Carbon Transport</t>
  </si>
  <si>
    <t>Carbon Storage</t>
  </si>
  <si>
    <t>Electrolysis (alkaline)</t>
  </si>
  <si>
    <t>NG-based MeOH</t>
  </si>
  <si>
    <t>H2 DRI EAF</t>
  </si>
  <si>
    <t>BF BOF</t>
  </si>
  <si>
    <t>NG DRI EAF</t>
  </si>
  <si>
    <t>Synthetic Fischer-Tropsch</t>
  </si>
  <si>
    <t>Biogenic Fischer-Tropsch</t>
  </si>
  <si>
    <t>Exogenous</t>
  </si>
  <si>
    <t>None</t>
  </si>
  <si>
    <t>--</t>
  </si>
  <si>
    <t>Capacity Factor</t>
  </si>
  <si>
    <t>150 km pipeline assumed</t>
  </si>
  <si>
    <t>Lifetime</t>
  </si>
  <si>
    <t>3% of CAPEX</t>
  </si>
  <si>
    <t>Emission Factor</t>
  </si>
  <si>
    <t>1400 €/kWe</t>
  </si>
  <si>
    <t>4% of CAPEX</t>
  </si>
  <si>
    <t>Endog. 15%</t>
  </si>
  <si>
    <t>1 t NH3</t>
  </si>
  <si>
    <t>1 t H2</t>
  </si>
  <si>
    <t>1 t CO2</t>
  </si>
  <si>
    <t>46/91% (green/grey)</t>
  </si>
  <si>
    <t>Biogenic Methanol</t>
  </si>
  <si>
    <t>Synthetic Methanol</t>
  </si>
  <si>
    <t>NH3 (Haber-Bosch)</t>
  </si>
  <si>
    <t>1 GJ MeOH</t>
  </si>
  <si>
    <t>1 GJ MeOH, 0.08 GJ Heat</t>
  </si>
  <si>
    <t>0.73 GJ Wood, 0.38 GJ H2, 0.12 GJ El</t>
  </si>
  <si>
    <t>1 GJ MeOH, 0.12 GJ Heat</t>
  </si>
  <si>
    <t>0.07 t CO2, 1.15 GJ H2, 0.06 GJ El</t>
  </si>
  <si>
    <t>2.2 €/(GJ MeOH)</t>
  </si>
  <si>
    <t>10.9-8.9 €/(t CO2)</t>
  </si>
  <si>
    <t>2.5 €/(t CO2)</t>
  </si>
  <si>
    <t>300 €/(t CO2/h)/yr</t>
  </si>
  <si>
    <t>1.5-2.3 €/(t CO2)</t>
  </si>
  <si>
    <t>311 €/(t H2)</t>
  </si>
  <si>
    <t>4.1-1.9 M€/(t CO2/h)</t>
  </si>
  <si>
    <t>4.95 M€/(t CO2/h)</t>
  </si>
  <si>
    <t>3.9-3.2 €/(t CO2)</t>
  </si>
  <si>
    <t>5300 €/(t H2/yr)</t>
  </si>
  <si>
    <t>6.7 M€/(t NH3/h)</t>
  </si>
  <si>
    <t>20 M€/(t MeOH/h)</t>
  </si>
  <si>
    <t>10 M€/(t MeOH/h)</t>
  </si>
  <si>
    <t>7.1 M€/(t MeOH/h)</t>
  </si>
  <si>
    <t>1 t Steel</t>
  </si>
  <si>
    <t>Biogas</t>
  </si>
  <si>
    <t>1 GJ biogas</t>
  </si>
  <si>
    <t>1.68 GJ biomass, 0.02 GJ El, 0.05-0.04 GJ Heat</t>
  </si>
  <si>
    <t>1.04-0.82 M€/MW</t>
  </si>
  <si>
    <t>43-34 k€/MW/yr</t>
  </si>
  <si>
    <t>1.68 GJ NG, 0.03 GJ El</t>
  </si>
  <si>
    <t>Source</t>
  </si>
  <si>
    <t>https://doi.org/10.1016/j.apenergy.2015.07.067</t>
  </si>
  <si>
    <t>0.10 t CO2/GJ</t>
  </si>
  <si>
    <t>0.07 t CO2/GJ</t>
  </si>
  <si>
    <t>https://doi.org/10.3390/app11136021</t>
  </si>
  <si>
    <t>Scenario 1 from source used</t>
  </si>
  <si>
    <t>90% Capture Rate, post-comb biomass assumed</t>
  </si>
  <si>
    <t>https://ens.dk/en/analyses-and-statistics/technology-data-carbon-capture-transport-and-storage</t>
  </si>
  <si>
    <t>5 MTA near shore assumed</t>
  </si>
  <si>
    <t>https://ens.dk/en/analyses-and-statistics/technology-data-renewable-fuels</t>
  </si>
  <si>
    <t>Numbers based on MMZCS</t>
  </si>
  <si>
    <t>https://orbit.dtu.dk/en/publications/work-package-2-modelling-of-scenarios-for-power-to-x-and-alternat</t>
  </si>
  <si>
    <t>Weighted average of existing European plants</t>
  </si>
  <si>
    <t xml:space="preserve"> </t>
  </si>
  <si>
    <t>https://doi.org/10.1016/j.jclepro.2023.136391</t>
  </si>
  <si>
    <t>Endog. 10%</t>
  </si>
  <si>
    <t>0.18 t H2, 1.13 GJ El</t>
  </si>
  <si>
    <t>23.2 GJ Coal, 0.90 GJ El</t>
  </si>
  <si>
    <t>230-184 GJ El</t>
  </si>
  <si>
    <t>171 GJ NG, 1.98 GJ El</t>
  </si>
  <si>
    <t>1.11 t CO2, 0.11-0.07 GJ El, 2.99-2.38 GJ Heat</t>
  </si>
  <si>
    <t>442 €/(t Steel/yr)</t>
  </si>
  <si>
    <t>728 €/(t Steel/yr)</t>
  </si>
  <si>
    <t>415 €/(t Steel/yr)</t>
  </si>
  <si>
    <t>1.82 t CO2/t Steel</t>
  </si>
  <si>
    <t>6.8 GJ H2, 5.8 GJ El</t>
  </si>
  <si>
    <t>13.4 GJ NG, 3.2 GJ El</t>
  </si>
  <si>
    <t>1.11 t CO2/t Steel</t>
  </si>
  <si>
    <t>0.66 GJ Kerosene, 0.065 GJ Naphtha, 0.192 GJ fuel gas, 0.027 GJ Heat</t>
  </si>
  <si>
    <t>0.78 GJ Biomass, 0.1 GJ H2, 0.12 GJ NG</t>
  </si>
  <si>
    <t>Production costs split between outputs (90% covered by kerosene, 7.5% by naphtha, 2.5% by other byproducts)</t>
  </si>
  <si>
    <t>1.45-1.08 M€/MW(in)</t>
  </si>
  <si>
    <t>54.5 k€/MW(in)/yr</t>
  </si>
  <si>
    <t>2.36 €/GJ(in)</t>
  </si>
  <si>
    <t>1 GJ FT liquids, 0.54-0.33 GJ Heat</t>
  </si>
  <si>
    <t>0.1-0.08 t CO2, 1.53-1.33 GJ H2, 0.008-0.007 GJ El</t>
  </si>
  <si>
    <t>2.1-0.9 M€/MW(fuel_out)</t>
  </si>
  <si>
    <t>4.7-2.1 €/GJ(fuel_out)</t>
  </si>
  <si>
    <t>1.5-0.6 €/GJ(fuel_out)</t>
  </si>
  <si>
    <t>Resource flows</t>
  </si>
  <si>
    <t>Cost metrics</t>
  </si>
  <si>
    <t>Numbers based on MMZCS, LR own assumption</t>
  </si>
  <si>
    <t>Numbers based on MMZCS, CO2 paid for through PS CC costs, LR own assumption</t>
  </si>
  <si>
    <t>Production costs split between outputs (80% covered by kerosene, 20% by naphtha) - 60% of FT liquids is kerosene, 30% is naphtha, 10% is fuel gas. CO2 paid for through PS CC costs</t>
  </si>
  <si>
    <t>LR own assumption</t>
  </si>
  <si>
    <t>Notes</t>
  </si>
  <si>
    <t>70000 hours lifetime</t>
  </si>
  <si>
    <t>https://www.petrochemistry.eu/wp-content/uploads/2021/03/Petrochemicals_Paper_hydrogen-1.pdf</t>
  </si>
  <si>
    <t>https://ec.europa.eu/eurostat/statistics-explained/index.php?title=Final_energy_consumption_in_industry_-_detailed_statistics#Chemical_and_petrochemical_industry</t>
  </si>
  <si>
    <t>material-economics-industrial-transformation-2050.pdf, https://ehb.eu/files/downloads/EHB-Analysing-the-future-demand-supply-and-transport-of-hydrogen-June-2021-v3.pdf</t>
  </si>
  <si>
    <t>https://ehb.eu/files/downloads/EHB-Analysing-the-future-demand-supply-and-transport-of-hydrogen-June-2021-v3.pdf</t>
  </si>
  <si>
    <t xml:space="preserve"> https://www.petrochemistry.eu/about-petrochemistry/petrochemicals-facts-and-figures/european-market-overview/.</t>
  </si>
  <si>
    <t>https://www.clean-hydrogen.europa.eu/media/publications/study-hydrogen-ports-and-industrial-coastal-areas-reports_en</t>
  </si>
  <si>
    <t>eurostat</t>
  </si>
  <si>
    <t>Transport Sector</t>
  </si>
  <si>
    <t>Cost metric</t>
  </si>
  <si>
    <t>Fuel cost</t>
  </si>
  <si>
    <t>€/km</t>
  </si>
  <si>
    <t>M€/yr</t>
  </si>
  <si>
    <t>SEAMAPS</t>
  </si>
  <si>
    <t>https://doi.org/10.1016/j.apenergy.2021.118079</t>
  </si>
  <si>
    <t>Renewable Kerosene</t>
  </si>
  <si>
    <t>Jetfuel €/GJ</t>
  </si>
  <si>
    <t>CO2 Price</t>
  </si>
  <si>
    <t>Electricity Price</t>
  </si>
  <si>
    <t>Carbon Tax</t>
  </si>
  <si>
    <t>Coal Price</t>
  </si>
  <si>
    <t>Gas Price</t>
  </si>
  <si>
    <t>Biomass Price</t>
  </si>
  <si>
    <t>Biooil Price</t>
  </si>
  <si>
    <t>Grid Electricity Emissions</t>
  </si>
  <si>
    <t>Jetfuel Price</t>
  </si>
  <si>
    <t>Naphtha Price</t>
  </si>
  <si>
    <t>HFO Price</t>
  </si>
  <si>
    <t>Diesel Price</t>
  </si>
  <si>
    <t>Data Input</t>
  </si>
  <si>
    <t>PS Capture Cost</t>
  </si>
  <si>
    <t>Value</t>
  </si>
  <si>
    <t>\cite{heatmap_eu}</t>
  </si>
  <si>
    <t>\cite{EAAnalyses2013}</t>
  </si>
  <si>
    <t>Austrian Chamber of Agriculture. 2023. Lower Austria wood market week 09/2023. Available at: 〈https://www.lko.at/holz+2400++1298002〉</t>
  </si>
  <si>
    <t>https://www.sciencedirect.com/science/article/pii/S2212982023001749?ref=pdf_download&amp;fr=RR-2&amp;rr=914784664b2cbe47#bib37</t>
  </si>
  <si>
    <t>Projections from EA in 2013 still seem somewhat in line with current prices. Keep assumption.</t>
  </si>
  <si>
    <t>Source for historical cost: (around 900 $/t (25 $/GJ assuming LHV of 36 GJ/t) in 2024)</t>
  </si>
  <si>
    <t>https://www.spglobal.com/commodityinsights/en/market-insights/latest-news/agriculture/100423-global-uco-supply-to-double-by-2030-as-us-eu-policies-drive-asian-supply</t>
  </si>
  <si>
    <t>IEA WEO NZE</t>
  </si>
  <si>
    <t>60-204 €/tCO2</t>
  </si>
  <si>
    <t>Oil+30% crack spread</t>
  </si>
  <si>
    <t>\cite{iata_fuel_fact_sheet}</t>
  </si>
  <si>
    <t>\cite{trading_economics_naphtha}</t>
  </si>
  <si>
    <t>Equal to crude oil price</t>
  </si>
  <si>
    <t>Oil+10% crack spread</t>
  </si>
  <si>
    <t>Crude Oil Price</t>
  </si>
  <si>
    <t>12-17 €/GJ</t>
  </si>
  <si>
    <t>3.2-3.7 €/GJ</t>
  </si>
  <si>
    <t>7.7-10.7 €/GJ</t>
  </si>
  <si>
    <t>6.9-8.6 €/GJ</t>
  </si>
  <si>
    <t>19.6-24.3 €/GJ</t>
  </si>
  <si>
    <t>\cite{JEREZMONSALVES2024124032}</t>
  </si>
  <si>
    <t>Heat Cost</t>
  </si>
  <si>
    <t>15 €/MWh</t>
  </si>
  <si>
    <t>1.2-1.7 €/l</t>
  </si>
  <si>
    <t>https://energy.ec.europa.eu/data-and-analysis/weekly-oil-bulletin_en</t>
  </si>
  <si>
    <t>Removed 20% VAT from 2022-25 prices for weighted average EU prices - follows oil price trend otherwise</t>
  </si>
  <si>
    <t>https://www.eea.europa.eu/en/analysis/indicators/greenhouse-gas-emission-intensity-of-1</t>
  </si>
  <si>
    <t>0.2-0 tCO2/MWh</t>
  </si>
  <si>
    <t>38-43 €/MWh</t>
  </si>
  <si>
    <t>Net Zero Balmorel Projection</t>
  </si>
  <si>
    <t>\cite{DEACCS2023}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</si>
</sst>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;[Red]\-#,##0.00\ [$€-1]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21252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1" fillId="3" borderId="0" xfId="0" applyFont="1" applyFill="1" applyAlignment="1">
      <alignment horizontal="center"/>
    </xf>
    <xf numFmtId="0" fontId="0" fillId="0" borderId="1" xfId="0" applyBorder="1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0" fillId="4" borderId="3" xfId="0" applyFill="1" applyBorder="1"/>
    <xf numFmtId="0" fontId="0" fillId="4" borderId="2" xfId="0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9" fontId="0" fillId="0" borderId="0" xfId="0" applyNumberFormat="1"/>
    <xf numFmtId="9" fontId="0" fillId="0" borderId="0" xfId="0" quotePrefix="1" applyNumberFormat="1"/>
    <xf numFmtId="0" fontId="0" fillId="0" borderId="0" xfId="0" quotePrefix="1"/>
    <xf numFmtId="0" fontId="2" fillId="0" borderId="4" xfId="1" applyBorder="1"/>
    <xf numFmtId="164" fontId="0" fillId="0" borderId="1" xfId="0" quotePrefix="1" applyNumberFormat="1" applyBorder="1"/>
    <xf numFmtId="9" fontId="0" fillId="0" borderId="1" xfId="0" applyNumberFormat="1" applyBorder="1"/>
    <xf numFmtId="0" fontId="0" fillId="0" borderId="1" xfId="0" quotePrefix="1" applyBorder="1"/>
    <xf numFmtId="0" fontId="0" fillId="2" borderId="0" xfId="0" applyFill="1"/>
    <xf numFmtId="0" fontId="0" fillId="2" borderId="1" xfId="0" applyFill="1" applyBorder="1"/>
    <xf numFmtId="0" fontId="0" fillId="0" borderId="3" xfId="0" applyBorder="1"/>
    <xf numFmtId="0" fontId="0" fillId="0" borderId="2" xfId="0" applyBorder="1"/>
    <xf numFmtId="0" fontId="1" fillId="3" borderId="9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0" borderId="10" xfId="0" applyBorder="1"/>
    <xf numFmtId="0" fontId="1" fillId="2" borderId="9" xfId="0" applyFont="1" applyFill="1" applyBorder="1"/>
    <xf numFmtId="0" fontId="0" fillId="3" borderId="10" xfId="0" applyFill="1" applyBorder="1"/>
    <xf numFmtId="0" fontId="0" fillId="0" borderId="3" xfId="0" quotePrefix="1" applyBorder="1" applyAlignment="1">
      <alignment wrapText="1"/>
    </xf>
    <xf numFmtId="0" fontId="0" fillId="0" borderId="2" xfId="0" quotePrefix="1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3" fillId="0" borderId="0" xfId="0" applyFont="1"/>
    <xf numFmtId="0" fontId="0" fillId="5" borderId="0" xfId="0" applyFill="1"/>
    <xf numFmtId="0" fontId="1" fillId="5" borderId="0" xfId="0" applyFont="1" applyFill="1"/>
    <xf numFmtId="0" fontId="2" fillId="0" borderId="10" xfId="1" applyBorder="1"/>
    <xf numFmtId="0" fontId="2" fillId="0" borderId="0" xfId="1"/>
    <xf numFmtId="0" fontId="1" fillId="0" borderId="0" xfId="0" applyFont="1"/>
    <xf numFmtId="0" fontId="1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hb.eu/files/downloads/EHB-Analysing-the-future-demand-supply-and-transport-of-hydrogen-June-2021-v3.pdf" TargetMode="External"/><Relationship Id="rId1" Type="http://schemas.openxmlformats.org/officeDocument/2006/relationships/hyperlink" Target="https://www.clean-hydrogen.europa.eu/media/publications/study-hydrogen-ports-and-industrial-coastal-areas-reports_e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3390/app1113602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apenergy.2021.118079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ea.europa.eu/en/analysis/indicators/greenhouse-gas-emission-intensity-of-1" TargetMode="External"/><Relationship Id="rId2" Type="http://schemas.openxmlformats.org/officeDocument/2006/relationships/hyperlink" Target="https://www.sciencedirect.com/science/article/pii/S2212982023001749?ref=pdf_download&amp;fr=RR-2&amp;rr=914784664b2cbe47" TargetMode="External"/><Relationship Id="rId1" Type="http://schemas.openxmlformats.org/officeDocument/2006/relationships/hyperlink" Target="https://www.lko.at/holz+2400++1298002" TargetMode="External"/><Relationship Id="rId5" Type="http://schemas.openxmlformats.org/officeDocument/2006/relationships/hyperlink" Target="https://www.spglobal.com/commodityinsights/en/market-insights/latest-news/agriculture/100423-global-uco-supply-to-double-by-2030-as-us-eu-policies-drive-asian-supply" TargetMode="External"/><Relationship Id="rId4" Type="http://schemas.openxmlformats.org/officeDocument/2006/relationships/hyperlink" Target="https://energy.ec.europa.eu/data-and-analysis/weekly-oil-bulletin_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68EFD-42E4-4EB1-A610-3DA47195F20B}">
  <dimension ref="B2:F16"/>
  <sheetViews>
    <sheetView workbookViewId="0">
      <selection activeCell="C2" sqref="C2:C16"/>
    </sheetView>
  </sheetViews>
  <sheetFormatPr defaultRowHeight="15" x14ac:dyDescent="0.25"/>
  <cols>
    <col min="2" max="2" width="26.5703125" bestFit="1" customWidth="1"/>
    <col min="3" max="3" width="16.140625" bestFit="1" customWidth="1"/>
    <col min="4" max="5" width="12" bestFit="1" customWidth="1"/>
    <col min="6" max="6" width="147.42578125" customWidth="1"/>
  </cols>
  <sheetData>
    <row r="2" spans="2:6" x14ac:dyDescent="0.25">
      <c r="B2" s="7" t="s">
        <v>4</v>
      </c>
      <c r="C2" s="8" t="s">
        <v>5</v>
      </c>
      <c r="D2" s="8" t="s">
        <v>6</v>
      </c>
      <c r="E2" s="9" t="s">
        <v>7</v>
      </c>
      <c r="F2" s="30" t="s">
        <v>86</v>
      </c>
    </row>
    <row r="3" spans="2:6" x14ac:dyDescent="0.25">
      <c r="B3" s="3" t="s">
        <v>14</v>
      </c>
      <c r="C3" s="1"/>
      <c r="D3" s="1"/>
      <c r="E3" s="4"/>
      <c r="F3" s="31"/>
    </row>
    <row r="4" spans="2:6" x14ac:dyDescent="0.25">
      <c r="B4" s="10" t="s">
        <v>8</v>
      </c>
      <c r="C4" t="s">
        <v>22</v>
      </c>
      <c r="D4">
        <v>2.4</v>
      </c>
      <c r="E4" s="5">
        <v>1.36</v>
      </c>
      <c r="F4" s="29" t="s">
        <v>133</v>
      </c>
    </row>
    <row r="5" spans="2:6" x14ac:dyDescent="0.25">
      <c r="B5" s="10" t="s">
        <v>9</v>
      </c>
      <c r="C5" t="s">
        <v>27</v>
      </c>
      <c r="D5">
        <v>207</v>
      </c>
      <c r="E5" s="5">
        <v>207</v>
      </c>
      <c r="F5" s="29" t="s">
        <v>134</v>
      </c>
    </row>
    <row r="6" spans="2:6" x14ac:dyDescent="0.25">
      <c r="B6" s="10" t="s">
        <v>10</v>
      </c>
      <c r="C6" t="s">
        <v>23</v>
      </c>
      <c r="D6">
        <v>19.100000000000001</v>
      </c>
      <c r="E6" s="5">
        <v>19.100000000000001</v>
      </c>
      <c r="F6" s="40" t="s">
        <v>136</v>
      </c>
    </row>
    <row r="7" spans="2:6" x14ac:dyDescent="0.25">
      <c r="B7" s="10" t="s">
        <v>11</v>
      </c>
      <c r="C7" t="s">
        <v>24</v>
      </c>
      <c r="D7">
        <v>102</v>
      </c>
      <c r="E7" s="5">
        <v>96</v>
      </c>
      <c r="F7" s="37" t="s">
        <v>135</v>
      </c>
    </row>
    <row r="8" spans="2:6" x14ac:dyDescent="0.25">
      <c r="B8" s="10" t="s">
        <v>12</v>
      </c>
      <c r="C8" t="s">
        <v>25</v>
      </c>
      <c r="D8">
        <v>68</v>
      </c>
      <c r="E8" s="5">
        <v>55</v>
      </c>
      <c r="F8" s="29" t="s">
        <v>137</v>
      </c>
    </row>
    <row r="9" spans="2:6" x14ac:dyDescent="0.25">
      <c r="B9" s="10" t="s">
        <v>13</v>
      </c>
      <c r="C9" t="s">
        <v>26</v>
      </c>
      <c r="D9">
        <v>2.9</v>
      </c>
      <c r="E9" s="5">
        <v>2.9</v>
      </c>
      <c r="F9" s="40" t="s">
        <v>138</v>
      </c>
    </row>
    <row r="10" spans="2:6" x14ac:dyDescent="0.25">
      <c r="B10" s="3" t="s">
        <v>15</v>
      </c>
      <c r="C10" s="1"/>
      <c r="D10" s="1"/>
      <c r="E10" s="4"/>
      <c r="F10" s="31"/>
    </row>
    <row r="11" spans="2:6" x14ac:dyDescent="0.25">
      <c r="B11" s="10" t="s">
        <v>16</v>
      </c>
      <c r="C11" t="s">
        <v>27</v>
      </c>
      <c r="D11">
        <v>665</v>
      </c>
      <c r="E11" s="5">
        <v>928</v>
      </c>
      <c r="F11" s="29" t="s">
        <v>139</v>
      </c>
    </row>
    <row r="12" spans="2:6" x14ac:dyDescent="0.25">
      <c r="B12" s="10" t="s">
        <v>20</v>
      </c>
      <c r="C12" t="s">
        <v>27</v>
      </c>
      <c r="D12">
        <v>94</v>
      </c>
      <c r="E12" s="5">
        <v>131</v>
      </c>
      <c r="F12" s="29" t="s">
        <v>139</v>
      </c>
    </row>
    <row r="13" spans="2:6" x14ac:dyDescent="0.25">
      <c r="B13" s="10" t="s">
        <v>17</v>
      </c>
      <c r="C13" t="s">
        <v>27</v>
      </c>
      <c r="D13">
        <v>2840</v>
      </c>
      <c r="E13" s="5">
        <v>4380</v>
      </c>
      <c r="F13" s="29" t="s">
        <v>139</v>
      </c>
    </row>
    <row r="14" spans="2:6" x14ac:dyDescent="0.25">
      <c r="B14" s="10" t="s">
        <v>21</v>
      </c>
      <c r="C14" t="s">
        <v>27</v>
      </c>
      <c r="D14">
        <v>1050</v>
      </c>
      <c r="E14" s="5">
        <v>1620</v>
      </c>
      <c r="F14" s="29" t="s">
        <v>139</v>
      </c>
    </row>
    <row r="15" spans="2:6" x14ac:dyDescent="0.25">
      <c r="B15" s="10" t="s">
        <v>18</v>
      </c>
      <c r="C15" t="s">
        <v>27</v>
      </c>
      <c r="D15">
        <v>563</v>
      </c>
      <c r="E15" s="5">
        <v>664</v>
      </c>
      <c r="F15" s="29" t="s">
        <v>139</v>
      </c>
    </row>
    <row r="16" spans="2:6" x14ac:dyDescent="0.25">
      <c r="B16" s="11" t="s">
        <v>19</v>
      </c>
      <c r="C16" s="2" t="s">
        <v>27</v>
      </c>
      <c r="D16" s="2">
        <v>78</v>
      </c>
      <c r="E16" s="6">
        <v>96</v>
      </c>
      <c r="F16" s="29" t="s">
        <v>139</v>
      </c>
    </row>
  </sheetData>
  <hyperlinks>
    <hyperlink ref="F9" r:id="rId1" xr:uid="{61CFE02B-0F47-4013-BAC8-D68E3E9D357B}"/>
    <hyperlink ref="F6" r:id="rId2" xr:uid="{95355CDB-7C9E-4AAF-A789-4253DC190C1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DB609-11F6-4767-9B6F-02B754BF68D0}">
  <dimension ref="A1:N19"/>
  <sheetViews>
    <sheetView zoomScale="70" zoomScaleNormal="70" workbookViewId="0">
      <selection activeCell="M3" sqref="M3:M18"/>
    </sheetView>
  </sheetViews>
  <sheetFormatPr defaultRowHeight="15" x14ac:dyDescent="0.25"/>
  <cols>
    <col min="1" max="1" width="11.42578125" customWidth="1"/>
    <col min="2" max="2" width="27" bestFit="1" customWidth="1"/>
    <col min="3" max="3" width="22" customWidth="1"/>
    <col min="4" max="4" width="43.28515625" bestFit="1" customWidth="1"/>
    <col min="5" max="5" width="15.5703125" bestFit="1" customWidth="1"/>
    <col min="6" max="6" width="12.7109375" bestFit="1" customWidth="1"/>
    <col min="7" max="7" width="22.7109375" bestFit="1" customWidth="1"/>
    <col min="8" max="9" width="19.7109375" bestFit="1" customWidth="1"/>
    <col min="10" max="10" width="8.5703125" bestFit="1" customWidth="1"/>
    <col min="11" max="11" width="18.5703125" bestFit="1" customWidth="1"/>
    <col min="12" max="12" width="45.7109375" customWidth="1"/>
    <col min="13" max="13" width="96.7109375" customWidth="1"/>
    <col min="14" max="14" width="12" bestFit="1" customWidth="1"/>
    <col min="15" max="15" width="8" bestFit="1" customWidth="1"/>
  </cols>
  <sheetData>
    <row r="1" spans="1:14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 x14ac:dyDescent="0.25">
      <c r="A2" s="38"/>
      <c r="B2" s="22"/>
      <c r="C2" s="43" t="s">
        <v>125</v>
      </c>
      <c r="D2" s="43"/>
      <c r="E2" s="43"/>
      <c r="F2" s="43" t="s">
        <v>126</v>
      </c>
      <c r="G2" s="43"/>
      <c r="H2" s="43"/>
      <c r="I2" s="43"/>
      <c r="J2" s="43"/>
      <c r="K2" s="43"/>
      <c r="L2" s="23"/>
      <c r="M2" s="23"/>
      <c r="N2" s="38"/>
    </row>
    <row r="3" spans="1:14" x14ac:dyDescent="0.25">
      <c r="A3" s="38"/>
      <c r="B3" s="26" t="s">
        <v>0</v>
      </c>
      <c r="C3" s="13" t="s">
        <v>29</v>
      </c>
      <c r="D3" s="13" t="s">
        <v>30</v>
      </c>
      <c r="E3" s="13" t="s">
        <v>49</v>
      </c>
      <c r="F3" s="12" t="s">
        <v>31</v>
      </c>
      <c r="G3" s="13" t="s">
        <v>1</v>
      </c>
      <c r="H3" s="13" t="s">
        <v>2</v>
      </c>
      <c r="I3" s="13" t="s">
        <v>3</v>
      </c>
      <c r="J3" s="13" t="s">
        <v>47</v>
      </c>
      <c r="K3" s="13" t="s">
        <v>45</v>
      </c>
      <c r="L3" s="12" t="s">
        <v>131</v>
      </c>
      <c r="M3" s="14" t="s">
        <v>86</v>
      </c>
      <c r="N3" s="39" t="s">
        <v>99</v>
      </c>
    </row>
    <row r="4" spans="1:14" x14ac:dyDescent="0.25">
      <c r="A4" s="38"/>
      <c r="B4" s="27" t="s">
        <v>32</v>
      </c>
      <c r="C4" s="35" t="s">
        <v>55</v>
      </c>
      <c r="D4" t="s">
        <v>106</v>
      </c>
      <c r="E4" s="16" t="s">
        <v>44</v>
      </c>
      <c r="F4" s="24" t="s">
        <v>42</v>
      </c>
      <c r="G4" t="s">
        <v>71</v>
      </c>
      <c r="H4" t="s">
        <v>48</v>
      </c>
      <c r="I4" t="s">
        <v>67</v>
      </c>
      <c r="J4">
        <v>25</v>
      </c>
      <c r="K4" s="15">
        <v>0.89</v>
      </c>
      <c r="L4" s="34" t="s">
        <v>92</v>
      </c>
      <c r="M4" s="5" t="s">
        <v>93</v>
      </c>
      <c r="N4" s="38" t="s">
        <v>99</v>
      </c>
    </row>
    <row r="5" spans="1:14" x14ac:dyDescent="0.25">
      <c r="A5" s="38"/>
      <c r="B5" s="27" t="s">
        <v>33</v>
      </c>
      <c r="C5" s="35" t="s">
        <v>55</v>
      </c>
      <c r="D5" t="s">
        <v>55</v>
      </c>
      <c r="E5" s="16" t="s">
        <v>44</v>
      </c>
      <c r="F5" s="24" t="s">
        <v>43</v>
      </c>
      <c r="G5" t="s">
        <v>72</v>
      </c>
      <c r="H5" t="s">
        <v>68</v>
      </c>
      <c r="I5" s="17" t="s">
        <v>44</v>
      </c>
      <c r="J5">
        <v>50</v>
      </c>
      <c r="K5" s="15">
        <v>0.9</v>
      </c>
      <c r="L5" s="34" t="s">
        <v>46</v>
      </c>
      <c r="M5" s="5" t="s">
        <v>93</v>
      </c>
      <c r="N5" s="38" t="s">
        <v>99</v>
      </c>
    </row>
    <row r="6" spans="1:14" x14ac:dyDescent="0.25">
      <c r="A6" s="38"/>
      <c r="B6" s="27" t="s">
        <v>34</v>
      </c>
      <c r="C6" s="35" t="s">
        <v>55</v>
      </c>
      <c r="D6" t="s">
        <v>55</v>
      </c>
      <c r="E6" s="17" t="s">
        <v>44</v>
      </c>
      <c r="F6" s="24" t="s">
        <v>42</v>
      </c>
      <c r="G6" t="s">
        <v>73</v>
      </c>
      <c r="H6" t="s">
        <v>69</v>
      </c>
      <c r="I6" t="s">
        <v>66</v>
      </c>
      <c r="J6">
        <v>50</v>
      </c>
      <c r="K6" s="17" t="s">
        <v>44</v>
      </c>
      <c r="L6" s="34" t="s">
        <v>94</v>
      </c>
      <c r="M6" s="5" t="s">
        <v>93</v>
      </c>
      <c r="N6" s="38" t="s">
        <v>99</v>
      </c>
    </row>
    <row r="7" spans="1:14" x14ac:dyDescent="0.25">
      <c r="A7" s="38"/>
      <c r="B7" s="27" t="s">
        <v>28</v>
      </c>
      <c r="C7" s="35" t="s">
        <v>54</v>
      </c>
      <c r="D7" t="s">
        <v>105</v>
      </c>
      <c r="E7" t="s">
        <v>89</v>
      </c>
      <c r="F7" s="24" t="s">
        <v>43</v>
      </c>
      <c r="G7" t="s">
        <v>74</v>
      </c>
      <c r="H7" t="s">
        <v>70</v>
      </c>
      <c r="I7" s="17" t="s">
        <v>44</v>
      </c>
      <c r="J7">
        <v>20</v>
      </c>
      <c r="K7" s="15">
        <v>0.95</v>
      </c>
      <c r="L7" s="34" t="s">
        <v>91</v>
      </c>
      <c r="M7" s="18" t="s">
        <v>90</v>
      </c>
      <c r="N7" s="38" t="s">
        <v>99</v>
      </c>
    </row>
    <row r="8" spans="1:14" x14ac:dyDescent="0.25">
      <c r="A8" s="38"/>
      <c r="B8" s="27" t="s">
        <v>35</v>
      </c>
      <c r="C8" s="35" t="s">
        <v>54</v>
      </c>
      <c r="D8" t="s">
        <v>104</v>
      </c>
      <c r="E8" s="17" t="s">
        <v>44</v>
      </c>
      <c r="F8" s="24" t="s">
        <v>52</v>
      </c>
      <c r="G8" t="s">
        <v>50</v>
      </c>
      <c r="H8" t="s">
        <v>51</v>
      </c>
      <c r="I8" s="17" t="s">
        <v>44</v>
      </c>
      <c r="J8">
        <v>17.5</v>
      </c>
      <c r="K8" s="15">
        <v>0.46</v>
      </c>
      <c r="L8" s="32" t="s">
        <v>132</v>
      </c>
      <c r="M8" s="5" t="s">
        <v>95</v>
      </c>
      <c r="N8" s="38" t="s">
        <v>99</v>
      </c>
    </row>
    <row r="9" spans="1:14" x14ac:dyDescent="0.25">
      <c r="A9" s="38"/>
      <c r="B9" s="27" t="s">
        <v>59</v>
      </c>
      <c r="C9" s="35" t="s">
        <v>53</v>
      </c>
      <c r="D9" t="s">
        <v>102</v>
      </c>
      <c r="E9" s="17" t="s">
        <v>44</v>
      </c>
      <c r="F9" s="24" t="s">
        <v>43</v>
      </c>
      <c r="G9" t="s">
        <v>75</v>
      </c>
      <c r="H9" t="s">
        <v>51</v>
      </c>
      <c r="I9" s="17" t="s">
        <v>44</v>
      </c>
      <c r="J9">
        <v>25</v>
      </c>
      <c r="K9" t="s">
        <v>56</v>
      </c>
      <c r="L9" s="34" t="s">
        <v>96</v>
      </c>
      <c r="M9" s="5" t="s">
        <v>97</v>
      </c>
      <c r="N9" s="38" t="s">
        <v>99</v>
      </c>
    </row>
    <row r="10" spans="1:14" x14ac:dyDescent="0.25">
      <c r="A10" s="38"/>
      <c r="B10" s="27" t="s">
        <v>57</v>
      </c>
      <c r="C10" s="35" t="s">
        <v>61</v>
      </c>
      <c r="D10" t="s">
        <v>62</v>
      </c>
      <c r="E10" s="17" t="s">
        <v>44</v>
      </c>
      <c r="F10" s="24" t="s">
        <v>101</v>
      </c>
      <c r="G10" t="s">
        <v>76</v>
      </c>
      <c r="H10" t="s">
        <v>51</v>
      </c>
      <c r="I10" s="17" t="s">
        <v>44</v>
      </c>
      <c r="J10">
        <v>25</v>
      </c>
      <c r="K10" s="15">
        <v>0.46</v>
      </c>
      <c r="L10" s="34" t="s">
        <v>127</v>
      </c>
      <c r="M10" s="5" t="s">
        <v>97</v>
      </c>
      <c r="N10" s="38" t="s">
        <v>99</v>
      </c>
    </row>
    <row r="11" spans="1:14" ht="30" x14ac:dyDescent="0.25">
      <c r="A11" s="38"/>
      <c r="B11" s="27" t="s">
        <v>58</v>
      </c>
      <c r="C11" s="35" t="s">
        <v>63</v>
      </c>
      <c r="D11" t="s">
        <v>64</v>
      </c>
      <c r="E11" s="17" t="s">
        <v>44</v>
      </c>
      <c r="F11" s="24" t="s">
        <v>101</v>
      </c>
      <c r="G11" t="s">
        <v>77</v>
      </c>
      <c r="H11" t="s">
        <v>51</v>
      </c>
      <c r="I11" s="17" t="s">
        <v>44</v>
      </c>
      <c r="J11">
        <v>25</v>
      </c>
      <c r="K11" s="15">
        <v>0.46</v>
      </c>
      <c r="L11" s="34" t="s">
        <v>128</v>
      </c>
      <c r="M11" s="5" t="s">
        <v>97</v>
      </c>
      <c r="N11" s="38" t="s">
        <v>99</v>
      </c>
    </row>
    <row r="12" spans="1:14" x14ac:dyDescent="0.25">
      <c r="A12" s="38"/>
      <c r="B12" s="27" t="s">
        <v>36</v>
      </c>
      <c r="C12" s="35" t="s">
        <v>60</v>
      </c>
      <c r="D12" t="s">
        <v>85</v>
      </c>
      <c r="E12" t="s">
        <v>88</v>
      </c>
      <c r="F12" s="24" t="s">
        <v>43</v>
      </c>
      <c r="G12" t="s">
        <v>78</v>
      </c>
      <c r="H12" s="17" t="s">
        <v>44</v>
      </c>
      <c r="I12" t="s">
        <v>65</v>
      </c>
      <c r="J12">
        <v>25</v>
      </c>
      <c r="K12" s="15">
        <v>0.91</v>
      </c>
      <c r="L12" s="34" t="s">
        <v>98</v>
      </c>
      <c r="M12" s="5" t="s">
        <v>87</v>
      </c>
      <c r="N12" s="38" t="s">
        <v>99</v>
      </c>
    </row>
    <row r="13" spans="1:14" x14ac:dyDescent="0.25">
      <c r="A13" s="38"/>
      <c r="B13" s="27" t="s">
        <v>80</v>
      </c>
      <c r="C13" s="35" t="s">
        <v>81</v>
      </c>
      <c r="D13" t="s">
        <v>82</v>
      </c>
      <c r="E13" s="17" t="s">
        <v>44</v>
      </c>
      <c r="F13" s="24" t="s">
        <v>43</v>
      </c>
      <c r="G13" t="s">
        <v>83</v>
      </c>
      <c r="H13" s="17" t="s">
        <v>84</v>
      </c>
      <c r="I13" s="17" t="s">
        <v>44</v>
      </c>
      <c r="J13">
        <v>20</v>
      </c>
      <c r="K13" s="15">
        <v>0.91</v>
      </c>
      <c r="L13" s="32" t="s">
        <v>44</v>
      </c>
      <c r="M13" s="5" t="s">
        <v>95</v>
      </c>
      <c r="N13" s="38" t="s">
        <v>99</v>
      </c>
    </row>
    <row r="14" spans="1:14" x14ac:dyDescent="0.25">
      <c r="A14" s="38"/>
      <c r="B14" s="27" t="s">
        <v>38</v>
      </c>
      <c r="C14" s="35" t="s">
        <v>79</v>
      </c>
      <c r="D14" t="s">
        <v>103</v>
      </c>
      <c r="E14" t="s">
        <v>110</v>
      </c>
      <c r="F14" s="24" t="s">
        <v>43</v>
      </c>
      <c r="G14" t="s">
        <v>107</v>
      </c>
      <c r="H14" s="17" t="s">
        <v>44</v>
      </c>
      <c r="I14" s="17" t="s">
        <v>44</v>
      </c>
      <c r="J14">
        <v>25</v>
      </c>
      <c r="K14" s="15">
        <v>0.91</v>
      </c>
      <c r="L14" s="32" t="s">
        <v>44</v>
      </c>
      <c r="M14" s="5" t="s">
        <v>100</v>
      </c>
      <c r="N14" s="38" t="s">
        <v>99</v>
      </c>
    </row>
    <row r="15" spans="1:14" x14ac:dyDescent="0.25">
      <c r="A15" s="38"/>
      <c r="B15" s="27" t="s">
        <v>39</v>
      </c>
      <c r="C15" s="35" t="s">
        <v>79</v>
      </c>
      <c r="D15" t="s">
        <v>112</v>
      </c>
      <c r="E15" t="s">
        <v>113</v>
      </c>
      <c r="F15" s="24" t="s">
        <v>43</v>
      </c>
      <c r="G15" t="s">
        <v>109</v>
      </c>
      <c r="H15" s="17" t="s">
        <v>44</v>
      </c>
      <c r="I15" s="17" t="s">
        <v>44</v>
      </c>
      <c r="J15">
        <v>25</v>
      </c>
      <c r="K15" s="15">
        <v>0.91</v>
      </c>
      <c r="L15" s="32" t="s">
        <v>44</v>
      </c>
      <c r="M15" s="5" t="s">
        <v>100</v>
      </c>
      <c r="N15" s="38" t="s">
        <v>99</v>
      </c>
    </row>
    <row r="16" spans="1:14" x14ac:dyDescent="0.25">
      <c r="A16" s="38"/>
      <c r="B16" s="27" t="s">
        <v>37</v>
      </c>
      <c r="C16" s="35" t="s">
        <v>79</v>
      </c>
      <c r="D16" t="s">
        <v>111</v>
      </c>
      <c r="E16" s="17" t="s">
        <v>44</v>
      </c>
      <c r="F16" s="24" t="s">
        <v>101</v>
      </c>
      <c r="G16" t="s">
        <v>108</v>
      </c>
      <c r="H16" s="17" t="s">
        <v>44</v>
      </c>
      <c r="I16" s="17" t="s">
        <v>44</v>
      </c>
      <c r="J16">
        <v>25</v>
      </c>
      <c r="K16" s="15">
        <v>0.91</v>
      </c>
      <c r="L16" s="32" t="s">
        <v>130</v>
      </c>
      <c r="M16" s="5" t="s">
        <v>100</v>
      </c>
      <c r="N16" s="38" t="s">
        <v>99</v>
      </c>
    </row>
    <row r="17" spans="1:14" ht="60" x14ac:dyDescent="0.25">
      <c r="A17" s="38"/>
      <c r="B17" s="27" t="s">
        <v>40</v>
      </c>
      <c r="C17" s="35" t="s">
        <v>120</v>
      </c>
      <c r="D17" t="s">
        <v>121</v>
      </c>
      <c r="E17" s="17" t="s">
        <v>44</v>
      </c>
      <c r="F17" s="24" t="s">
        <v>42</v>
      </c>
      <c r="G17" t="s">
        <v>122</v>
      </c>
      <c r="H17" t="s">
        <v>123</v>
      </c>
      <c r="I17" s="17" t="s">
        <v>124</v>
      </c>
      <c r="J17">
        <v>25</v>
      </c>
      <c r="K17" s="15">
        <v>0.94</v>
      </c>
      <c r="L17" s="32" t="s">
        <v>129</v>
      </c>
      <c r="M17" s="5" t="s">
        <v>95</v>
      </c>
      <c r="N17" s="38" t="s">
        <v>99</v>
      </c>
    </row>
    <row r="18" spans="1:14" ht="45" x14ac:dyDescent="0.25">
      <c r="A18" s="38"/>
      <c r="B18" s="28" t="s">
        <v>41</v>
      </c>
      <c r="C18" s="36" t="s">
        <v>114</v>
      </c>
      <c r="D18" s="2" t="s">
        <v>115</v>
      </c>
      <c r="E18" s="21" t="s">
        <v>44</v>
      </c>
      <c r="F18" s="25" t="s">
        <v>42</v>
      </c>
      <c r="G18" s="2" t="s">
        <v>117</v>
      </c>
      <c r="H18" s="2" t="s">
        <v>118</v>
      </c>
      <c r="I18" s="19" t="s">
        <v>119</v>
      </c>
      <c r="J18" s="2">
        <v>25</v>
      </c>
      <c r="K18" s="20">
        <v>0.96</v>
      </c>
      <c r="L18" s="33" t="s">
        <v>116</v>
      </c>
      <c r="M18" s="6" t="s">
        <v>95</v>
      </c>
      <c r="N18" s="38" t="s">
        <v>99</v>
      </c>
    </row>
    <row r="19" spans="1:14" x14ac:dyDescent="0.2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</row>
  </sheetData>
  <mergeCells count="2">
    <mergeCell ref="C2:E2"/>
    <mergeCell ref="F2:K2"/>
  </mergeCells>
  <hyperlinks>
    <hyperlink ref="M7" r:id="rId1" xr:uid="{7EE98CF9-3410-41F2-AC01-E76AFADBFA2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CF52D-B276-4F82-9BD5-373648110EE9}">
  <dimension ref="B2:D8"/>
  <sheetViews>
    <sheetView workbookViewId="0">
      <selection activeCell="K12" sqref="K12"/>
    </sheetView>
  </sheetViews>
  <sheetFormatPr defaultRowHeight="15" x14ac:dyDescent="0.25"/>
  <cols>
    <col min="2" max="2" width="14.85546875" customWidth="1"/>
  </cols>
  <sheetData>
    <row r="2" spans="2:4" x14ac:dyDescent="0.25">
      <c r="B2" t="s">
        <v>140</v>
      </c>
      <c r="C2" t="s">
        <v>141</v>
      </c>
      <c r="D2" t="s">
        <v>86</v>
      </c>
    </row>
    <row r="3" spans="2:4" x14ac:dyDescent="0.25">
      <c r="B3" t="s">
        <v>16</v>
      </c>
      <c r="C3" t="s">
        <v>148</v>
      </c>
      <c r="D3" t="s">
        <v>147</v>
      </c>
    </row>
    <row r="4" spans="2:4" x14ac:dyDescent="0.25">
      <c r="B4" t="s">
        <v>20</v>
      </c>
      <c r="C4" t="s">
        <v>142</v>
      </c>
    </row>
    <row r="5" spans="2:4" x14ac:dyDescent="0.25">
      <c r="B5" t="s">
        <v>17</v>
      </c>
      <c r="C5" t="s">
        <v>143</v>
      </c>
      <c r="D5" s="41" t="s">
        <v>146</v>
      </c>
    </row>
    <row r="6" spans="2:4" x14ac:dyDescent="0.25">
      <c r="B6" t="s">
        <v>21</v>
      </c>
      <c r="C6" t="s">
        <v>143</v>
      </c>
      <c r="D6" t="s">
        <v>146</v>
      </c>
    </row>
    <row r="7" spans="2:4" x14ac:dyDescent="0.25">
      <c r="B7" t="s">
        <v>18</v>
      </c>
      <c r="C7" t="s">
        <v>144</v>
      </c>
      <c r="D7" t="s">
        <v>145</v>
      </c>
    </row>
    <row r="8" spans="2:4" x14ac:dyDescent="0.25">
      <c r="B8" t="s">
        <v>19</v>
      </c>
      <c r="C8" t="s">
        <v>144</v>
      </c>
    </row>
  </sheetData>
  <hyperlinks>
    <hyperlink ref="D5" r:id="rId1" xr:uid="{6B8190E1-EFD9-4405-88A3-D3F0B878A90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2607-E879-4A77-A1A1-581676134552}">
  <dimension ref="A1:F18"/>
  <sheetViews>
    <sheetView tabSelected="1" zoomScaleNormal="100" workbookViewId="0">
      <selection activeCell="D15" sqref="D15"/>
    </sheetView>
  </sheetViews>
  <sheetFormatPr defaultRowHeight="15" x14ac:dyDescent="0.25"/>
  <cols>
    <col min="1" max="1" width="22.7109375" customWidth="1"/>
    <col min="2" max="2" width="20.7109375" customWidth="1"/>
  </cols>
  <sheetData>
    <row r="1" spans="1:6" x14ac:dyDescent="0.25">
      <c r="A1" s="42" t="s">
        <v>161</v>
      </c>
      <c r="B1" s="42" t="s">
        <v>163</v>
      </c>
      <c r="C1" s="42" t="s">
        <v>86</v>
      </c>
    </row>
    <row r="2" spans="1:6" x14ac:dyDescent="0.25">
      <c r="A2" t="s">
        <v>149</v>
      </c>
      <c r="B2" t="s">
        <v>162</v>
      </c>
      <c r="C2" t="s">
        <v>194</v>
      </c>
    </row>
    <row r="3" spans="1:6" x14ac:dyDescent="0.25">
      <c r="A3" t="s">
        <v>150</v>
      </c>
      <c r="B3" t="s">
        <v>192</v>
      </c>
      <c r="C3" t="s">
        <v>193</v>
      </c>
    </row>
    <row r="4" spans="1:6" x14ac:dyDescent="0.25">
      <c r="A4" t="s">
        <v>178</v>
      </c>
      <c r="B4" t="s">
        <v>179</v>
      </c>
      <c r="C4" t="s">
        <v>164</v>
      </c>
    </row>
    <row r="5" spans="1:6" x14ac:dyDescent="0.25">
      <c r="A5" t="s">
        <v>152</v>
      </c>
      <c r="B5" t="s">
        <v>180</v>
      </c>
      <c r="C5" t="s">
        <v>164</v>
      </c>
    </row>
    <row r="6" spans="1:6" x14ac:dyDescent="0.25">
      <c r="A6" t="s">
        <v>153</v>
      </c>
      <c r="B6" t="s">
        <v>181</v>
      </c>
      <c r="C6" t="s">
        <v>164</v>
      </c>
    </row>
    <row r="7" spans="1:6" x14ac:dyDescent="0.25">
      <c r="A7" t="s">
        <v>154</v>
      </c>
      <c r="B7" t="s">
        <v>182</v>
      </c>
      <c r="C7" t="s">
        <v>165</v>
      </c>
      <c r="D7" s="41" t="s">
        <v>166</v>
      </c>
      <c r="E7" s="41" t="s">
        <v>167</v>
      </c>
      <c r="F7" t="s">
        <v>168</v>
      </c>
    </row>
    <row r="8" spans="1:6" x14ac:dyDescent="0.25">
      <c r="A8" t="s">
        <v>155</v>
      </c>
      <c r="B8" t="s">
        <v>183</v>
      </c>
      <c r="C8" t="s">
        <v>169</v>
      </c>
      <c r="D8" s="41" t="s">
        <v>170</v>
      </c>
    </row>
    <row r="9" spans="1:6" x14ac:dyDescent="0.25">
      <c r="A9" t="s">
        <v>185</v>
      </c>
      <c r="B9" t="s">
        <v>186</v>
      </c>
      <c r="C9" t="s">
        <v>184</v>
      </c>
    </row>
    <row r="10" spans="1:6" x14ac:dyDescent="0.25">
      <c r="A10" t="s">
        <v>151</v>
      </c>
      <c r="B10" t="s">
        <v>172</v>
      </c>
      <c r="C10" t="s">
        <v>171</v>
      </c>
    </row>
    <row r="11" spans="1:6" x14ac:dyDescent="0.25">
      <c r="A11" t="s">
        <v>156</v>
      </c>
      <c r="B11" t="s">
        <v>191</v>
      </c>
      <c r="C11" s="41" t="s">
        <v>190</v>
      </c>
    </row>
    <row r="12" spans="1:6" x14ac:dyDescent="0.25">
      <c r="A12" t="s">
        <v>157</v>
      </c>
      <c r="B12" t="s">
        <v>173</v>
      </c>
      <c r="C12" t="s">
        <v>174</v>
      </c>
    </row>
    <row r="13" spans="1:6" x14ac:dyDescent="0.25">
      <c r="A13" t="s">
        <v>158</v>
      </c>
      <c r="B13" t="s">
        <v>177</v>
      </c>
      <c r="C13" t="s">
        <v>175</v>
      </c>
    </row>
    <row r="14" spans="1:6" x14ac:dyDescent="0.25">
      <c r="A14" t="s">
        <v>159</v>
      </c>
      <c r="B14" t="s">
        <v>176</v>
      </c>
      <c r="C14" t="s">
        <v>188</v>
      </c>
    </row>
    <row r="15" spans="1:6" x14ac:dyDescent="0.25">
      <c r="A15" t="s">
        <v>160</v>
      </c>
      <c r="B15" t="s">
        <v>187</v>
      </c>
      <c r="C15" s="41" t="s">
        <v>188</v>
      </c>
      <c r="D15" t="s">
        <v>189</v>
      </c>
    </row>
    <row r="18" spans="3:3" x14ac:dyDescent="0.25">
      <c r="C18">
        <f>38/(3.2/0.4)</f>
        <v>4.75</v>
      </c>
    </row>
  </sheetData>
  <hyperlinks>
    <hyperlink ref="D7" r:id="rId1" display="https://www.lko.at/holz+2400++1298002" xr:uid="{B2AF2985-3683-4FF9-B776-809EB5AD6C5E}"/>
    <hyperlink ref="E7" r:id="rId2" location="bib37" xr:uid="{5AAFC518-054D-4C89-BB48-150BF698EF4C}"/>
    <hyperlink ref="C11" r:id="rId3" xr:uid="{7DACB7E0-A6E9-4F6A-8B66-3E10F8959C29}"/>
    <hyperlink ref="C15" r:id="rId4" xr:uid="{ECA8105F-DD7E-4D8B-BA53-8BFF628539E5}"/>
    <hyperlink ref="D8" r:id="rId5" xr:uid="{8BB0BD45-779D-4671-A1D4-496A4AE96B0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Sector Activity Assumptions</vt:lpstr>
      <vt:lpstr>Levelized Production Costs</vt:lpstr>
      <vt:lpstr>Transport Costs</vt:lpstr>
      <vt:lpstr>Fuel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Skou Fertin</dc:creator>
  <cp:lastModifiedBy>Frederik Skou Fertin</cp:lastModifiedBy>
  <dcterms:created xsi:type="dcterms:W3CDTF">2025-01-31T08:16:34Z</dcterms:created>
  <dcterms:modified xsi:type="dcterms:W3CDTF">2025-03-03T09:10:08Z</dcterms:modified>
</cp:coreProperties>
</file>