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203679\OneDrive - Danmarks Tekniske Universitet\Dokumenter\DTU_Man\h2_system_dynamics\model_considerations\"/>
    </mc:Choice>
  </mc:AlternateContent>
  <xr:revisionPtr revIDLastSave="0" documentId="8_{DB445DE6-C11D-4122-9A15-9FF35674BA37}" xr6:coauthVersionLast="47" xr6:coauthVersionMax="47" xr10:uidLastSave="{00000000-0000-0000-0000-000000000000}"/>
  <bookViews>
    <workbookView xWindow="-120" yWindow="-120" windowWidth="29040" windowHeight="15720" xr2:uid="{25CC7BFF-1739-42A3-84D6-CC5EBCD3A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19" i="1"/>
  <c r="R18" i="1"/>
  <c r="R19" i="1" s="1"/>
  <c r="L26" i="1"/>
  <c r="L20" i="1"/>
  <c r="L24" i="1"/>
  <c r="L25" i="1" s="1"/>
  <c r="L19" i="1"/>
  <c r="L18" i="1"/>
</calcChain>
</file>

<file path=xl/sharedStrings.xml><?xml version="1.0" encoding="utf-8"?>
<sst xmlns="http://schemas.openxmlformats.org/spreadsheetml/2006/main" count="12" uniqueCount="9">
  <si>
    <t>GJNG/tMEOH</t>
  </si>
  <si>
    <t>tCO2/tMeOH</t>
  </si>
  <si>
    <t>tCO2/GJNG</t>
  </si>
  <si>
    <t>100% efficient</t>
  </si>
  <si>
    <t>Assumed efficiency</t>
  </si>
  <si>
    <t>tCO2/GJMeOH</t>
  </si>
  <si>
    <t>SoTA</t>
  </si>
  <si>
    <t>gas to MeOH</t>
  </si>
  <si>
    <t>Gjel/tMeOH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</si>
</sst>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4951-E275-4546-967E-534F0C697431}">
  <dimension ref="L16:S26"/>
  <sheetViews>
    <sheetView tabSelected="1" workbookViewId="0">
      <selection activeCell="R13" sqref="R13"/>
    </sheetView>
  </sheetViews>
  <sheetFormatPr defaultRowHeight="15" x14ac:dyDescent="0.25"/>
  <cols>
    <col min="13" max="13" width="11.42578125" customWidth="1"/>
  </cols>
  <sheetData>
    <row r="16" spans="12:12" x14ac:dyDescent="0.25">
      <c r="L16" t="s">
        <v>4</v>
      </c>
    </row>
    <row r="17" spans="12:19" x14ac:dyDescent="0.25">
      <c r="L17">
        <v>5.0099999999999999E-2</v>
      </c>
      <c r="M17" t="s">
        <v>2</v>
      </c>
      <c r="R17" t="s">
        <v>6</v>
      </c>
      <c r="S17" t="s">
        <v>7</v>
      </c>
    </row>
    <row r="18" spans="12:19" x14ac:dyDescent="0.25">
      <c r="L18">
        <f>33.4</f>
        <v>33.4</v>
      </c>
      <c r="M18" t="s">
        <v>0</v>
      </c>
      <c r="N18">
        <v>0.2</v>
      </c>
      <c r="R18">
        <f>0.11-0.021</f>
        <v>8.8999999999999996E-2</v>
      </c>
      <c r="S18" t="s">
        <v>5</v>
      </c>
    </row>
    <row r="19" spans="12:19" x14ac:dyDescent="0.25">
      <c r="L19">
        <f>L18*L17</f>
        <v>1.6733399999999998</v>
      </c>
      <c r="M19" t="s">
        <v>1</v>
      </c>
      <c r="N19">
        <f>3.6*0.147</f>
        <v>0.5292</v>
      </c>
      <c r="O19" t="s">
        <v>8</v>
      </c>
      <c r="R19">
        <f>R18*19.9</f>
        <v>1.7710999999999999</v>
      </c>
      <c r="S19" t="s">
        <v>1</v>
      </c>
    </row>
    <row r="20" spans="12:19" x14ac:dyDescent="0.25">
      <c r="L20">
        <f>L19+0.695</f>
        <v>2.3683399999999999</v>
      </c>
      <c r="N20">
        <f>N19*N18/3.6</f>
        <v>2.9399999999999999E-2</v>
      </c>
    </row>
    <row r="23" spans="12:19" x14ac:dyDescent="0.25">
      <c r="L23" t="s">
        <v>3</v>
      </c>
    </row>
    <row r="24" spans="12:19" x14ac:dyDescent="0.25">
      <c r="L24">
        <f>(1/32*44)</f>
        <v>1.375</v>
      </c>
      <c r="M24" t="s">
        <v>1</v>
      </c>
    </row>
    <row r="25" spans="12:19" x14ac:dyDescent="0.25">
      <c r="L25">
        <f>L24/L17</f>
        <v>27.445109780439122</v>
      </c>
      <c r="M25" t="s">
        <v>0</v>
      </c>
    </row>
    <row r="26" spans="12:19" x14ac:dyDescent="0.25">
      <c r="L26">
        <f>L24+0.695</f>
        <v>2.0699999999999998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2025-04-02T13:45:57Z</dcterms:created>
  <dcterms:modified xsi:type="dcterms:W3CDTF">2025-04-02T15:02:22Z</dcterms:modified>
</cp:coreProperties>
</file>