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272" documentId="8_{38CC39AE-E8BC-4669-877F-52EB53725240}" xr6:coauthVersionLast="47" xr6:coauthVersionMax="47" xr10:uidLastSave="{9261E8BB-C175-4C3B-BE58-51F69BFED1F2}"/>
  <bookViews>
    <workbookView xWindow="-120" yWindow="-120" windowWidth="29040" windowHeight="16440" firstSheet="2" activeTab="4" xr2:uid="{00000000-000D-0000-FFFF-FFFF00000000}"/>
  </bookViews>
  <sheets>
    <sheet name="Summary" sheetId="1" r:id="rId1"/>
    <sheet name="Structure" sheetId="2" r:id="rId2"/>
    <sheet name="International Aviation" sheetId="4" r:id="rId3"/>
    <sheet name="Domestic Aviation" sheetId="6" r:id="rId4"/>
    <sheet name="Road Transport" sheetId="5" r:id="rId5"/>
    <sheet name="International Shipping" sheetId="3" r:id="rId6"/>
    <sheet name="Domestic Shipp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8" i="5" l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37" i="5"/>
  <c r="L138" i="5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37" i="5"/>
  <c r="I136" i="5"/>
  <c r="G137" i="5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I167" i="5" s="1"/>
  <c r="AE55" i="5"/>
  <c r="AF53" i="6"/>
  <c r="AG53" i="6"/>
  <c r="AH53" i="6"/>
  <c r="AE53" i="6"/>
  <c r="C58" i="5" l="1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59" i="5"/>
  <c r="B58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3" i="5"/>
  <c r="C141" i="5"/>
  <c r="C149" i="5"/>
  <c r="C157" i="5"/>
  <c r="C165" i="5"/>
  <c r="C142" i="5"/>
  <c r="C150" i="5"/>
  <c r="C158" i="5"/>
  <c r="C166" i="5"/>
  <c r="C143" i="5"/>
  <c r="C151" i="5"/>
  <c r="C159" i="5"/>
  <c r="C167" i="5"/>
  <c r="C162" i="5"/>
  <c r="C144" i="5"/>
  <c r="C152" i="5"/>
  <c r="C160" i="5"/>
  <c r="C154" i="5"/>
  <c r="C145" i="5"/>
  <c r="C153" i="5"/>
  <c r="C161" i="5"/>
  <c r="C146" i="5"/>
  <c r="C147" i="5"/>
  <c r="C155" i="5"/>
  <c r="C163" i="5"/>
  <c r="C148" i="5"/>
  <c r="C156" i="5"/>
  <c r="C164" i="5"/>
  <c r="C140" i="5"/>
</calcChain>
</file>

<file path=xl/sharedStrings.xml><?xml version="1.0" encoding="utf-8"?>
<sst xmlns="http://schemas.openxmlformats.org/spreadsheetml/2006/main" count="1514" uniqueCount="151">
  <si>
    <t>Complete energy balances [nrg_bal_c__custom_12382091]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</si>
  <si>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</si>
  <si>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</si>
  <si>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</si>
  <si>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</si>
  <si>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</si>
  <si>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24/05/2024 23:00</t>
  </si>
  <si>
    <t xml:space="preserve">Last change of data structure: </t>
  </si>
  <si>
    <t>25/04/2024 11:00</t>
  </si>
  <si>
    <t>Institutional source(s)</t>
  </si>
  <si>
    <t>Eurostat</t>
  </si>
  <si>
    <t>Contents</t>
  </si>
  <si>
    <t>Time frequency</t>
  </si>
  <si>
    <t>Energy balance</t>
  </si>
  <si>
    <t>Standard international energy product classification (SIEC)</t>
  </si>
  <si>
    <t>Unit of measure</t>
  </si>
  <si>
    <t>Annual</t>
  </si>
  <si>
    <t>International maritime bunkers</t>
  </si>
  <si>
    <t>Total</t>
  </si>
  <si>
    <t>Gigawatt-hour</t>
  </si>
  <si>
    <t>International aviation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</si>
  <si>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</si>
  <si>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</si>
  <si>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</si>
  <si>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</si>
  <si>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</si>
  <si>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</si>
  <si>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</si>
  <si>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</si>
  <si>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</si>
  <si>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</si>
  <si>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</si>
  <si>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</si>
  <si>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</si>
  <si>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</si>
  <si>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</si>
  <si>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</si>
  <si>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</si>
  <si>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</si>
  <si>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</si>
  <si>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</si>
  <si>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</si>
  <si>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</si>
  <si>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</si>
  <si>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</si>
  <si>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</si>
  <si>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</si>
  <si>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</si>
  <si>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</si>
  <si>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</si>
  <si>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</si>
  <si>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</si>
  <si>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</si>
  <si>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</si>
  <si>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</si>
  <si>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</si>
  <si>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</si>
  <si>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</si>
  <si>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</si>
  <si>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United Kingdom</t>
  </si>
  <si>
    <t>Bosnia and Herzegovina</t>
  </si>
  <si>
    <t>Montenegro</t>
  </si>
  <si>
    <t>Moldova</t>
  </si>
  <si>
    <t>North Macedonia</t>
  </si>
  <si>
    <t>Georgia</t>
  </si>
  <si>
    <t>Albania</t>
  </si>
  <si>
    <t>Serbia</t>
  </si>
  <si>
    <t>Türkiye</t>
  </si>
  <si>
    <t>Ukraine</t>
  </si>
  <si>
    <t>Kosovo*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</si>
  <si>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</si>
  <si>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</si>
  <si>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</si>
  <si>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</si>
  <si>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</si>
  <si>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</si>
  <si>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</si>
  <si>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</si>
  <si>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</si>
  <si>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</si>
  <si>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</si>
  <si>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</si>
  <si>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</si>
  <si>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</si>
  <si>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</si>
  <si>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</si>
  <si>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</si>
  <si>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</si>
  <si>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</si>
  <si>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</si>
  <si>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</si>
  <si>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</si>
  <si>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</si>
  <si>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</si>
  <si>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</si>
  <si>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</si>
  <si>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</si>
  <si>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</si>
  <si>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</si>
  <si>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</si>
  <si>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</si>
  <si>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</si>
  <si>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</si>
  <si>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</si>
  <si>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30/07/2024 10:42:02 from [ESTAT]</t>
  </si>
  <si>
    <t xml:space="preserve">Dataset: </t>
  </si>
  <si>
    <t xml:space="preserve">Last updated: </t>
  </si>
  <si>
    <t>TIME</t>
  </si>
  <si>
    <t>GEO (Labels)</t>
  </si>
  <si>
    <t/>
  </si>
  <si>
    <t>:</t>
  </si>
  <si>
    <t>Special value</t>
  </si>
  <si>
    <t>not available</t>
  </si>
  <si>
    <t>International Shipping</t>
  </si>
  <si>
    <t>International Aviation</t>
  </si>
  <si>
    <t>Road Transport</t>
  </si>
  <si>
    <t>Domestic Aviation</t>
  </si>
  <si>
    <t>Domestic Shipping</t>
  </si>
  <si>
    <t>Light duty</t>
  </si>
  <si>
    <t>Heavy duty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</si>
  <si>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</si>
  <si>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</si>
  <si>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</si>
  <si>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</si>
  <si>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</si>
  <si>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</si>
  <si>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</si>
  <si>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</si>
  <si>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</si>
  <si>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</si>
  <si>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</si>
  <si>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</si>
  <si>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</si>
  <si>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</si>
  <si>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</si>
  <si>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</si>
  <si>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</si>
  <si>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</si>
  <si>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</si>
  <si>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</si>
  <si>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</si>
  <si>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</si>
  <si>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</si>
  <si>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</si>
  <si>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</si>
  <si>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</si>
  <si>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</si>
  <si>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</si>
  <si>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LD fraction</t>
  </si>
  <si>
    <t>Value</t>
  </si>
  <si>
    <t>(2019,75722),(2050,109601)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</si>
</sst>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6" formatCode="yyyy/mm/dd;@"/>
  </numFmts>
  <fonts count="10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u/>
      <sz val="11"/>
      <color theme="10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8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7" fillId="0" borderId="0" xfId="1" applyFont="1" applyAlignment="1">
      <alignment horizontal="left" vertical="center"/>
    </xf>
    <xf numFmtId="0" fontId="7" fillId="6" borderId="0" xfId="1" applyFont="1" applyFill="1" applyAlignment="1">
      <alignment horizontal="left" vertical="center"/>
    </xf>
    <xf numFmtId="1" fontId="2" fillId="6" borderId="0" xfId="0" applyNumberFormat="1" applyFont="1" applyFill="1" applyAlignment="1">
      <alignment horizontal="right" vertical="center" shrinkToFit="1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9" fillId="0" borderId="0" xfId="0" applyNumberFormat="1" applyFont="1"/>
    <xf numFmtId="2" fontId="9" fillId="0" borderId="0" xfId="0" applyNumberFormat="1" applyFont="1"/>
    <xf numFmtId="0" fontId="2" fillId="0" borderId="0" xfId="0" applyFont="1" applyAlignment="1">
      <alignment horizontal="left" vertical="top" wrapText="1"/>
    </xf>
    <xf numFmtId="0" fontId="0" fillId="0" borderId="0" xfId="0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International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'International Aviation'!$B$12:$BJ$12</c:f>
              <c:numCache>
                <c:formatCode>0</c:formatCode>
                <c:ptCount val="61"/>
                <c:pt idx="0">
                  <c:v>211912.95999999999</c:v>
                </c:pt>
                <c:pt idx="1">
                  <c:v>208909.69200000001</c:v>
                </c:pt>
                <c:pt idx="2">
                  <c:v>224090.41800000001</c:v>
                </c:pt>
                <c:pt idx="3">
                  <c:v>235180.443</c:v>
                </c:pt>
                <c:pt idx="4">
                  <c:v>250035.31400000001</c:v>
                </c:pt>
                <c:pt idx="5">
                  <c:v>262227.74099999998</c:v>
                </c:pt>
                <c:pt idx="6">
                  <c:v>271473.62900000002</c:v>
                </c:pt>
                <c:pt idx="7">
                  <c:v>284006.28399999999</c:v>
                </c:pt>
                <c:pt idx="8">
                  <c:v>298029.08799999999</c:v>
                </c:pt>
                <c:pt idx="9">
                  <c:v>319848.37900000002</c:v>
                </c:pt>
                <c:pt idx="10">
                  <c:v>332325.46100000001</c:v>
                </c:pt>
                <c:pt idx="11">
                  <c:v>324643.36099999998</c:v>
                </c:pt>
                <c:pt idx="12">
                  <c:v>319025.83600000001</c:v>
                </c:pt>
                <c:pt idx="13">
                  <c:v>325131.50799999997</c:v>
                </c:pt>
                <c:pt idx="14">
                  <c:v>348176.80099999998</c:v>
                </c:pt>
                <c:pt idx="15">
                  <c:v>362253.58</c:v>
                </c:pt>
                <c:pt idx="16">
                  <c:v>380733.01799999998</c:v>
                </c:pt>
                <c:pt idx="17">
                  <c:v>397235.86900000001</c:v>
                </c:pt>
                <c:pt idx="18">
                  <c:v>404617.87</c:v>
                </c:pt>
                <c:pt idx="19">
                  <c:v>370457.81400000001</c:v>
                </c:pt>
                <c:pt idx="20">
                  <c:v>373556.02500000002</c:v>
                </c:pt>
                <c:pt idx="21">
                  <c:v>384607.27399999998</c:v>
                </c:pt>
                <c:pt idx="22">
                  <c:v>379294.14</c:v>
                </c:pt>
                <c:pt idx="23">
                  <c:v>380956.87400000001</c:v>
                </c:pt>
                <c:pt idx="24">
                  <c:v>385787.81099999999</c:v>
                </c:pt>
                <c:pt idx="25">
                  <c:v>402025.61599999998</c:v>
                </c:pt>
                <c:pt idx="26">
                  <c:v>421329.13799999998</c:v>
                </c:pt>
                <c:pt idx="27">
                  <c:v>453073.22100000002</c:v>
                </c:pt>
                <c:pt idx="28">
                  <c:v>477003.783</c:v>
                </c:pt>
                <c:pt idx="29">
                  <c:v>486040.17300000001</c:v>
                </c:pt>
                <c:pt idx="30">
                  <c:v>209801.09400000001</c:v>
                </c:pt>
                <c:pt idx="31">
                  <c:v>252027.82800000001</c:v>
                </c:pt>
                <c:pt idx="32">
                  <c:v>402876.49300000002</c:v>
                </c:pt>
                <c:pt idx="33">
                  <c:v>430492.96224810602</c:v>
                </c:pt>
                <c:pt idx="34">
                  <c:v>435961.00720031199</c:v>
                </c:pt>
                <c:pt idx="35">
                  <c:v>441429.05215251801</c:v>
                </c:pt>
                <c:pt idx="36">
                  <c:v>446897.09710472397</c:v>
                </c:pt>
                <c:pt idx="37">
                  <c:v>452365.14205693</c:v>
                </c:pt>
                <c:pt idx="38">
                  <c:v>457833.18700913602</c:v>
                </c:pt>
                <c:pt idx="39">
                  <c:v>463301.23196134099</c:v>
                </c:pt>
                <c:pt idx="40">
                  <c:v>468769.27691354702</c:v>
                </c:pt>
                <c:pt idx="41">
                  <c:v>474237.32186575298</c:v>
                </c:pt>
                <c:pt idx="42">
                  <c:v>479705.366817959</c:v>
                </c:pt>
                <c:pt idx="43">
                  <c:v>485173.41177016502</c:v>
                </c:pt>
                <c:pt idx="44">
                  <c:v>490641.45672237099</c:v>
                </c:pt>
                <c:pt idx="45">
                  <c:v>496109.50167457701</c:v>
                </c:pt>
                <c:pt idx="46">
                  <c:v>501577.54662678298</c:v>
                </c:pt>
                <c:pt idx="47">
                  <c:v>507045.59157898801</c:v>
                </c:pt>
                <c:pt idx="48">
                  <c:v>512513.63653119397</c:v>
                </c:pt>
                <c:pt idx="49">
                  <c:v>517981.6814834</c:v>
                </c:pt>
                <c:pt idx="50">
                  <c:v>523449.72643560602</c:v>
                </c:pt>
                <c:pt idx="51">
                  <c:v>528917.77138781198</c:v>
                </c:pt>
                <c:pt idx="52">
                  <c:v>534385.81634001795</c:v>
                </c:pt>
                <c:pt idx="53">
                  <c:v>539853.86129222403</c:v>
                </c:pt>
                <c:pt idx="54">
                  <c:v>545321.90624442999</c:v>
                </c:pt>
                <c:pt idx="55">
                  <c:v>550789.95119663596</c:v>
                </c:pt>
                <c:pt idx="56">
                  <c:v>556257.99614884099</c:v>
                </c:pt>
                <c:pt idx="57">
                  <c:v>561726.04110104695</c:v>
                </c:pt>
                <c:pt idx="58">
                  <c:v>567194.08605325304</c:v>
                </c:pt>
                <c:pt idx="59">
                  <c:v>572662.131005459</c:v>
                </c:pt>
                <c:pt idx="60">
                  <c:v>578130.17595766496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553-9F07-FDC51442DBE8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'International Aviation'!$B$12:$AH$12</c:f>
              <c:numCache>
                <c:formatCode>0</c:formatCode>
                <c:ptCount val="33"/>
                <c:pt idx="0">
                  <c:v>211912.95999999999</c:v>
                </c:pt>
                <c:pt idx="1">
                  <c:v>208909.69200000001</c:v>
                </c:pt>
                <c:pt idx="2">
                  <c:v>224090.41800000001</c:v>
                </c:pt>
                <c:pt idx="3">
                  <c:v>235180.443</c:v>
                </c:pt>
                <c:pt idx="4">
                  <c:v>250035.31400000001</c:v>
                </c:pt>
                <c:pt idx="5">
                  <c:v>262227.74099999998</c:v>
                </c:pt>
                <c:pt idx="6">
                  <c:v>271473.62900000002</c:v>
                </c:pt>
                <c:pt idx="7">
                  <c:v>284006.28399999999</c:v>
                </c:pt>
                <c:pt idx="8">
                  <c:v>298029.08799999999</c:v>
                </c:pt>
                <c:pt idx="9">
                  <c:v>319848.37900000002</c:v>
                </c:pt>
                <c:pt idx="10">
                  <c:v>332325.46100000001</c:v>
                </c:pt>
                <c:pt idx="11">
                  <c:v>324643.36099999998</c:v>
                </c:pt>
                <c:pt idx="12">
                  <c:v>319025.83600000001</c:v>
                </c:pt>
                <c:pt idx="13">
                  <c:v>325131.50799999997</c:v>
                </c:pt>
                <c:pt idx="14">
                  <c:v>348176.80099999998</c:v>
                </c:pt>
                <c:pt idx="15">
                  <c:v>362253.58</c:v>
                </c:pt>
                <c:pt idx="16">
                  <c:v>380733.01799999998</c:v>
                </c:pt>
                <c:pt idx="17">
                  <c:v>397235.86900000001</c:v>
                </c:pt>
                <c:pt idx="18">
                  <c:v>404617.87</c:v>
                </c:pt>
                <c:pt idx="19">
                  <c:v>370457.81400000001</c:v>
                </c:pt>
                <c:pt idx="20">
                  <c:v>373556.02500000002</c:v>
                </c:pt>
                <c:pt idx="21">
                  <c:v>384607.27399999998</c:v>
                </c:pt>
                <c:pt idx="22">
                  <c:v>379294.14</c:v>
                </c:pt>
                <c:pt idx="23">
                  <c:v>380956.87400000001</c:v>
                </c:pt>
                <c:pt idx="24">
                  <c:v>385787.81099999999</c:v>
                </c:pt>
                <c:pt idx="25">
                  <c:v>402025.61599999998</c:v>
                </c:pt>
                <c:pt idx="26">
                  <c:v>421329.13799999998</c:v>
                </c:pt>
                <c:pt idx="27">
                  <c:v>453073.22100000002</c:v>
                </c:pt>
                <c:pt idx="28">
                  <c:v>477003.783</c:v>
                </c:pt>
                <c:pt idx="29">
                  <c:v>486040.17300000001</c:v>
                </c:pt>
                <c:pt idx="30">
                  <c:v>209801.09400000001</c:v>
                </c:pt>
                <c:pt idx="31">
                  <c:v>252027.82800000001</c:v>
                </c:pt>
                <c:pt idx="32">
                  <c:v>402876.49300000002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553-9F07-FDC51442DBE8}"/>
            </c:ext>
          </c:extLst>
        </c:ser>
        <c:ser>
          <c:idx val="2"/>
          <c:order val="2"/>
          <c:tx>
            <c:v>PreCovid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3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val>
            <c:numRef>
              <c:f>'International Aviation'!$B$12:$AE$12</c:f>
              <c:numCache>
                <c:formatCode>0</c:formatCode>
                <c:ptCount val="30"/>
                <c:pt idx="0">
                  <c:v>211912.95999999999</c:v>
                </c:pt>
                <c:pt idx="1">
                  <c:v>208909.69200000001</c:v>
                </c:pt>
                <c:pt idx="2">
                  <c:v>224090.41800000001</c:v>
                </c:pt>
                <c:pt idx="3">
                  <c:v>235180.443</c:v>
                </c:pt>
                <c:pt idx="4">
                  <c:v>250035.31400000001</c:v>
                </c:pt>
                <c:pt idx="5">
                  <c:v>262227.74099999998</c:v>
                </c:pt>
                <c:pt idx="6">
                  <c:v>271473.62900000002</c:v>
                </c:pt>
                <c:pt idx="7">
                  <c:v>284006.28399999999</c:v>
                </c:pt>
                <c:pt idx="8">
                  <c:v>298029.08799999999</c:v>
                </c:pt>
                <c:pt idx="9">
                  <c:v>319848.37900000002</c:v>
                </c:pt>
                <c:pt idx="10">
                  <c:v>332325.46100000001</c:v>
                </c:pt>
                <c:pt idx="11">
                  <c:v>324643.36099999998</c:v>
                </c:pt>
                <c:pt idx="12">
                  <c:v>319025.83600000001</c:v>
                </c:pt>
                <c:pt idx="13">
                  <c:v>325131.50799999997</c:v>
                </c:pt>
                <c:pt idx="14">
                  <c:v>348176.80099999998</c:v>
                </c:pt>
                <c:pt idx="15">
                  <c:v>362253.58</c:v>
                </c:pt>
                <c:pt idx="16">
                  <c:v>380733.01799999998</c:v>
                </c:pt>
                <c:pt idx="17">
                  <c:v>397235.86900000001</c:v>
                </c:pt>
                <c:pt idx="18">
                  <c:v>404617.87</c:v>
                </c:pt>
                <c:pt idx="19">
                  <c:v>370457.81400000001</c:v>
                </c:pt>
                <c:pt idx="20">
                  <c:v>373556.02500000002</c:v>
                </c:pt>
                <c:pt idx="21">
                  <c:v>384607.27399999998</c:v>
                </c:pt>
                <c:pt idx="22">
                  <c:v>379294.14</c:v>
                </c:pt>
                <c:pt idx="23">
                  <c:v>380956.87400000001</c:v>
                </c:pt>
                <c:pt idx="24">
                  <c:v>385787.81099999999</c:v>
                </c:pt>
                <c:pt idx="25">
                  <c:v>402025.61599999998</c:v>
                </c:pt>
                <c:pt idx="26">
                  <c:v>421329.13799999998</c:v>
                </c:pt>
                <c:pt idx="27">
                  <c:v>453073.22100000002</c:v>
                </c:pt>
                <c:pt idx="28">
                  <c:v>477003.783</c:v>
                </c:pt>
                <c:pt idx="29">
                  <c:v>486040.17300000001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4-4553-9F07-FDC51442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International Shipping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'International Shipping'!$B$12:$BJ$12</c:f>
              <c:numCache>
                <c:formatCode>0</c:formatCode>
                <c:ptCount val="61"/>
                <c:pt idx="0">
                  <c:v>385553.22700000001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379160.42099999997</c:v>
                </c:pt>
                <c:pt idx="5">
                  <c:v>381430.21299999999</c:v>
                </c:pt>
                <c:pt idx="6">
                  <c:v>401143.42200000002</c:v>
                </c:pt>
                <c:pt idx="7">
                  <c:v>430501.424</c:v>
                </c:pt>
                <c:pt idx="8">
                  <c:v>450477.50099999999</c:v>
                </c:pt>
                <c:pt idx="9">
                  <c:v>433537.66399999999</c:v>
                </c:pt>
                <c:pt idx="10">
                  <c:v>469583.27899999998</c:v>
                </c:pt>
                <c:pt idx="11">
                  <c:v>484017.50199999998</c:v>
                </c:pt>
                <c:pt idx="12">
                  <c:v>497935.326</c:v>
                </c:pt>
                <c:pt idx="13">
                  <c:v>512452.93599999999</c:v>
                </c:pt>
                <c:pt idx="14">
                  <c:v>538405.62199999997</c:v>
                </c:pt>
                <c:pt idx="15">
                  <c:v>548910.16799999995</c:v>
                </c:pt>
                <c:pt idx="16">
                  <c:v>585127.00899999996</c:v>
                </c:pt>
                <c:pt idx="17">
                  <c:v>610159.99</c:v>
                </c:pt>
                <c:pt idx="18">
                  <c:v>603413.05700000003</c:v>
                </c:pt>
                <c:pt idx="19">
                  <c:v>538874.47900000005</c:v>
                </c:pt>
                <c:pt idx="20">
                  <c:v>543132.13500000001</c:v>
                </c:pt>
                <c:pt idx="21">
                  <c:v>541510.17000000004</c:v>
                </c:pt>
                <c:pt idx="22">
                  <c:v>506057.27</c:v>
                </c:pt>
                <c:pt idx="23">
                  <c:v>477494.62800000003</c:v>
                </c:pt>
                <c:pt idx="24">
                  <c:v>463601.685</c:v>
                </c:pt>
                <c:pt idx="25">
                  <c:v>460620.33500000002</c:v>
                </c:pt>
                <c:pt idx="26">
                  <c:v>483421.51799999998</c:v>
                </c:pt>
                <c:pt idx="27">
                  <c:v>490876.125</c:v>
                </c:pt>
                <c:pt idx="28">
                  <c:v>505181.80099999998</c:v>
                </c:pt>
                <c:pt idx="29">
                  <c:v>501608.30499999999</c:v>
                </c:pt>
                <c:pt idx="30">
                  <c:v>453816.38199999998</c:v>
                </c:pt>
                <c:pt idx="31">
                  <c:v>474223.62</c:v>
                </c:pt>
                <c:pt idx="32">
                  <c:v>489735.62400000001</c:v>
                </c:pt>
                <c:pt idx="33">
                  <c:v>539391.36187499994</c:v>
                </c:pt>
                <c:pt idx="34">
                  <c:v>542964.85630080197</c:v>
                </c:pt>
                <c:pt idx="35">
                  <c:v>546538.350726604</c:v>
                </c:pt>
                <c:pt idx="36">
                  <c:v>550111.84515240602</c:v>
                </c:pt>
                <c:pt idx="37">
                  <c:v>553685.33957820805</c:v>
                </c:pt>
                <c:pt idx="38">
                  <c:v>557258.83400400996</c:v>
                </c:pt>
                <c:pt idx="39">
                  <c:v>560832.32842981198</c:v>
                </c:pt>
                <c:pt idx="40">
                  <c:v>564405.82285561506</c:v>
                </c:pt>
                <c:pt idx="41">
                  <c:v>567979.31728141697</c:v>
                </c:pt>
                <c:pt idx="42">
                  <c:v>571552.81170721899</c:v>
                </c:pt>
                <c:pt idx="43">
                  <c:v>575126.30613302102</c:v>
                </c:pt>
                <c:pt idx="44">
                  <c:v>578699.80055882304</c:v>
                </c:pt>
                <c:pt idx="45">
                  <c:v>582273.29498462495</c:v>
                </c:pt>
                <c:pt idx="46">
                  <c:v>585846.78941042698</c:v>
                </c:pt>
                <c:pt idx="47">
                  <c:v>589420.28383623005</c:v>
                </c:pt>
                <c:pt idx="48">
                  <c:v>592993.77826203196</c:v>
                </c:pt>
                <c:pt idx="49">
                  <c:v>596567.27268783399</c:v>
                </c:pt>
                <c:pt idx="50">
                  <c:v>600140.76711363601</c:v>
                </c:pt>
                <c:pt idx="51">
                  <c:v>603714.26153943804</c:v>
                </c:pt>
                <c:pt idx="52">
                  <c:v>607287.75596523995</c:v>
                </c:pt>
                <c:pt idx="53">
                  <c:v>610861.25039104198</c:v>
                </c:pt>
                <c:pt idx="54">
                  <c:v>614434.744816844</c:v>
                </c:pt>
                <c:pt idx="55">
                  <c:v>618008.23924264696</c:v>
                </c:pt>
                <c:pt idx="56">
                  <c:v>621581.73366844899</c:v>
                </c:pt>
                <c:pt idx="57">
                  <c:v>625155.22809425101</c:v>
                </c:pt>
                <c:pt idx="58">
                  <c:v>628728.72252005304</c:v>
                </c:pt>
                <c:pt idx="59">
                  <c:v>632302.21694585495</c:v>
                </c:pt>
                <c:pt idx="60">
                  <c:v>635875.71137165697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A6D-A039-889421A01BEF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layout>
                <c:manualLayout>
                  <c:x val="-1.3637144069734571E-2"/>
                  <c:y val="-2.4317990541183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'International Shipping'!$B$12:$AH$12</c:f>
              <c:numCache>
                <c:formatCode>0</c:formatCode>
                <c:ptCount val="33"/>
                <c:pt idx="0">
                  <c:v>385553.22700000001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379160.42099999997</c:v>
                </c:pt>
                <c:pt idx="5">
                  <c:v>381430.21299999999</c:v>
                </c:pt>
                <c:pt idx="6">
                  <c:v>401143.42200000002</c:v>
                </c:pt>
                <c:pt idx="7">
                  <c:v>430501.424</c:v>
                </c:pt>
                <c:pt idx="8">
                  <c:v>450477.50099999999</c:v>
                </c:pt>
                <c:pt idx="9">
                  <c:v>433537.66399999999</c:v>
                </c:pt>
                <c:pt idx="10">
                  <c:v>469583.27899999998</c:v>
                </c:pt>
                <c:pt idx="11">
                  <c:v>484017.50199999998</c:v>
                </c:pt>
                <c:pt idx="12">
                  <c:v>497935.326</c:v>
                </c:pt>
                <c:pt idx="13">
                  <c:v>512452.93599999999</c:v>
                </c:pt>
                <c:pt idx="14">
                  <c:v>538405.62199999997</c:v>
                </c:pt>
                <c:pt idx="15">
                  <c:v>548910.16799999995</c:v>
                </c:pt>
                <c:pt idx="16">
                  <c:v>585127.00899999996</c:v>
                </c:pt>
                <c:pt idx="17">
                  <c:v>610159.99</c:v>
                </c:pt>
                <c:pt idx="18">
                  <c:v>603413.05700000003</c:v>
                </c:pt>
                <c:pt idx="19">
                  <c:v>538874.47900000005</c:v>
                </c:pt>
                <c:pt idx="20">
                  <c:v>543132.13500000001</c:v>
                </c:pt>
                <c:pt idx="21">
                  <c:v>541510.17000000004</c:v>
                </c:pt>
                <c:pt idx="22">
                  <c:v>506057.27</c:v>
                </c:pt>
                <c:pt idx="23">
                  <c:v>477494.62800000003</c:v>
                </c:pt>
                <c:pt idx="24">
                  <c:v>463601.685</c:v>
                </c:pt>
                <c:pt idx="25">
                  <c:v>460620.33500000002</c:v>
                </c:pt>
                <c:pt idx="26">
                  <c:v>483421.51799999998</c:v>
                </c:pt>
                <c:pt idx="27">
                  <c:v>490876.125</c:v>
                </c:pt>
                <c:pt idx="28">
                  <c:v>505181.80099999998</c:v>
                </c:pt>
                <c:pt idx="29">
                  <c:v>501608.30499999999</c:v>
                </c:pt>
                <c:pt idx="30">
                  <c:v>453816.38199999998</c:v>
                </c:pt>
                <c:pt idx="31">
                  <c:v>474223.62</c:v>
                </c:pt>
                <c:pt idx="32">
                  <c:v>489735.62400000001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A6D-A039-889421A0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Domestic Shipping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'Domestic Shipping'!$B$10:$AH$10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'Domestic Shipping'!$B$12:$AH$12</c:f>
              <c:numCache>
                <c:formatCode>0</c:formatCode>
                <c:ptCount val="33"/>
                <c:pt idx="0">
                  <c:v>60427.614999999998</c:v>
                </c:pt>
                <c:pt idx="1">
                  <c:v>62360.025999999998</c:v>
                </c:pt>
                <c:pt idx="2">
                  <c:v>62668.752999999997</c:v>
                </c:pt>
                <c:pt idx="3">
                  <c:v>60010.540999999997</c:v>
                </c:pt>
                <c:pt idx="4">
                  <c:v>61437.122000000003</c:v>
                </c:pt>
                <c:pt idx="5">
                  <c:v>59143.328000000001</c:v>
                </c:pt>
                <c:pt idx="6">
                  <c:v>64679.701999999997</c:v>
                </c:pt>
                <c:pt idx="7">
                  <c:v>62432.18</c:v>
                </c:pt>
                <c:pt idx="8">
                  <c:v>62930.214999999997</c:v>
                </c:pt>
                <c:pt idx="9">
                  <c:v>68096.835000000006</c:v>
                </c:pt>
                <c:pt idx="10">
                  <c:v>60645.536</c:v>
                </c:pt>
                <c:pt idx="11">
                  <c:v>62491.057999999997</c:v>
                </c:pt>
                <c:pt idx="12">
                  <c:v>61947.269</c:v>
                </c:pt>
                <c:pt idx="13">
                  <c:v>65261.332000000002</c:v>
                </c:pt>
                <c:pt idx="14">
                  <c:v>66257.911999999997</c:v>
                </c:pt>
                <c:pt idx="15">
                  <c:v>65025.36</c:v>
                </c:pt>
                <c:pt idx="16">
                  <c:v>66613.607000000004</c:v>
                </c:pt>
                <c:pt idx="17">
                  <c:v>64886.106</c:v>
                </c:pt>
                <c:pt idx="18">
                  <c:v>63675.353000000003</c:v>
                </c:pt>
                <c:pt idx="19">
                  <c:v>61751.167999999998</c:v>
                </c:pt>
                <c:pt idx="20">
                  <c:v>58552.110999999997</c:v>
                </c:pt>
                <c:pt idx="21">
                  <c:v>52637.853000000003</c:v>
                </c:pt>
                <c:pt idx="22">
                  <c:v>50987.512000000002</c:v>
                </c:pt>
                <c:pt idx="23">
                  <c:v>46271.084000000003</c:v>
                </c:pt>
                <c:pt idx="24">
                  <c:v>42870.093999999997</c:v>
                </c:pt>
                <c:pt idx="25">
                  <c:v>45508.650999999998</c:v>
                </c:pt>
                <c:pt idx="26">
                  <c:v>47267.756000000001</c:v>
                </c:pt>
                <c:pt idx="27">
                  <c:v>49669.671000000002</c:v>
                </c:pt>
                <c:pt idx="28">
                  <c:v>48097.029000000002</c:v>
                </c:pt>
                <c:pt idx="29">
                  <c:v>48608.040999999997</c:v>
                </c:pt>
                <c:pt idx="30">
                  <c:v>41296.571000000004</c:v>
                </c:pt>
                <c:pt idx="31">
                  <c:v>45838.260999999999</c:v>
                </c:pt>
                <c:pt idx="32">
                  <c:v>47756.792000000001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C-492B-B808-34DD3C2E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Domestic Shipping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'Domestic Shipping'!$B$12:$BJ$12</c:f>
              <c:numCache>
                <c:formatCode>0</c:formatCode>
                <c:ptCount val="61"/>
                <c:pt idx="0">
                  <c:v>60427.614999999998</c:v>
                </c:pt>
                <c:pt idx="1">
                  <c:v>62360.025999999998</c:v>
                </c:pt>
                <c:pt idx="2">
                  <c:v>62668.752999999997</c:v>
                </c:pt>
                <c:pt idx="3">
                  <c:v>60010.540999999997</c:v>
                </c:pt>
                <c:pt idx="4">
                  <c:v>61437.122000000003</c:v>
                </c:pt>
                <c:pt idx="5">
                  <c:v>59143.328000000001</c:v>
                </c:pt>
                <c:pt idx="6">
                  <c:v>64679.701999999997</c:v>
                </c:pt>
                <c:pt idx="7">
                  <c:v>62432.18</c:v>
                </c:pt>
                <c:pt idx="8">
                  <c:v>62930.214999999997</c:v>
                </c:pt>
                <c:pt idx="9">
                  <c:v>68096.835000000006</c:v>
                </c:pt>
                <c:pt idx="10">
                  <c:v>60645.536</c:v>
                </c:pt>
                <c:pt idx="11">
                  <c:v>62491.057999999997</c:v>
                </c:pt>
                <c:pt idx="12">
                  <c:v>61947.269</c:v>
                </c:pt>
                <c:pt idx="13">
                  <c:v>65261.332000000002</c:v>
                </c:pt>
                <c:pt idx="14">
                  <c:v>66257.911999999997</c:v>
                </c:pt>
                <c:pt idx="15">
                  <c:v>65025.36</c:v>
                </c:pt>
                <c:pt idx="16">
                  <c:v>66613.607000000004</c:v>
                </c:pt>
                <c:pt idx="17">
                  <c:v>64886.106</c:v>
                </c:pt>
                <c:pt idx="18">
                  <c:v>63675.353000000003</c:v>
                </c:pt>
                <c:pt idx="19">
                  <c:v>61751.167999999998</c:v>
                </c:pt>
                <c:pt idx="20">
                  <c:v>58552.110999999997</c:v>
                </c:pt>
                <c:pt idx="21">
                  <c:v>52637.853000000003</c:v>
                </c:pt>
                <c:pt idx="22">
                  <c:v>50987.512000000002</c:v>
                </c:pt>
                <c:pt idx="23">
                  <c:v>46271.084000000003</c:v>
                </c:pt>
                <c:pt idx="24">
                  <c:v>42870.093999999997</c:v>
                </c:pt>
                <c:pt idx="25">
                  <c:v>45508.650999999998</c:v>
                </c:pt>
                <c:pt idx="26">
                  <c:v>47267.756000000001</c:v>
                </c:pt>
                <c:pt idx="27">
                  <c:v>49669.671000000002</c:v>
                </c:pt>
                <c:pt idx="28">
                  <c:v>48097.029000000002</c:v>
                </c:pt>
                <c:pt idx="29">
                  <c:v>48608.040999999997</c:v>
                </c:pt>
                <c:pt idx="30">
                  <c:v>41296.571000000004</c:v>
                </c:pt>
                <c:pt idx="31">
                  <c:v>45838.260999999999</c:v>
                </c:pt>
                <c:pt idx="32">
                  <c:v>47756.792000000001</c:v>
                </c:pt>
                <c:pt idx="33">
                  <c:v>46200.361115530301</c:v>
                </c:pt>
                <c:pt idx="34">
                  <c:v>45552.427911987499</c:v>
                </c:pt>
                <c:pt idx="35">
                  <c:v>44904.494708444799</c:v>
                </c:pt>
                <c:pt idx="36">
                  <c:v>44256.561504901998</c:v>
                </c:pt>
                <c:pt idx="37">
                  <c:v>43608.628301359196</c:v>
                </c:pt>
                <c:pt idx="38">
                  <c:v>42960.695097816402</c:v>
                </c:pt>
                <c:pt idx="39">
                  <c:v>42312.761894273601</c:v>
                </c:pt>
                <c:pt idx="40">
                  <c:v>41664.828690730901</c:v>
                </c:pt>
                <c:pt idx="41">
                  <c:v>41016.8954871881</c:v>
                </c:pt>
                <c:pt idx="42">
                  <c:v>40368.962283645298</c:v>
                </c:pt>
                <c:pt idx="43">
                  <c:v>39721.029080102497</c:v>
                </c:pt>
                <c:pt idx="44">
                  <c:v>39073.095876559702</c:v>
                </c:pt>
                <c:pt idx="45">
                  <c:v>38425.162673017003</c:v>
                </c:pt>
                <c:pt idx="46">
                  <c:v>37777.229469474201</c:v>
                </c:pt>
                <c:pt idx="47">
                  <c:v>37129.2962659314</c:v>
                </c:pt>
                <c:pt idx="48">
                  <c:v>36481.363062388598</c:v>
                </c:pt>
                <c:pt idx="49">
                  <c:v>35833.429858845797</c:v>
                </c:pt>
                <c:pt idx="50">
                  <c:v>35185.496655303003</c:v>
                </c:pt>
                <c:pt idx="51">
                  <c:v>34537.563451760303</c:v>
                </c:pt>
                <c:pt idx="52">
                  <c:v>33889.630248217502</c:v>
                </c:pt>
                <c:pt idx="53">
                  <c:v>33241.6970446747</c:v>
                </c:pt>
                <c:pt idx="54">
                  <c:v>32593.763841131899</c:v>
                </c:pt>
                <c:pt idx="55">
                  <c:v>31945.830637589101</c:v>
                </c:pt>
                <c:pt idx="56">
                  <c:v>31297.897434046401</c:v>
                </c:pt>
                <c:pt idx="57">
                  <c:v>30649.9642305036</c:v>
                </c:pt>
                <c:pt idx="58">
                  <c:v>30002.031026960802</c:v>
                </c:pt>
                <c:pt idx="59">
                  <c:v>29354.097823418</c:v>
                </c:pt>
                <c:pt idx="60">
                  <c:v>28706.164619875199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0-4ACC-828A-E62D04B2F38D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layout>
                <c:manualLayout>
                  <c:x val="1.6683311782636174E-2"/>
                  <c:y val="-7.2373009861179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'Domestic Shipping'!$B$12:$AH$12</c:f>
              <c:numCache>
                <c:formatCode>0</c:formatCode>
                <c:ptCount val="33"/>
                <c:pt idx="0">
                  <c:v>60427.614999999998</c:v>
                </c:pt>
                <c:pt idx="1">
                  <c:v>62360.025999999998</c:v>
                </c:pt>
                <c:pt idx="2">
                  <c:v>62668.752999999997</c:v>
                </c:pt>
                <c:pt idx="3">
                  <c:v>60010.540999999997</c:v>
                </c:pt>
                <c:pt idx="4">
                  <c:v>61437.122000000003</c:v>
                </c:pt>
                <c:pt idx="5">
                  <c:v>59143.328000000001</c:v>
                </c:pt>
                <c:pt idx="6">
                  <c:v>64679.701999999997</c:v>
                </c:pt>
                <c:pt idx="7">
                  <c:v>62432.18</c:v>
                </c:pt>
                <c:pt idx="8">
                  <c:v>62930.214999999997</c:v>
                </c:pt>
                <c:pt idx="9">
                  <c:v>68096.835000000006</c:v>
                </c:pt>
                <c:pt idx="10">
                  <c:v>60645.536</c:v>
                </c:pt>
                <c:pt idx="11">
                  <c:v>62491.057999999997</c:v>
                </c:pt>
                <c:pt idx="12">
                  <c:v>61947.269</c:v>
                </c:pt>
                <c:pt idx="13">
                  <c:v>65261.332000000002</c:v>
                </c:pt>
                <c:pt idx="14">
                  <c:v>66257.911999999997</c:v>
                </c:pt>
                <c:pt idx="15">
                  <c:v>65025.36</c:v>
                </c:pt>
                <c:pt idx="16">
                  <c:v>66613.607000000004</c:v>
                </c:pt>
                <c:pt idx="17">
                  <c:v>64886.106</c:v>
                </c:pt>
                <c:pt idx="18">
                  <c:v>63675.353000000003</c:v>
                </c:pt>
                <c:pt idx="19">
                  <c:v>61751.167999999998</c:v>
                </c:pt>
                <c:pt idx="20">
                  <c:v>58552.110999999997</c:v>
                </c:pt>
                <c:pt idx="21">
                  <c:v>52637.853000000003</c:v>
                </c:pt>
                <c:pt idx="22">
                  <c:v>50987.512000000002</c:v>
                </c:pt>
                <c:pt idx="23">
                  <c:v>46271.084000000003</c:v>
                </c:pt>
                <c:pt idx="24">
                  <c:v>42870.093999999997</c:v>
                </c:pt>
                <c:pt idx="25">
                  <c:v>45508.650999999998</c:v>
                </c:pt>
                <c:pt idx="26">
                  <c:v>47267.756000000001</c:v>
                </c:pt>
                <c:pt idx="27">
                  <c:v>49669.671000000002</c:v>
                </c:pt>
                <c:pt idx="28">
                  <c:v>48097.029000000002</c:v>
                </c:pt>
                <c:pt idx="29">
                  <c:v>48608.040999999997</c:v>
                </c:pt>
                <c:pt idx="30">
                  <c:v>41296.571000000004</c:v>
                </c:pt>
                <c:pt idx="31">
                  <c:v>45838.260999999999</c:v>
                </c:pt>
                <c:pt idx="32">
                  <c:v>47756.792000000001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0-4ACC-828A-E62D04B2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'Domestic Aviation'!$B$10:$AH$10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'Domestic Aviation'!$B$12:$AH$12</c:f>
              <c:numCache>
                <c:formatCode>0</c:formatCode>
                <c:ptCount val="33"/>
                <c:pt idx="0">
                  <c:v>58115.527000000002</c:v>
                </c:pt>
                <c:pt idx="1">
                  <c:v>54477.2</c:v>
                </c:pt>
                <c:pt idx="2">
                  <c:v>54200.887000000002</c:v>
                </c:pt>
                <c:pt idx="3">
                  <c:v>52131.642</c:v>
                </c:pt>
                <c:pt idx="4">
                  <c:v>49079.171999999999</c:v>
                </c:pt>
                <c:pt idx="5">
                  <c:v>49590.364000000001</c:v>
                </c:pt>
                <c:pt idx="6">
                  <c:v>53128.146000000001</c:v>
                </c:pt>
                <c:pt idx="7">
                  <c:v>56473.383999999998</c:v>
                </c:pt>
                <c:pt idx="8">
                  <c:v>60182.303999999996</c:v>
                </c:pt>
                <c:pt idx="9">
                  <c:v>62822.169000000002</c:v>
                </c:pt>
                <c:pt idx="10">
                  <c:v>66463.807000000001</c:v>
                </c:pt>
                <c:pt idx="11">
                  <c:v>64831.038</c:v>
                </c:pt>
                <c:pt idx="12">
                  <c:v>60789.436999999998</c:v>
                </c:pt>
                <c:pt idx="13">
                  <c:v>61270.826000000001</c:v>
                </c:pt>
                <c:pt idx="14">
                  <c:v>63476.031000000003</c:v>
                </c:pt>
                <c:pt idx="15">
                  <c:v>67957.543999999994</c:v>
                </c:pt>
                <c:pt idx="16">
                  <c:v>69395.350000000006</c:v>
                </c:pt>
                <c:pt idx="17">
                  <c:v>72653.870999999999</c:v>
                </c:pt>
                <c:pt idx="18">
                  <c:v>70399.641000000003</c:v>
                </c:pt>
                <c:pt idx="19">
                  <c:v>63803.241000000002</c:v>
                </c:pt>
                <c:pt idx="20">
                  <c:v>65643.839999999997</c:v>
                </c:pt>
                <c:pt idx="21">
                  <c:v>69763.168999999994</c:v>
                </c:pt>
                <c:pt idx="22">
                  <c:v>64622.067999999999</c:v>
                </c:pt>
                <c:pt idx="23">
                  <c:v>60387.866000000002</c:v>
                </c:pt>
                <c:pt idx="24">
                  <c:v>60637.53</c:v>
                </c:pt>
                <c:pt idx="25">
                  <c:v>62986.178999999996</c:v>
                </c:pt>
                <c:pt idx="26">
                  <c:v>66723.751999999993</c:v>
                </c:pt>
                <c:pt idx="27">
                  <c:v>69776.114000000001</c:v>
                </c:pt>
                <c:pt idx="28">
                  <c:v>72850.635999999999</c:v>
                </c:pt>
                <c:pt idx="29">
                  <c:v>75626.486000000004</c:v>
                </c:pt>
                <c:pt idx="30">
                  <c:v>35227.142</c:v>
                </c:pt>
                <c:pt idx="31">
                  <c:v>48079.908000000003</c:v>
                </c:pt>
                <c:pt idx="32">
                  <c:v>69248.926999999996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E-4033-A96C-CD4024DE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Domestic Aviation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'Domestic Aviation'!$B$12:$BJ$12</c:f>
              <c:numCache>
                <c:formatCode>0</c:formatCode>
                <c:ptCount val="61"/>
                <c:pt idx="0">
                  <c:v>58115.527000000002</c:v>
                </c:pt>
                <c:pt idx="1">
                  <c:v>54477.2</c:v>
                </c:pt>
                <c:pt idx="2">
                  <c:v>54200.887000000002</c:v>
                </c:pt>
                <c:pt idx="3">
                  <c:v>52131.642</c:v>
                </c:pt>
                <c:pt idx="4">
                  <c:v>49079.171999999999</c:v>
                </c:pt>
                <c:pt idx="5">
                  <c:v>49590.364000000001</c:v>
                </c:pt>
                <c:pt idx="6">
                  <c:v>53128.146000000001</c:v>
                </c:pt>
                <c:pt idx="7">
                  <c:v>56473.383999999998</c:v>
                </c:pt>
                <c:pt idx="8">
                  <c:v>60182.303999999996</c:v>
                </c:pt>
                <c:pt idx="9">
                  <c:v>62822.169000000002</c:v>
                </c:pt>
                <c:pt idx="10">
                  <c:v>66463.807000000001</c:v>
                </c:pt>
                <c:pt idx="11">
                  <c:v>64831.038</c:v>
                </c:pt>
                <c:pt idx="12">
                  <c:v>60789.436999999998</c:v>
                </c:pt>
                <c:pt idx="13">
                  <c:v>61270.826000000001</c:v>
                </c:pt>
                <c:pt idx="14">
                  <c:v>63476.031000000003</c:v>
                </c:pt>
                <c:pt idx="15">
                  <c:v>67957.543999999994</c:v>
                </c:pt>
                <c:pt idx="16">
                  <c:v>69395.350000000006</c:v>
                </c:pt>
                <c:pt idx="17">
                  <c:v>72653.870999999999</c:v>
                </c:pt>
                <c:pt idx="18">
                  <c:v>70399.641000000003</c:v>
                </c:pt>
                <c:pt idx="19">
                  <c:v>63803.241000000002</c:v>
                </c:pt>
                <c:pt idx="20">
                  <c:v>65643.839999999997</c:v>
                </c:pt>
                <c:pt idx="21">
                  <c:v>69763.168999999994</c:v>
                </c:pt>
                <c:pt idx="22">
                  <c:v>64622.067999999999</c:v>
                </c:pt>
                <c:pt idx="23">
                  <c:v>60387.866000000002</c:v>
                </c:pt>
                <c:pt idx="24">
                  <c:v>60637.53</c:v>
                </c:pt>
                <c:pt idx="25">
                  <c:v>62986.178999999996</c:v>
                </c:pt>
                <c:pt idx="26">
                  <c:v>66723.751999999993</c:v>
                </c:pt>
                <c:pt idx="27">
                  <c:v>69776.114000000001</c:v>
                </c:pt>
                <c:pt idx="28">
                  <c:v>72850.635999999999</c:v>
                </c:pt>
                <c:pt idx="29">
                  <c:v>75626.486000000004</c:v>
                </c:pt>
                <c:pt idx="30">
                  <c:v>35227.142</c:v>
                </c:pt>
                <c:pt idx="31">
                  <c:v>48079.908000000003</c:v>
                </c:pt>
                <c:pt idx="32">
                  <c:v>69248.926999999996</c:v>
                </c:pt>
                <c:pt idx="33">
                  <c:v>66541.471380681804</c:v>
                </c:pt>
                <c:pt idx="34">
                  <c:v>66832.119076871604</c:v>
                </c:pt>
                <c:pt idx="35">
                  <c:v>67122.766773061507</c:v>
                </c:pt>
                <c:pt idx="36">
                  <c:v>67413.414469251293</c:v>
                </c:pt>
                <c:pt idx="37">
                  <c:v>67704.062165441195</c:v>
                </c:pt>
                <c:pt idx="38">
                  <c:v>67994.709861630996</c:v>
                </c:pt>
                <c:pt idx="39">
                  <c:v>68285.357557820797</c:v>
                </c:pt>
                <c:pt idx="40">
                  <c:v>68576.005254010699</c:v>
                </c:pt>
                <c:pt idx="41">
                  <c:v>68866.6529502005</c:v>
                </c:pt>
                <c:pt idx="42">
                  <c:v>69157.300646390402</c:v>
                </c:pt>
                <c:pt idx="43">
                  <c:v>69447.948342580203</c:v>
                </c:pt>
                <c:pt idx="44">
                  <c:v>69738.596038770003</c:v>
                </c:pt>
                <c:pt idx="45">
                  <c:v>70029.243734959906</c:v>
                </c:pt>
                <c:pt idx="46">
                  <c:v>70319.891431149706</c:v>
                </c:pt>
                <c:pt idx="47">
                  <c:v>70610.539127339594</c:v>
                </c:pt>
                <c:pt idx="48">
                  <c:v>70901.186823529395</c:v>
                </c:pt>
                <c:pt idx="49">
                  <c:v>71191.834519719196</c:v>
                </c:pt>
                <c:pt idx="50">
                  <c:v>71482.482215909098</c:v>
                </c:pt>
                <c:pt idx="51">
                  <c:v>71773.129912098899</c:v>
                </c:pt>
                <c:pt idx="52">
                  <c:v>72063.777608288801</c:v>
                </c:pt>
                <c:pt idx="53">
                  <c:v>72354.425304478602</c:v>
                </c:pt>
                <c:pt idx="54">
                  <c:v>72645.073000668403</c:v>
                </c:pt>
                <c:pt idx="55">
                  <c:v>72935.720696858305</c:v>
                </c:pt>
                <c:pt idx="56">
                  <c:v>73226.368393048106</c:v>
                </c:pt>
                <c:pt idx="57">
                  <c:v>73517.016089237906</c:v>
                </c:pt>
                <c:pt idx="58">
                  <c:v>73807.663785427794</c:v>
                </c:pt>
                <c:pt idx="59">
                  <c:v>74098.311481617595</c:v>
                </c:pt>
                <c:pt idx="60">
                  <c:v>74388.959177807497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56A-A7C3-0F1526E20A4E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layout>
                <c:manualLayout>
                  <c:x val="9.1394941652075869E-3"/>
                  <c:y val="4.3393533843867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'International Aviation'!$B$10:$BJ$10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'Domestic Aviation'!$B$12:$AH$12</c:f>
              <c:numCache>
                <c:formatCode>0</c:formatCode>
                <c:ptCount val="33"/>
                <c:pt idx="0">
                  <c:v>58115.527000000002</c:v>
                </c:pt>
                <c:pt idx="1">
                  <c:v>54477.2</c:v>
                </c:pt>
                <c:pt idx="2">
                  <c:v>54200.887000000002</c:v>
                </c:pt>
                <c:pt idx="3">
                  <c:v>52131.642</c:v>
                </c:pt>
                <c:pt idx="4">
                  <c:v>49079.171999999999</c:v>
                </c:pt>
                <c:pt idx="5">
                  <c:v>49590.364000000001</c:v>
                </c:pt>
                <c:pt idx="6">
                  <c:v>53128.146000000001</c:v>
                </c:pt>
                <c:pt idx="7">
                  <c:v>56473.383999999998</c:v>
                </c:pt>
                <c:pt idx="8">
                  <c:v>60182.303999999996</c:v>
                </c:pt>
                <c:pt idx="9">
                  <c:v>62822.169000000002</c:v>
                </c:pt>
                <c:pt idx="10">
                  <c:v>66463.807000000001</c:v>
                </c:pt>
                <c:pt idx="11">
                  <c:v>64831.038</c:v>
                </c:pt>
                <c:pt idx="12">
                  <c:v>60789.436999999998</c:v>
                </c:pt>
                <c:pt idx="13">
                  <c:v>61270.826000000001</c:v>
                </c:pt>
                <c:pt idx="14">
                  <c:v>63476.031000000003</c:v>
                </c:pt>
                <c:pt idx="15">
                  <c:v>67957.543999999994</c:v>
                </c:pt>
                <c:pt idx="16">
                  <c:v>69395.350000000006</c:v>
                </c:pt>
                <c:pt idx="17">
                  <c:v>72653.870999999999</c:v>
                </c:pt>
                <c:pt idx="18">
                  <c:v>70399.641000000003</c:v>
                </c:pt>
                <c:pt idx="19">
                  <c:v>63803.241000000002</c:v>
                </c:pt>
                <c:pt idx="20">
                  <c:v>65643.839999999997</c:v>
                </c:pt>
                <c:pt idx="21">
                  <c:v>69763.168999999994</c:v>
                </c:pt>
                <c:pt idx="22">
                  <c:v>64622.067999999999</c:v>
                </c:pt>
                <c:pt idx="23">
                  <c:v>60387.866000000002</c:v>
                </c:pt>
                <c:pt idx="24">
                  <c:v>60637.53</c:v>
                </c:pt>
                <c:pt idx="25">
                  <c:v>62986.178999999996</c:v>
                </c:pt>
                <c:pt idx="26">
                  <c:v>66723.751999999993</c:v>
                </c:pt>
                <c:pt idx="27">
                  <c:v>69776.114000000001</c:v>
                </c:pt>
                <c:pt idx="28">
                  <c:v>72850.635999999999</c:v>
                </c:pt>
                <c:pt idx="29">
                  <c:v>75626.486000000004</c:v>
                </c:pt>
                <c:pt idx="30">
                  <c:v>35227.142</c:v>
                </c:pt>
                <c:pt idx="31">
                  <c:v>48079.908000000003</c:v>
                </c:pt>
                <c:pt idx="32">
                  <c:v>69248.926999999996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56A-A7C3-0F1526E20A4E}"/>
            </c:ext>
          </c:extLst>
        </c:ser>
        <c:ser>
          <c:idx val="2"/>
          <c:order val="2"/>
          <c:tx>
            <c:v>PreCovid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3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val>
            <c:numRef>
              <c:f>'Domestic Aviation'!$B$12:$AE$12</c:f>
              <c:numCache>
                <c:formatCode>0</c:formatCode>
                <c:ptCount val="30"/>
                <c:pt idx="0">
                  <c:v>58115.527000000002</c:v>
                </c:pt>
                <c:pt idx="1">
                  <c:v>54477.2</c:v>
                </c:pt>
                <c:pt idx="2">
                  <c:v>54200.887000000002</c:v>
                </c:pt>
                <c:pt idx="3">
                  <c:v>52131.642</c:v>
                </c:pt>
                <c:pt idx="4">
                  <c:v>49079.171999999999</c:v>
                </c:pt>
                <c:pt idx="5">
                  <c:v>49590.364000000001</c:v>
                </c:pt>
                <c:pt idx="6">
                  <c:v>53128.146000000001</c:v>
                </c:pt>
                <c:pt idx="7">
                  <c:v>56473.383999999998</c:v>
                </c:pt>
                <c:pt idx="8">
                  <c:v>60182.303999999996</c:v>
                </c:pt>
                <c:pt idx="9">
                  <c:v>62822.169000000002</c:v>
                </c:pt>
                <c:pt idx="10">
                  <c:v>66463.807000000001</c:v>
                </c:pt>
                <c:pt idx="11">
                  <c:v>64831.038</c:v>
                </c:pt>
                <c:pt idx="12">
                  <c:v>60789.436999999998</c:v>
                </c:pt>
                <c:pt idx="13">
                  <c:v>61270.826000000001</c:v>
                </c:pt>
                <c:pt idx="14">
                  <c:v>63476.031000000003</c:v>
                </c:pt>
                <c:pt idx="15">
                  <c:v>67957.543999999994</c:v>
                </c:pt>
                <c:pt idx="16">
                  <c:v>69395.350000000006</c:v>
                </c:pt>
                <c:pt idx="17">
                  <c:v>72653.870999999999</c:v>
                </c:pt>
                <c:pt idx="18">
                  <c:v>70399.641000000003</c:v>
                </c:pt>
                <c:pt idx="19">
                  <c:v>63803.241000000002</c:v>
                </c:pt>
                <c:pt idx="20">
                  <c:v>65643.839999999997</c:v>
                </c:pt>
                <c:pt idx="21">
                  <c:v>69763.168999999994</c:v>
                </c:pt>
                <c:pt idx="22">
                  <c:v>64622.067999999999</c:v>
                </c:pt>
                <c:pt idx="23">
                  <c:v>60387.866000000002</c:v>
                </c:pt>
                <c:pt idx="24">
                  <c:v>60637.53</c:v>
                </c:pt>
                <c:pt idx="25">
                  <c:v>62986.178999999996</c:v>
                </c:pt>
                <c:pt idx="26">
                  <c:v>66723.751999999993</c:v>
                </c:pt>
                <c:pt idx="27">
                  <c:v>69776.114000000001</c:v>
                </c:pt>
                <c:pt idx="28">
                  <c:v>72850.635999999999</c:v>
                </c:pt>
                <c:pt idx="29">
                  <c:v>75626.486000000004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56A-A7C3-0F1526E2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Road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'Road Transport'!$B$10:$AH$10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'Road Transport'!$B$12:$AH$12</c:f>
              <c:numCache>
                <c:formatCode>0</c:formatCode>
                <c:ptCount val="33"/>
                <c:pt idx="0">
                  <c:v>2345097.6809999999</c:v>
                </c:pt>
                <c:pt idx="1">
                  <c:v>2381022.0970000001</c:v>
                </c:pt>
                <c:pt idx="2">
                  <c:v>2449448.5380000002</c:v>
                </c:pt>
                <c:pt idx="3">
                  <c:v>2476508.1490000002</c:v>
                </c:pt>
                <c:pt idx="4">
                  <c:v>2499605.6490000002</c:v>
                </c:pt>
                <c:pt idx="5">
                  <c:v>2535345.2140000002</c:v>
                </c:pt>
                <c:pt idx="6">
                  <c:v>2614143.8390000002</c:v>
                </c:pt>
                <c:pt idx="7">
                  <c:v>2656002.84</c:v>
                </c:pt>
                <c:pt idx="8">
                  <c:v>2762420.1159999999</c:v>
                </c:pt>
                <c:pt idx="9">
                  <c:v>2825621.7250000001</c:v>
                </c:pt>
                <c:pt idx="10">
                  <c:v>2827948.8810000001</c:v>
                </c:pt>
                <c:pt idx="11">
                  <c:v>2879937.5279999999</c:v>
                </c:pt>
                <c:pt idx="12">
                  <c:v>2918671.3730000001</c:v>
                </c:pt>
                <c:pt idx="13">
                  <c:v>2950153.4330000002</c:v>
                </c:pt>
                <c:pt idx="14">
                  <c:v>3021875.8360000001</c:v>
                </c:pt>
                <c:pt idx="15">
                  <c:v>3025679.1379999998</c:v>
                </c:pt>
                <c:pt idx="16">
                  <c:v>3094273.8960000002</c:v>
                </c:pt>
                <c:pt idx="17">
                  <c:v>3144980.41</c:v>
                </c:pt>
                <c:pt idx="18">
                  <c:v>3103480.7910000002</c:v>
                </c:pt>
                <c:pt idx="19">
                  <c:v>3037992.4210000001</c:v>
                </c:pt>
                <c:pt idx="20">
                  <c:v>3031190.3459999999</c:v>
                </c:pt>
                <c:pt idx="21">
                  <c:v>3016321.1970000002</c:v>
                </c:pt>
                <c:pt idx="22">
                  <c:v>2903987.0260000001</c:v>
                </c:pt>
                <c:pt idx="23">
                  <c:v>2880177.9270000001</c:v>
                </c:pt>
                <c:pt idx="24">
                  <c:v>2927651.9929999998</c:v>
                </c:pt>
                <c:pt idx="25">
                  <c:v>2967300.8080000002</c:v>
                </c:pt>
                <c:pt idx="26">
                  <c:v>3032312.247</c:v>
                </c:pt>
                <c:pt idx="27">
                  <c:v>3092993.338</c:v>
                </c:pt>
                <c:pt idx="28">
                  <c:v>3106594.801</c:v>
                </c:pt>
                <c:pt idx="29">
                  <c:v>3136815.6970000002</c:v>
                </c:pt>
                <c:pt idx="30">
                  <c:v>2765059.648</c:v>
                </c:pt>
                <c:pt idx="31">
                  <c:v>2980602.5970000001</c:v>
                </c:pt>
                <c:pt idx="32">
                  <c:v>3054352.2820000001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3-4455-BF3D-18293E57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Light Duty Road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'Road Transport'!$B$10:$AH$10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'Road Transport'!$B$58:$AH$58</c:f>
              <c:numCache>
                <c:formatCode>0</c:formatCode>
                <c:ptCount val="33"/>
                <c:pt idx="0">
                  <c:v>2176494.6881999997</c:v>
                </c:pt>
                <c:pt idx="1">
                  <c:v>2220406.9894999997</c:v>
                </c:pt>
                <c:pt idx="2">
                  <c:v>2203838.3765999996</c:v>
                </c:pt>
                <c:pt idx="3">
                  <c:v>2228557.0286000003</c:v>
                </c:pt>
                <c:pt idx="4">
                  <c:v>2232681.0995999994</c:v>
                </c:pt>
                <c:pt idx="5">
                  <c:v>2264439.7363</c:v>
                </c:pt>
                <c:pt idx="6">
                  <c:v>2335895.2792000002</c:v>
                </c:pt>
                <c:pt idx="7">
                  <c:v>2381463.6656999998</c:v>
                </c:pt>
                <c:pt idx="8">
                  <c:v>2436442.4426999995</c:v>
                </c:pt>
                <c:pt idx="9">
                  <c:v>2479040.1628999994</c:v>
                </c:pt>
                <c:pt idx="10">
                  <c:v>2477907.7371999994</c:v>
                </c:pt>
                <c:pt idx="11">
                  <c:v>2518091.5683000009</c:v>
                </c:pt>
                <c:pt idx="12">
                  <c:v>2559154.3747</c:v>
                </c:pt>
                <c:pt idx="13">
                  <c:v>2578236.1233999999</c:v>
                </c:pt>
                <c:pt idx="14">
                  <c:v>2642522.6513</c:v>
                </c:pt>
                <c:pt idx="15">
                  <c:v>2649848.833099999</c:v>
                </c:pt>
                <c:pt idx="16">
                  <c:v>2716723.0027000001</c:v>
                </c:pt>
                <c:pt idx="17">
                  <c:v>2783270.9582999996</c:v>
                </c:pt>
                <c:pt idx="18">
                  <c:v>2742563.4508999991</c:v>
                </c:pt>
                <c:pt idx="19">
                  <c:v>2679538.0122000002</c:v>
                </c:pt>
                <c:pt idx="20">
                  <c:v>2675935.0289000003</c:v>
                </c:pt>
                <c:pt idx="21">
                  <c:v>2660730.4794000001</c:v>
                </c:pt>
                <c:pt idx="22">
                  <c:v>2603473.5761999995</c:v>
                </c:pt>
                <c:pt idx="23">
                  <c:v>2607299.0244</c:v>
                </c:pt>
                <c:pt idx="24">
                  <c:v>2651611.5569999991</c:v>
                </c:pt>
                <c:pt idx="25">
                  <c:v>2708868.2999</c:v>
                </c:pt>
                <c:pt idx="26">
                  <c:v>2790601.6641999995</c:v>
                </c:pt>
                <c:pt idx="27">
                  <c:v>2846207.8057000004</c:v>
                </c:pt>
                <c:pt idx="28">
                  <c:v>2855491.2680000002</c:v>
                </c:pt>
                <c:pt idx="29">
                  <c:v>2878605.3345000008</c:v>
                </c:pt>
                <c:pt idx="30">
                  <c:v>2281170.3432</c:v>
                </c:pt>
                <c:pt idx="31">
                  <c:v>2411806.2009999994</c:v>
                </c:pt>
                <c:pt idx="32">
                  <c:v>2463035.3054999998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B-43B4-94E2-07DDC97D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Heavy Duty Road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'Road Transport'!$B$60:$BJ$60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'Road Transport'!$B$59:$BJ$59</c:f>
              <c:numCache>
                <c:formatCode>0</c:formatCode>
                <c:ptCount val="61"/>
                <c:pt idx="0">
                  <c:v>932783.43780000007</c:v>
                </c:pt>
                <c:pt idx="1">
                  <c:v>951602.99550000008</c:v>
                </c:pt>
                <c:pt idx="2">
                  <c:v>944502.1614000001</c:v>
                </c:pt>
                <c:pt idx="3">
                  <c:v>955095.86940000043</c:v>
                </c:pt>
                <c:pt idx="4">
                  <c:v>956863.3284</c:v>
                </c:pt>
                <c:pt idx="5">
                  <c:v>970474.17270000011</c:v>
                </c:pt>
                <c:pt idx="6">
                  <c:v>1001097.9768000003</c:v>
                </c:pt>
                <c:pt idx="7">
                  <c:v>1020627.2853000001</c:v>
                </c:pt>
                <c:pt idx="8">
                  <c:v>1044189.6183</c:v>
                </c:pt>
                <c:pt idx="9">
                  <c:v>1062445.7840999998</c:v>
                </c:pt>
                <c:pt idx="10">
                  <c:v>1061960.4587999999</c:v>
                </c:pt>
                <c:pt idx="11">
                  <c:v>1079182.1007000005</c:v>
                </c:pt>
                <c:pt idx="12">
                  <c:v>1096780.4463000002</c:v>
                </c:pt>
                <c:pt idx="13">
                  <c:v>1104958.3386000004</c:v>
                </c:pt>
                <c:pt idx="14">
                  <c:v>1132509.7077000001</c:v>
                </c:pt>
                <c:pt idx="15">
                  <c:v>1135649.4998999997</c:v>
                </c:pt>
                <c:pt idx="16">
                  <c:v>1164309.8583000002</c:v>
                </c:pt>
                <c:pt idx="17">
                  <c:v>1192830.4107000001</c:v>
                </c:pt>
                <c:pt idx="18">
                  <c:v>1175384.3361</c:v>
                </c:pt>
                <c:pt idx="19">
                  <c:v>1148373.4338000002</c:v>
                </c:pt>
                <c:pt idx="20">
                  <c:v>1146829.2981000002</c:v>
                </c:pt>
                <c:pt idx="21">
                  <c:v>1140313.0626000003</c:v>
                </c:pt>
                <c:pt idx="22">
                  <c:v>1115774.3898</c:v>
                </c:pt>
                <c:pt idx="23">
                  <c:v>1117413.8676000002</c:v>
                </c:pt>
                <c:pt idx="24">
                  <c:v>1136404.9529999997</c:v>
                </c:pt>
                <c:pt idx="25">
                  <c:v>1160943.5571000003</c:v>
                </c:pt>
                <c:pt idx="26">
                  <c:v>1195972.1418000001</c:v>
                </c:pt>
                <c:pt idx="27">
                  <c:v>1219803.3453000004</c:v>
                </c:pt>
                <c:pt idx="28">
                  <c:v>1223781.9720000003</c:v>
                </c:pt>
                <c:pt idx="29">
                  <c:v>1233688.0005000005</c:v>
                </c:pt>
                <c:pt idx="30">
                  <c:v>977644.4328000003</c:v>
                </c:pt>
                <c:pt idx="31">
                  <c:v>1033631.2290000001</c:v>
                </c:pt>
                <c:pt idx="32">
                  <c:v>1055586.5595</c:v>
                </c:pt>
                <c:pt idx="33">
                  <c:v>1193595.3428863653</c:v>
                </c:pt>
                <c:pt idx="34">
                  <c:v>1199832.8442866311</c:v>
                </c:pt>
                <c:pt idx="35">
                  <c:v>1206070.3456869002</c:v>
                </c:pt>
                <c:pt idx="36">
                  <c:v>1212307.847087166</c:v>
                </c:pt>
                <c:pt idx="37">
                  <c:v>1218545.3484874351</c:v>
                </c:pt>
                <c:pt idx="38">
                  <c:v>1224782.8498877012</c:v>
                </c:pt>
                <c:pt idx="39">
                  <c:v>1231020.3512879671</c:v>
                </c:pt>
                <c:pt idx="40">
                  <c:v>1237257.8526882362</c:v>
                </c:pt>
                <c:pt idx="41">
                  <c:v>1243495.3540885022</c:v>
                </c:pt>
                <c:pt idx="42">
                  <c:v>1249732.8554887713</c:v>
                </c:pt>
                <c:pt idx="43">
                  <c:v>1255970.3568890372</c:v>
                </c:pt>
                <c:pt idx="44">
                  <c:v>1262207.8582893063</c:v>
                </c:pt>
                <c:pt idx="45">
                  <c:v>1268445.3596895724</c:v>
                </c:pt>
                <c:pt idx="46">
                  <c:v>1274682.861089841</c:v>
                </c:pt>
                <c:pt idx="47">
                  <c:v>1280920.3624901071</c:v>
                </c:pt>
                <c:pt idx="48">
                  <c:v>1287157.8638903762</c:v>
                </c:pt>
                <c:pt idx="49">
                  <c:v>1293395.3652906423</c:v>
                </c:pt>
                <c:pt idx="50">
                  <c:v>1299632.8666909083</c:v>
                </c:pt>
                <c:pt idx="51">
                  <c:v>1305870.3680911772</c:v>
                </c:pt>
                <c:pt idx="52">
                  <c:v>1312107.869491443</c:v>
                </c:pt>
                <c:pt idx="53">
                  <c:v>1318345.3708917091</c:v>
                </c:pt>
                <c:pt idx="54">
                  <c:v>1324582.8722919782</c:v>
                </c:pt>
                <c:pt idx="55">
                  <c:v>1330820.3736922471</c:v>
                </c:pt>
                <c:pt idx="56">
                  <c:v>1337057.8750925132</c:v>
                </c:pt>
                <c:pt idx="57">
                  <c:v>1343295.3764927792</c:v>
                </c:pt>
                <c:pt idx="58">
                  <c:v>1349532.8778930483</c:v>
                </c:pt>
                <c:pt idx="59">
                  <c:v>1355770.3792933142</c:v>
                </c:pt>
                <c:pt idx="60">
                  <c:v>1362007.8806935831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B-4A2F-9B1B-594B3B931B23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layout>
                <c:manualLayout>
                  <c:x val="8.0445263490999796E-3"/>
                  <c:y val="-4.26800660979636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'Road Transport'!$B$60:$BJ$60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'Road Transport'!$B$59:$AH$59</c:f>
              <c:numCache>
                <c:formatCode>0</c:formatCode>
                <c:ptCount val="33"/>
                <c:pt idx="0">
                  <c:v>932783.43780000007</c:v>
                </c:pt>
                <c:pt idx="1">
                  <c:v>951602.99550000008</c:v>
                </c:pt>
                <c:pt idx="2">
                  <c:v>944502.1614000001</c:v>
                </c:pt>
                <c:pt idx="3">
                  <c:v>955095.86940000043</c:v>
                </c:pt>
                <c:pt idx="4">
                  <c:v>956863.3284</c:v>
                </c:pt>
                <c:pt idx="5">
                  <c:v>970474.17270000011</c:v>
                </c:pt>
                <c:pt idx="6">
                  <c:v>1001097.9768000003</c:v>
                </c:pt>
                <c:pt idx="7">
                  <c:v>1020627.2853000001</c:v>
                </c:pt>
                <c:pt idx="8">
                  <c:v>1044189.6183</c:v>
                </c:pt>
                <c:pt idx="9">
                  <c:v>1062445.7840999998</c:v>
                </c:pt>
                <c:pt idx="10">
                  <c:v>1061960.4587999999</c:v>
                </c:pt>
                <c:pt idx="11">
                  <c:v>1079182.1007000005</c:v>
                </c:pt>
                <c:pt idx="12">
                  <c:v>1096780.4463000002</c:v>
                </c:pt>
                <c:pt idx="13">
                  <c:v>1104958.3386000004</c:v>
                </c:pt>
                <c:pt idx="14">
                  <c:v>1132509.7077000001</c:v>
                </c:pt>
                <c:pt idx="15">
                  <c:v>1135649.4998999997</c:v>
                </c:pt>
                <c:pt idx="16">
                  <c:v>1164309.8583000002</c:v>
                </c:pt>
                <c:pt idx="17">
                  <c:v>1192830.4107000001</c:v>
                </c:pt>
                <c:pt idx="18">
                  <c:v>1175384.3361</c:v>
                </c:pt>
                <c:pt idx="19">
                  <c:v>1148373.4338000002</c:v>
                </c:pt>
                <c:pt idx="20">
                  <c:v>1146829.2981000002</c:v>
                </c:pt>
                <c:pt idx="21">
                  <c:v>1140313.0626000003</c:v>
                </c:pt>
                <c:pt idx="22">
                  <c:v>1115774.3898</c:v>
                </c:pt>
                <c:pt idx="23">
                  <c:v>1117413.8676000002</c:v>
                </c:pt>
                <c:pt idx="24">
                  <c:v>1136404.9529999997</c:v>
                </c:pt>
                <c:pt idx="25">
                  <c:v>1160943.5571000003</c:v>
                </c:pt>
                <c:pt idx="26">
                  <c:v>1195972.1418000001</c:v>
                </c:pt>
                <c:pt idx="27">
                  <c:v>1219803.3453000004</c:v>
                </c:pt>
                <c:pt idx="28">
                  <c:v>1223781.9720000003</c:v>
                </c:pt>
                <c:pt idx="29">
                  <c:v>1233688.0005000005</c:v>
                </c:pt>
                <c:pt idx="30">
                  <c:v>977644.4328000003</c:v>
                </c:pt>
                <c:pt idx="31">
                  <c:v>1033631.2290000001</c:v>
                </c:pt>
                <c:pt idx="32">
                  <c:v>1055586.5595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B-4A2F-9B1B-594B3B93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Light Duty Road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'Road Transport'!$B$60:$BJ$60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'Road Transport'!$B$58:$BJ$58</c:f>
              <c:numCache>
                <c:formatCode>0</c:formatCode>
                <c:ptCount val="61"/>
                <c:pt idx="0">
                  <c:v>2176494.6881999997</c:v>
                </c:pt>
                <c:pt idx="1">
                  <c:v>2220406.9894999997</c:v>
                </c:pt>
                <c:pt idx="2">
                  <c:v>2203838.3765999996</c:v>
                </c:pt>
                <c:pt idx="3">
                  <c:v>2228557.0286000003</c:v>
                </c:pt>
                <c:pt idx="4">
                  <c:v>2232681.0995999994</c:v>
                </c:pt>
                <c:pt idx="5">
                  <c:v>2264439.7363</c:v>
                </c:pt>
                <c:pt idx="6">
                  <c:v>2335895.2792000002</c:v>
                </c:pt>
                <c:pt idx="7">
                  <c:v>2381463.6656999998</c:v>
                </c:pt>
                <c:pt idx="8">
                  <c:v>2436442.4426999995</c:v>
                </c:pt>
                <c:pt idx="9">
                  <c:v>2479040.1628999994</c:v>
                </c:pt>
                <c:pt idx="10">
                  <c:v>2477907.7371999994</c:v>
                </c:pt>
                <c:pt idx="11">
                  <c:v>2518091.5683000009</c:v>
                </c:pt>
                <c:pt idx="12">
                  <c:v>2559154.3747</c:v>
                </c:pt>
                <c:pt idx="13">
                  <c:v>2578236.1233999999</c:v>
                </c:pt>
                <c:pt idx="14">
                  <c:v>2642522.6513</c:v>
                </c:pt>
                <c:pt idx="15">
                  <c:v>2649848.833099999</c:v>
                </c:pt>
                <c:pt idx="16">
                  <c:v>2716723.0027000001</c:v>
                </c:pt>
                <c:pt idx="17">
                  <c:v>2783270.9582999996</c:v>
                </c:pt>
                <c:pt idx="18">
                  <c:v>2742563.4508999991</c:v>
                </c:pt>
                <c:pt idx="19">
                  <c:v>2679538.0122000002</c:v>
                </c:pt>
                <c:pt idx="20">
                  <c:v>2675935.0289000003</c:v>
                </c:pt>
                <c:pt idx="21">
                  <c:v>2660730.4794000001</c:v>
                </c:pt>
                <c:pt idx="22">
                  <c:v>2603473.5761999995</c:v>
                </c:pt>
                <c:pt idx="23">
                  <c:v>2607299.0244</c:v>
                </c:pt>
                <c:pt idx="24">
                  <c:v>2651611.5569999991</c:v>
                </c:pt>
                <c:pt idx="25">
                  <c:v>2708868.2999</c:v>
                </c:pt>
                <c:pt idx="26">
                  <c:v>2790601.6641999995</c:v>
                </c:pt>
                <c:pt idx="27">
                  <c:v>2846207.8057000004</c:v>
                </c:pt>
                <c:pt idx="28">
                  <c:v>2855491.2680000002</c:v>
                </c:pt>
                <c:pt idx="29">
                  <c:v>2878605.3345000008</c:v>
                </c:pt>
                <c:pt idx="30">
                  <c:v>2281170.3432</c:v>
                </c:pt>
                <c:pt idx="31">
                  <c:v>2411806.2009999994</c:v>
                </c:pt>
                <c:pt idx="32">
                  <c:v>2463035.3054999998</c:v>
                </c:pt>
                <c:pt idx="33">
                  <c:v>2785055.8000681852</c:v>
                </c:pt>
                <c:pt idx="34">
                  <c:v>2799609.9700021385</c:v>
                </c:pt>
                <c:pt idx="35">
                  <c:v>2814164.1399360998</c:v>
                </c:pt>
                <c:pt idx="36">
                  <c:v>2828718.3098700535</c:v>
                </c:pt>
                <c:pt idx="37">
                  <c:v>2843272.4798040148</c:v>
                </c:pt>
                <c:pt idx="38">
                  <c:v>2857826.6497379686</c:v>
                </c:pt>
                <c:pt idx="39">
                  <c:v>2872380.8196719228</c:v>
                </c:pt>
                <c:pt idx="40">
                  <c:v>2886934.9896058841</c:v>
                </c:pt>
                <c:pt idx="41">
                  <c:v>2901489.1595398379</c:v>
                </c:pt>
                <c:pt idx="42">
                  <c:v>2916043.3294737991</c:v>
                </c:pt>
                <c:pt idx="43">
                  <c:v>2930597.4994077529</c:v>
                </c:pt>
                <c:pt idx="44">
                  <c:v>2945151.6693417141</c:v>
                </c:pt>
                <c:pt idx="45">
                  <c:v>2959705.8392756679</c:v>
                </c:pt>
                <c:pt idx="46">
                  <c:v>2974260.0092096287</c:v>
                </c:pt>
                <c:pt idx="47">
                  <c:v>2988814.1791435825</c:v>
                </c:pt>
                <c:pt idx="48">
                  <c:v>3003368.3490775437</c:v>
                </c:pt>
                <c:pt idx="49">
                  <c:v>3017922.519011498</c:v>
                </c:pt>
                <c:pt idx="50">
                  <c:v>3032476.6889454522</c:v>
                </c:pt>
                <c:pt idx="51">
                  <c:v>3047030.8588794125</c:v>
                </c:pt>
                <c:pt idx="52">
                  <c:v>3061585.0288133668</c:v>
                </c:pt>
                <c:pt idx="53">
                  <c:v>3076139.1987473206</c:v>
                </c:pt>
                <c:pt idx="54">
                  <c:v>3090693.3686812818</c:v>
                </c:pt>
                <c:pt idx="55">
                  <c:v>3105247.5386152426</c:v>
                </c:pt>
                <c:pt idx="56">
                  <c:v>3119801.7085491968</c:v>
                </c:pt>
                <c:pt idx="57">
                  <c:v>3134355.8784831506</c:v>
                </c:pt>
                <c:pt idx="58">
                  <c:v>3148910.0484171119</c:v>
                </c:pt>
                <c:pt idx="59">
                  <c:v>3163464.2183510661</c:v>
                </c:pt>
                <c:pt idx="60">
                  <c:v>3178018.3882850264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460-BF48-1A4DCC20156E}"/>
            </c:ext>
          </c:extLst>
        </c:ser>
        <c:ser>
          <c:idx val="0"/>
          <c:order val="1"/>
          <c:tx>
            <c:v>Historical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8"/>
            <c:dispRSqr val="0"/>
            <c:dispEq val="1"/>
            <c:trendlineLbl>
              <c:layout>
                <c:manualLayout>
                  <c:x val="1.270639042460118E-2"/>
                  <c:y val="7.3657380556510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'Road Transport'!$B$60:$BJ$60</c:f>
              <c:strCach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strCache>
            </c:strRef>
          </c:cat>
          <c:val>
            <c:numRef>
              <c:f>'Road Transport'!$B$58:$AH$58</c:f>
              <c:numCache>
                <c:formatCode>0</c:formatCode>
                <c:ptCount val="33"/>
                <c:pt idx="0">
                  <c:v>2176494.6881999997</c:v>
                </c:pt>
                <c:pt idx="1">
                  <c:v>2220406.9894999997</c:v>
                </c:pt>
                <c:pt idx="2">
                  <c:v>2203838.3765999996</c:v>
                </c:pt>
                <c:pt idx="3">
                  <c:v>2228557.0286000003</c:v>
                </c:pt>
                <c:pt idx="4">
                  <c:v>2232681.0995999994</c:v>
                </c:pt>
                <c:pt idx="5">
                  <c:v>2264439.7363</c:v>
                </c:pt>
                <c:pt idx="6">
                  <c:v>2335895.2792000002</c:v>
                </c:pt>
                <c:pt idx="7">
                  <c:v>2381463.6656999998</c:v>
                </c:pt>
                <c:pt idx="8">
                  <c:v>2436442.4426999995</c:v>
                </c:pt>
                <c:pt idx="9">
                  <c:v>2479040.1628999994</c:v>
                </c:pt>
                <c:pt idx="10">
                  <c:v>2477907.7371999994</c:v>
                </c:pt>
                <c:pt idx="11">
                  <c:v>2518091.5683000009</c:v>
                </c:pt>
                <c:pt idx="12">
                  <c:v>2559154.3747</c:v>
                </c:pt>
                <c:pt idx="13">
                  <c:v>2578236.1233999999</c:v>
                </c:pt>
                <c:pt idx="14">
                  <c:v>2642522.6513</c:v>
                </c:pt>
                <c:pt idx="15">
                  <c:v>2649848.833099999</c:v>
                </c:pt>
                <c:pt idx="16">
                  <c:v>2716723.0027000001</c:v>
                </c:pt>
                <c:pt idx="17">
                  <c:v>2783270.9582999996</c:v>
                </c:pt>
                <c:pt idx="18">
                  <c:v>2742563.4508999991</c:v>
                </c:pt>
                <c:pt idx="19">
                  <c:v>2679538.0122000002</c:v>
                </c:pt>
                <c:pt idx="20">
                  <c:v>2675935.0289000003</c:v>
                </c:pt>
                <c:pt idx="21">
                  <c:v>2660730.4794000001</c:v>
                </c:pt>
                <c:pt idx="22">
                  <c:v>2603473.5761999995</c:v>
                </c:pt>
                <c:pt idx="23">
                  <c:v>2607299.0244</c:v>
                </c:pt>
                <c:pt idx="24">
                  <c:v>2651611.5569999991</c:v>
                </c:pt>
                <c:pt idx="25">
                  <c:v>2708868.2999</c:v>
                </c:pt>
                <c:pt idx="26">
                  <c:v>2790601.6641999995</c:v>
                </c:pt>
                <c:pt idx="27">
                  <c:v>2846207.8057000004</c:v>
                </c:pt>
                <c:pt idx="28">
                  <c:v>2855491.2680000002</c:v>
                </c:pt>
                <c:pt idx="29">
                  <c:v>2878605.3345000008</c:v>
                </c:pt>
                <c:pt idx="30">
                  <c:v>2281170.3432</c:v>
                </c:pt>
                <c:pt idx="31">
                  <c:v>2411806.2009999994</c:v>
                </c:pt>
                <c:pt idx="32">
                  <c:v>2463035.3054999998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460-BF48-1A4DCC20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'Road Transport'!$B$107:$B$167</c:f>
              <c:numCache>
                <c:formatCode>yyyy/mm/dd;@</c:formatCode>
                <c:ptCount val="61"/>
                <c:pt idx="0">
                  <c:v>32874</c:v>
                </c:pt>
                <c:pt idx="1">
                  <c:v>33239</c:v>
                </c:pt>
                <c:pt idx="2">
                  <c:v>33604</c:v>
                </c:pt>
                <c:pt idx="3">
                  <c:v>33970</c:v>
                </c:pt>
                <c:pt idx="4">
                  <c:v>34335</c:v>
                </c:pt>
                <c:pt idx="5">
                  <c:v>34700</c:v>
                </c:pt>
                <c:pt idx="6">
                  <c:v>35065</c:v>
                </c:pt>
                <c:pt idx="7">
                  <c:v>35431</c:v>
                </c:pt>
                <c:pt idx="8">
                  <c:v>35796</c:v>
                </c:pt>
                <c:pt idx="9">
                  <c:v>36161</c:v>
                </c:pt>
                <c:pt idx="10">
                  <c:v>36526</c:v>
                </c:pt>
                <c:pt idx="11">
                  <c:v>36892</c:v>
                </c:pt>
                <c:pt idx="12">
                  <c:v>37257</c:v>
                </c:pt>
                <c:pt idx="13">
                  <c:v>37622</c:v>
                </c:pt>
                <c:pt idx="14">
                  <c:v>37987</c:v>
                </c:pt>
                <c:pt idx="15">
                  <c:v>38353</c:v>
                </c:pt>
                <c:pt idx="16">
                  <c:v>38718</c:v>
                </c:pt>
                <c:pt idx="17">
                  <c:v>39083</c:v>
                </c:pt>
                <c:pt idx="18">
                  <c:v>39448</c:v>
                </c:pt>
                <c:pt idx="19">
                  <c:v>39814</c:v>
                </c:pt>
                <c:pt idx="20">
                  <c:v>40179</c:v>
                </c:pt>
                <c:pt idx="21">
                  <c:v>40544</c:v>
                </c:pt>
                <c:pt idx="22">
                  <c:v>40909</c:v>
                </c:pt>
                <c:pt idx="23">
                  <c:v>41275</c:v>
                </c:pt>
                <c:pt idx="24">
                  <c:v>41640</c:v>
                </c:pt>
                <c:pt idx="25">
                  <c:v>42005</c:v>
                </c:pt>
                <c:pt idx="26">
                  <c:v>42370</c:v>
                </c:pt>
                <c:pt idx="27">
                  <c:v>42736</c:v>
                </c:pt>
                <c:pt idx="28">
                  <c:v>43101</c:v>
                </c:pt>
                <c:pt idx="29">
                  <c:v>43466</c:v>
                </c:pt>
                <c:pt idx="30">
                  <c:v>43831</c:v>
                </c:pt>
                <c:pt idx="31">
                  <c:v>44197</c:v>
                </c:pt>
                <c:pt idx="32">
                  <c:v>44562</c:v>
                </c:pt>
                <c:pt idx="33">
                  <c:v>44927</c:v>
                </c:pt>
                <c:pt idx="34">
                  <c:v>45292</c:v>
                </c:pt>
                <c:pt idx="35">
                  <c:v>45658</c:v>
                </c:pt>
                <c:pt idx="36">
                  <c:v>46023</c:v>
                </c:pt>
                <c:pt idx="37">
                  <c:v>46388</c:v>
                </c:pt>
                <c:pt idx="38">
                  <c:v>46753</c:v>
                </c:pt>
                <c:pt idx="39">
                  <c:v>47119</c:v>
                </c:pt>
                <c:pt idx="40">
                  <c:v>47484</c:v>
                </c:pt>
                <c:pt idx="41">
                  <c:v>47849</c:v>
                </c:pt>
                <c:pt idx="42">
                  <c:v>48214</c:v>
                </c:pt>
                <c:pt idx="43">
                  <c:v>48580</c:v>
                </c:pt>
                <c:pt idx="44">
                  <c:v>48945</c:v>
                </c:pt>
                <c:pt idx="45">
                  <c:v>49310</c:v>
                </c:pt>
                <c:pt idx="46">
                  <c:v>49675</c:v>
                </c:pt>
                <c:pt idx="47">
                  <c:v>50041</c:v>
                </c:pt>
                <c:pt idx="48">
                  <c:v>50406</c:v>
                </c:pt>
                <c:pt idx="49">
                  <c:v>50771</c:v>
                </c:pt>
                <c:pt idx="50">
                  <c:v>51136</c:v>
                </c:pt>
                <c:pt idx="51">
                  <c:v>51502</c:v>
                </c:pt>
                <c:pt idx="52">
                  <c:v>51867</c:v>
                </c:pt>
                <c:pt idx="53">
                  <c:v>52232</c:v>
                </c:pt>
                <c:pt idx="54">
                  <c:v>52597</c:v>
                </c:pt>
                <c:pt idx="55">
                  <c:v>52963</c:v>
                </c:pt>
                <c:pt idx="56">
                  <c:v>53328</c:v>
                </c:pt>
                <c:pt idx="57">
                  <c:v>53693</c:v>
                </c:pt>
                <c:pt idx="58">
                  <c:v>54058</c:v>
                </c:pt>
                <c:pt idx="59">
                  <c:v>54424</c:v>
                </c:pt>
                <c:pt idx="60">
                  <c:v>54789</c:v>
                </c:pt>
              </c:numCache>
            </c:numRef>
          </c:cat>
          <c:val>
            <c:numRef>
              <c:f>'Road Transport'!$C$107:$C$167</c:f>
              <c:numCache>
                <c:formatCode>0.00</c:formatCode>
                <c:ptCount val="61"/>
                <c:pt idx="0">
                  <c:v>1641568.3766999999</c:v>
                </c:pt>
                <c:pt idx="1">
                  <c:v>1666715.4679</c:v>
                </c:pt>
                <c:pt idx="2">
                  <c:v>1714613.9765999999</c:v>
                </c:pt>
                <c:pt idx="3">
                  <c:v>1733555.7043000001</c:v>
                </c:pt>
                <c:pt idx="4">
                  <c:v>1749723.9543000001</c:v>
                </c:pt>
                <c:pt idx="5">
                  <c:v>1774741.6498</c:v>
                </c:pt>
                <c:pt idx="6">
                  <c:v>1829900.6873000001</c:v>
                </c:pt>
                <c:pt idx="7">
                  <c:v>1859201.9879999997</c:v>
                </c:pt>
                <c:pt idx="8">
                  <c:v>1933694.0811999999</c:v>
                </c:pt>
                <c:pt idx="9">
                  <c:v>1977935.2075</c:v>
                </c:pt>
                <c:pt idx="10">
                  <c:v>1979564.2167</c:v>
                </c:pt>
                <c:pt idx="11">
                  <c:v>2015956.2695999998</c:v>
                </c:pt>
                <c:pt idx="12">
                  <c:v>2043069.9611</c:v>
                </c:pt>
                <c:pt idx="13">
                  <c:v>2065107.4031</c:v>
                </c:pt>
                <c:pt idx="14">
                  <c:v>2115313.0852000001</c:v>
                </c:pt>
                <c:pt idx="15">
                  <c:v>2117975.3965999996</c:v>
                </c:pt>
                <c:pt idx="16">
                  <c:v>2165991.7272000001</c:v>
                </c:pt>
                <c:pt idx="17">
                  <c:v>2201486.287</c:v>
                </c:pt>
                <c:pt idx="18">
                  <c:v>2172436.5537</c:v>
                </c:pt>
                <c:pt idx="19">
                  <c:v>2126594.6946999999</c:v>
                </c:pt>
                <c:pt idx="20">
                  <c:v>2121833.2421999997</c:v>
                </c:pt>
                <c:pt idx="21">
                  <c:v>2111424.8379000002</c:v>
                </c:pt>
                <c:pt idx="22">
                  <c:v>2032790.9182</c:v>
                </c:pt>
                <c:pt idx="23">
                  <c:v>2016124.5489000001</c:v>
                </c:pt>
                <c:pt idx="24">
                  <c:v>2049356.3950999996</c:v>
                </c:pt>
                <c:pt idx="25">
                  <c:v>2077110.5656000001</c:v>
                </c:pt>
                <c:pt idx="26">
                  <c:v>2122618.5729</c:v>
                </c:pt>
                <c:pt idx="27">
                  <c:v>2165095.3366</c:v>
                </c:pt>
                <c:pt idx="28">
                  <c:v>2174616.3607000001</c:v>
                </c:pt>
                <c:pt idx="29">
                  <c:v>2195770.9879000001</c:v>
                </c:pt>
                <c:pt idx="30">
                  <c:v>1935541.7535999999</c:v>
                </c:pt>
                <c:pt idx="31">
                  <c:v>2086421.8178999999</c:v>
                </c:pt>
                <c:pt idx="32">
                  <c:v>2138046.5973999999</c:v>
                </c:pt>
                <c:pt idx="33" formatCode="General">
                  <c:v>2132919.9455637336</c:v>
                </c:pt>
                <c:pt idx="34" formatCode="General">
                  <c:v>2139453.6184403021</c:v>
                </c:pt>
                <c:pt idx="35" formatCode="General">
                  <c:v>2145987.2913168711</c:v>
                </c:pt>
                <c:pt idx="36" formatCode="General">
                  <c:v>2152520.96419344</c:v>
                </c:pt>
                <c:pt idx="37" formatCode="General">
                  <c:v>2159054.637070009</c:v>
                </c:pt>
                <c:pt idx="38" formatCode="General">
                  <c:v>2165588.3099465775</c:v>
                </c:pt>
                <c:pt idx="39" formatCode="General">
                  <c:v>2172121.9828231465</c:v>
                </c:pt>
                <c:pt idx="40" formatCode="General">
                  <c:v>2178655.6556997155</c:v>
                </c:pt>
                <c:pt idx="41" formatCode="General">
                  <c:v>2185189.328576284</c:v>
                </c:pt>
                <c:pt idx="42" formatCode="General">
                  <c:v>2191723.001452853</c:v>
                </c:pt>
                <c:pt idx="43" formatCode="General">
                  <c:v>2198256.6743294219</c:v>
                </c:pt>
                <c:pt idx="44" formatCode="General">
                  <c:v>2204790.3472059909</c:v>
                </c:pt>
                <c:pt idx="45" formatCode="General">
                  <c:v>2211324.0200825594</c:v>
                </c:pt>
                <c:pt idx="46" formatCode="General">
                  <c:v>2217857.6929591284</c:v>
                </c:pt>
                <c:pt idx="47" formatCode="General">
                  <c:v>2224391.3658356974</c:v>
                </c:pt>
                <c:pt idx="48" formatCode="General">
                  <c:v>2230925.0387122659</c:v>
                </c:pt>
                <c:pt idx="49" formatCode="General">
                  <c:v>2237458.7115888349</c:v>
                </c:pt>
                <c:pt idx="50" formatCode="General">
                  <c:v>2243992.3844654039</c:v>
                </c:pt>
                <c:pt idx="51" formatCode="General">
                  <c:v>2250526.0573419728</c:v>
                </c:pt>
                <c:pt idx="52" formatCode="General">
                  <c:v>2257059.7302185413</c:v>
                </c:pt>
                <c:pt idx="53" formatCode="General">
                  <c:v>2263593.4030951103</c:v>
                </c:pt>
                <c:pt idx="54" formatCode="General">
                  <c:v>2270127.0759716793</c:v>
                </c:pt>
                <c:pt idx="55" formatCode="General">
                  <c:v>2276660.7488482483</c:v>
                </c:pt>
                <c:pt idx="56" formatCode="General">
                  <c:v>2283194.4217248168</c:v>
                </c:pt>
                <c:pt idx="57" formatCode="General">
                  <c:v>2289728.0946013858</c:v>
                </c:pt>
                <c:pt idx="58" formatCode="General">
                  <c:v>2296261.7674779547</c:v>
                </c:pt>
                <c:pt idx="59" formatCode="General">
                  <c:v>2302795.4403545232</c:v>
                </c:pt>
                <c:pt idx="60" formatCode="General">
                  <c:v>2309329.1132310922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673-B281-1FAEC621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558479"/>
        <c:axId val="1861408959"/>
      </c:lineChart>
      <c:dateAx>
        <c:axId val="1849558479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1408959"/>
        <c:crosses val="autoZero"/>
        <c:auto val="1"/>
        <c:lblOffset val="100"/>
        <c:baseTimeUnit val="years"/>
      </c:dateAx>
      <c:valAx>
        <c:axId val="18614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495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Annual Final Consumption - International Shipping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'International Shipping'!$B$10:$AH$10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'International Shipping'!$B$12:$AH$12</c:f>
              <c:numCache>
                <c:formatCode>0</c:formatCode>
                <c:ptCount val="33"/>
                <c:pt idx="0">
                  <c:v>385553.22700000001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379160.42099999997</c:v>
                </c:pt>
                <c:pt idx="5">
                  <c:v>381430.21299999999</c:v>
                </c:pt>
                <c:pt idx="6">
                  <c:v>401143.42200000002</c:v>
                </c:pt>
                <c:pt idx="7">
                  <c:v>430501.424</c:v>
                </c:pt>
                <c:pt idx="8">
                  <c:v>450477.50099999999</c:v>
                </c:pt>
                <c:pt idx="9">
                  <c:v>433537.66399999999</c:v>
                </c:pt>
                <c:pt idx="10">
                  <c:v>469583.27899999998</c:v>
                </c:pt>
                <c:pt idx="11">
                  <c:v>484017.50199999998</c:v>
                </c:pt>
                <c:pt idx="12">
                  <c:v>497935.326</c:v>
                </c:pt>
                <c:pt idx="13">
                  <c:v>512452.93599999999</c:v>
                </c:pt>
                <c:pt idx="14">
                  <c:v>538405.62199999997</c:v>
                </c:pt>
                <c:pt idx="15">
                  <c:v>548910.16799999995</c:v>
                </c:pt>
                <c:pt idx="16">
                  <c:v>585127.00899999996</c:v>
                </c:pt>
                <c:pt idx="17">
                  <c:v>610159.99</c:v>
                </c:pt>
                <c:pt idx="18">
                  <c:v>603413.05700000003</c:v>
                </c:pt>
                <c:pt idx="19">
                  <c:v>538874.47900000005</c:v>
                </c:pt>
                <c:pt idx="20">
                  <c:v>543132.13500000001</c:v>
                </c:pt>
                <c:pt idx="21">
                  <c:v>541510.17000000004</c:v>
                </c:pt>
                <c:pt idx="22">
                  <c:v>506057.27</c:v>
                </c:pt>
                <c:pt idx="23">
                  <c:v>477494.62800000003</c:v>
                </c:pt>
                <c:pt idx="24">
                  <c:v>463601.685</c:v>
                </c:pt>
                <c:pt idx="25">
                  <c:v>460620.33500000002</c:v>
                </c:pt>
                <c:pt idx="26">
                  <c:v>483421.51799999998</c:v>
                </c:pt>
                <c:pt idx="27">
                  <c:v>490876.125</c:v>
                </c:pt>
                <c:pt idx="28">
                  <c:v>505181.80099999998</c:v>
                </c:pt>
                <c:pt idx="29">
                  <c:v>501608.30499999999</c:v>
                </c:pt>
                <c:pt idx="30">
                  <c:v>453816.38199999998</c:v>
                </c:pt>
                <c:pt idx="31">
                  <c:v>474223.62</c:v>
                </c:pt>
                <c:pt idx="32">
                  <c:v>489735.62400000001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9-4EDE-A713-48311137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28895"/>
        <c:axId val="1070229375"/>
      </c:lineChart>
      <c:catAx>
        <c:axId val="10702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9375"/>
        <c:crosses val="autoZero"/>
        <c:auto val="1"/>
        <c:lblAlgn val="ctr"/>
        <c:lblOffset val="100"/>
        <c:noMultiLvlLbl val="0"/>
      </c:catAx>
      <c:valAx>
        <c:axId val="1070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702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10698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56</xdr:row>
      <xdr:rowOff>4761</xdr:rowOff>
    </xdr:from>
    <xdr:to>
      <xdr:col>13</xdr:col>
      <xdr:colOff>104775</xdr:colOff>
      <xdr:row>76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2E6B4-409A-E58F-9626-4C379413E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7</xdr:col>
      <xdr:colOff>571500</xdr:colOff>
      <xdr:row>76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76A20-CE36-497A-986E-65822E382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21</xdr:col>
      <xdr:colOff>71438</xdr:colOff>
      <xdr:row>77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4301B-B894-4721-8349-A9F10DA8D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60</xdr:row>
      <xdr:rowOff>85725</xdr:rowOff>
    </xdr:from>
    <xdr:to>
      <xdr:col>7</xdr:col>
      <xdr:colOff>571500</xdr:colOff>
      <xdr:row>79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8F321-9727-4F06-A4EF-15B6AE306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60</xdr:row>
      <xdr:rowOff>85725</xdr:rowOff>
    </xdr:from>
    <xdr:to>
      <xdr:col>14</xdr:col>
      <xdr:colOff>476250</xdr:colOff>
      <xdr:row>79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E47C4-7C18-46FD-85D0-265E33875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60</xdr:row>
      <xdr:rowOff>85724</xdr:rowOff>
    </xdr:from>
    <xdr:to>
      <xdr:col>24</xdr:col>
      <xdr:colOff>533400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E5268-1D02-45D5-B5F3-04D73553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485775</xdr:colOff>
      <xdr:row>79</xdr:row>
      <xdr:rowOff>104775</xdr:rowOff>
    </xdr:from>
    <xdr:to>
      <xdr:col>24</xdr:col>
      <xdr:colOff>533400</xdr:colOff>
      <xdr:row>98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5256B-B33C-4C81-8DD8-10258F61A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54429</xdr:colOff>
      <xdr:row>79</xdr:row>
      <xdr:rowOff>91465</xdr:rowOff>
    </xdr:from>
    <xdr:to>
      <xdr:col>14</xdr:col>
      <xdr:colOff>470925</xdr:colOff>
      <xdr:row>99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F9D2E-89E0-10C5-96F5-915222003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7</xdr:col>
      <xdr:colOff>571500</xdr:colOff>
      <xdr:row>75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4DBD-198F-4D82-BAB1-3D362413E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20</xdr:col>
      <xdr:colOff>71438</xdr:colOff>
      <xdr:row>76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18C91-2811-4096-B63A-0E21E777E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7</xdr:col>
      <xdr:colOff>571500</xdr:colOff>
      <xdr:row>75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A81D5-0850-4CD2-A4B2-14E85A538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20</xdr:col>
      <xdr:colOff>71438</xdr:colOff>
      <xdr:row>76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64925-ADE2-48BD-8BC2-C62F71410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12382091/default/table" TargetMode="External"/><Relationship Id="rId1" Type="http://schemas.openxmlformats.org/officeDocument/2006/relationships/hyperlink" Target="https://ec.europa.eu/eurostat/databrowser/product/page/nrg_bal_c__custom_1238209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>
      <selection activeCell="D29" sqref="D29"/>
    </sheetView>
  </sheetViews>
  <sheetFormatPr defaultRowHeight="15" x14ac:dyDescent="0.25"/>
  <cols>
    <col min="1" max="1" width="19.85546875" customWidth="1"/>
    <col min="2" max="2" width="16" customWidth="1"/>
    <col min="3" max="3" width="17.28515625" customWidth="1"/>
    <col min="4" max="4" width="54.85546875" customWidth="1"/>
    <col min="5" max="5" width="62.42578125" customWidth="1"/>
    <col min="6" max="6" width="17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8" t="s">
        <v>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</row>
    <row r="16" spans="1:15" x14ac:dyDescent="0.25">
      <c r="B16" s="20" t="s">
        <v>113</v>
      </c>
      <c r="C16" s="2" t="s">
        <v>16</v>
      </c>
      <c r="D16" s="2" t="s">
        <v>17</v>
      </c>
      <c r="E16" s="2" t="s">
        <v>18</v>
      </c>
      <c r="F16" s="2" t="s">
        <v>19</v>
      </c>
    </row>
    <row r="17" spans="2:6" x14ac:dyDescent="0.25">
      <c r="B17" s="21" t="s">
        <v>114</v>
      </c>
      <c r="C17" s="12" t="s">
        <v>16</v>
      </c>
      <c r="D17" s="12" t="s">
        <v>20</v>
      </c>
      <c r="E17" s="12" t="s">
        <v>18</v>
      </c>
      <c r="F17" s="12" t="s">
        <v>19</v>
      </c>
    </row>
    <row r="18" spans="2:6" x14ac:dyDescent="0.25">
      <c r="B18" s="20" t="s">
        <v>115</v>
      </c>
      <c r="C18" s="2" t="s">
        <v>16</v>
      </c>
      <c r="D18" s="2" t="s">
        <v>21</v>
      </c>
      <c r="E18" s="2" t="s">
        <v>18</v>
      </c>
      <c r="F18" s="2" t="s">
        <v>19</v>
      </c>
    </row>
    <row r="19" spans="2:6" x14ac:dyDescent="0.25">
      <c r="B19" s="21" t="s">
        <v>116</v>
      </c>
      <c r="C19" s="12" t="s">
        <v>16</v>
      </c>
      <c r="D19" s="12" t="s">
        <v>22</v>
      </c>
      <c r="E19" s="12" t="s">
        <v>18</v>
      </c>
      <c r="F19" s="12" t="s">
        <v>19</v>
      </c>
    </row>
    <row r="20" spans="2:6" x14ac:dyDescent="0.25">
      <c r="B20" s="20" t="s">
        <v>117</v>
      </c>
      <c r="C20" s="2" t="s">
        <v>16</v>
      </c>
      <c r="D20" s="2" t="s">
        <v>23</v>
      </c>
      <c r="E20" s="2" t="s">
        <v>18</v>
      </c>
      <c r="F20" s="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International Shipping'!A1" display="International Shipping" xr:uid="{00000000-0004-0000-0000-000002000000}"/>
    <hyperlink ref="B17" location="'International Aviation'!A1" display="International Aviation" xr:uid="{00000000-0004-0000-0000-000003000000}"/>
    <hyperlink ref="B18" location="'Road Transport'!A1" display="Road Transport" xr:uid="{00000000-0004-0000-0000-000004000000}"/>
    <hyperlink ref="B19" location="'Domestic Aviation'!A1" display="Domestic Aviation" xr:uid="{00000000-0004-0000-0000-000005000000}"/>
    <hyperlink ref="B20" location="'Domestic Shipping'!A1" display="Domestic Shipping" xr:uid="{00000000-0004-0000-0000-000006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5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24</v>
      </c>
    </row>
    <row r="2" spans="1:3" x14ac:dyDescent="0.25">
      <c r="B2" s="16" t="s">
        <v>25</v>
      </c>
      <c r="C2" s="16" t="s">
        <v>26</v>
      </c>
    </row>
    <row r="3" spans="1:3" x14ac:dyDescent="0.25">
      <c r="B3" s="17" t="s">
        <v>27</v>
      </c>
      <c r="C3" s="17" t="s">
        <v>27</v>
      </c>
    </row>
    <row r="4" spans="1:3" x14ac:dyDescent="0.25">
      <c r="B4" s="2" t="s">
        <v>12</v>
      </c>
      <c r="C4" s="2" t="s">
        <v>16</v>
      </c>
    </row>
    <row r="5" spans="1:3" x14ac:dyDescent="0.25">
      <c r="B5" s="12" t="s">
        <v>13</v>
      </c>
      <c r="C5" s="12" t="s">
        <v>17</v>
      </c>
    </row>
    <row r="6" spans="1:3" x14ac:dyDescent="0.25">
      <c r="B6" s="2" t="s">
        <v>13</v>
      </c>
      <c r="C6" s="2" t="s">
        <v>20</v>
      </c>
    </row>
    <row r="7" spans="1:3" x14ac:dyDescent="0.25">
      <c r="B7" s="12" t="s">
        <v>13</v>
      </c>
      <c r="C7" s="12" t="s">
        <v>21</v>
      </c>
    </row>
    <row r="8" spans="1:3" x14ac:dyDescent="0.25">
      <c r="B8" s="2" t="s">
        <v>13</v>
      </c>
      <c r="C8" s="2" t="s">
        <v>22</v>
      </c>
    </row>
    <row r="9" spans="1:3" x14ac:dyDescent="0.25">
      <c r="B9" s="12" t="s">
        <v>13</v>
      </c>
      <c r="C9" s="12" t="s">
        <v>23</v>
      </c>
    </row>
    <row r="10" spans="1:3" x14ac:dyDescent="0.25">
      <c r="B10" s="2" t="s">
        <v>14</v>
      </c>
      <c r="C10" s="2" t="s">
        <v>18</v>
      </c>
    </row>
    <row r="11" spans="1:3" x14ac:dyDescent="0.25">
      <c r="B11" s="12" t="s">
        <v>15</v>
      </c>
      <c r="C11" s="12" t="s">
        <v>19</v>
      </c>
    </row>
    <row r="12" spans="1:3" x14ac:dyDescent="0.25">
      <c r="B12" s="2" t="s">
        <v>28</v>
      </c>
      <c r="C12" s="2" t="s">
        <v>29</v>
      </c>
    </row>
    <row r="13" spans="1:3" x14ac:dyDescent="0.25">
      <c r="B13" s="12" t="s">
        <v>28</v>
      </c>
      <c r="C13" s="12" t="s">
        <v>30</v>
      </c>
    </row>
    <row r="14" spans="1:3" x14ac:dyDescent="0.25">
      <c r="B14" s="2" t="s">
        <v>28</v>
      </c>
      <c r="C14" s="2" t="s">
        <v>31</v>
      </c>
    </row>
    <row r="15" spans="1:3" x14ac:dyDescent="0.25">
      <c r="B15" s="12" t="s">
        <v>28</v>
      </c>
      <c r="C15" s="12" t="s">
        <v>32</v>
      </c>
    </row>
    <row r="16" spans="1:3" x14ac:dyDescent="0.25">
      <c r="B16" s="2" t="s">
        <v>28</v>
      </c>
      <c r="C16" s="2" t="s">
        <v>33</v>
      </c>
    </row>
    <row r="17" spans="2:3" x14ac:dyDescent="0.25">
      <c r="B17" s="12" t="s">
        <v>28</v>
      </c>
      <c r="C17" s="12" t="s">
        <v>34</v>
      </c>
    </row>
    <row r="18" spans="2:3" x14ac:dyDescent="0.25">
      <c r="B18" s="2" t="s">
        <v>28</v>
      </c>
      <c r="C18" s="2" t="s">
        <v>35</v>
      </c>
    </row>
    <row r="19" spans="2:3" x14ac:dyDescent="0.25">
      <c r="B19" s="12" t="s">
        <v>28</v>
      </c>
      <c r="C19" s="12" t="s">
        <v>36</v>
      </c>
    </row>
    <row r="20" spans="2:3" x14ac:dyDescent="0.25">
      <c r="B20" s="2" t="s">
        <v>28</v>
      </c>
      <c r="C20" s="2" t="s">
        <v>37</v>
      </c>
    </row>
    <row r="21" spans="2:3" x14ac:dyDescent="0.25">
      <c r="B21" s="12" t="s">
        <v>28</v>
      </c>
      <c r="C21" s="12" t="s">
        <v>38</v>
      </c>
    </row>
    <row r="22" spans="2:3" x14ac:dyDescent="0.25">
      <c r="B22" s="2" t="s">
        <v>28</v>
      </c>
      <c r="C22" s="2" t="s">
        <v>39</v>
      </c>
    </row>
    <row r="23" spans="2:3" x14ac:dyDescent="0.25">
      <c r="B23" s="12" t="s">
        <v>28</v>
      </c>
      <c r="C23" s="12" t="s">
        <v>40</v>
      </c>
    </row>
    <row r="24" spans="2:3" x14ac:dyDescent="0.25">
      <c r="B24" s="2" t="s">
        <v>28</v>
      </c>
      <c r="C24" s="2" t="s">
        <v>41</v>
      </c>
    </row>
    <row r="25" spans="2:3" x14ac:dyDescent="0.25">
      <c r="B25" s="12" t="s">
        <v>28</v>
      </c>
      <c r="C25" s="12" t="s">
        <v>42</v>
      </c>
    </row>
    <row r="26" spans="2:3" x14ac:dyDescent="0.25">
      <c r="B26" s="2" t="s">
        <v>28</v>
      </c>
      <c r="C26" s="2" t="s">
        <v>43</v>
      </c>
    </row>
    <row r="27" spans="2:3" x14ac:dyDescent="0.25">
      <c r="B27" s="12" t="s">
        <v>28</v>
      </c>
      <c r="C27" s="12" t="s">
        <v>44</v>
      </c>
    </row>
    <row r="28" spans="2:3" x14ac:dyDescent="0.25">
      <c r="B28" s="2" t="s">
        <v>28</v>
      </c>
      <c r="C28" s="2" t="s">
        <v>45</v>
      </c>
    </row>
    <row r="29" spans="2:3" x14ac:dyDescent="0.25">
      <c r="B29" s="12" t="s">
        <v>28</v>
      </c>
      <c r="C29" s="12" t="s">
        <v>46</v>
      </c>
    </row>
    <row r="30" spans="2:3" x14ac:dyDescent="0.25">
      <c r="B30" s="2" t="s">
        <v>28</v>
      </c>
      <c r="C30" s="2" t="s">
        <v>47</v>
      </c>
    </row>
    <row r="31" spans="2:3" x14ac:dyDescent="0.25">
      <c r="B31" s="12" t="s">
        <v>28</v>
      </c>
      <c r="C31" s="12" t="s">
        <v>48</v>
      </c>
    </row>
    <row r="32" spans="2:3" x14ac:dyDescent="0.25">
      <c r="B32" s="2" t="s">
        <v>28</v>
      </c>
      <c r="C32" s="2" t="s">
        <v>49</v>
      </c>
    </row>
    <row r="33" spans="2:3" x14ac:dyDescent="0.25">
      <c r="B33" s="12" t="s">
        <v>28</v>
      </c>
      <c r="C33" s="12" t="s">
        <v>50</v>
      </c>
    </row>
    <row r="34" spans="2:3" x14ac:dyDescent="0.25">
      <c r="B34" s="2" t="s">
        <v>28</v>
      </c>
      <c r="C34" s="2" t="s">
        <v>51</v>
      </c>
    </row>
    <row r="35" spans="2:3" x14ac:dyDescent="0.25">
      <c r="B35" s="12" t="s">
        <v>28</v>
      </c>
      <c r="C35" s="12" t="s">
        <v>52</v>
      </c>
    </row>
    <row r="36" spans="2:3" x14ac:dyDescent="0.25">
      <c r="B36" s="2" t="s">
        <v>28</v>
      </c>
      <c r="C36" s="2" t="s">
        <v>53</v>
      </c>
    </row>
    <row r="37" spans="2:3" x14ac:dyDescent="0.25">
      <c r="B37" s="12" t="s">
        <v>28</v>
      </c>
      <c r="C37" s="12" t="s">
        <v>54</v>
      </c>
    </row>
    <row r="38" spans="2:3" x14ac:dyDescent="0.25">
      <c r="B38" s="2" t="s">
        <v>28</v>
      </c>
      <c r="C38" s="2" t="s">
        <v>55</v>
      </c>
    </row>
    <row r="39" spans="2:3" x14ac:dyDescent="0.25">
      <c r="B39" s="12" t="s">
        <v>28</v>
      </c>
      <c r="C39" s="12" t="s">
        <v>56</v>
      </c>
    </row>
    <row r="40" spans="2:3" x14ac:dyDescent="0.25">
      <c r="B40" s="2" t="s">
        <v>28</v>
      </c>
      <c r="C40" s="2" t="s">
        <v>57</v>
      </c>
    </row>
    <row r="41" spans="2:3" x14ac:dyDescent="0.25">
      <c r="B41" s="12" t="s">
        <v>28</v>
      </c>
      <c r="C41" s="12" t="s">
        <v>58</v>
      </c>
    </row>
    <row r="42" spans="2:3" x14ac:dyDescent="0.25">
      <c r="B42" s="2" t="s">
        <v>28</v>
      </c>
      <c r="C42" s="2" t="s">
        <v>59</v>
      </c>
    </row>
    <row r="43" spans="2:3" x14ac:dyDescent="0.25">
      <c r="B43" s="12" t="s">
        <v>28</v>
      </c>
      <c r="C43" s="12" t="s">
        <v>60</v>
      </c>
    </row>
    <row r="44" spans="2:3" x14ac:dyDescent="0.25">
      <c r="B44" s="2" t="s">
        <v>28</v>
      </c>
      <c r="C44" s="2" t="s">
        <v>61</v>
      </c>
    </row>
    <row r="45" spans="2:3" x14ac:dyDescent="0.25">
      <c r="B45" s="12" t="s">
        <v>28</v>
      </c>
      <c r="C45" s="12" t="s">
        <v>62</v>
      </c>
    </row>
    <row r="46" spans="2:3" x14ac:dyDescent="0.25">
      <c r="B46" s="2" t="s">
        <v>28</v>
      </c>
      <c r="C46" s="2" t="s">
        <v>63</v>
      </c>
    </row>
    <row r="47" spans="2:3" x14ac:dyDescent="0.25">
      <c r="B47" s="12" t="s">
        <v>28</v>
      </c>
      <c r="C47" s="12" t="s">
        <v>64</v>
      </c>
    </row>
    <row r="48" spans="2:3" x14ac:dyDescent="0.25">
      <c r="B48" s="2" t="s">
        <v>28</v>
      </c>
      <c r="C48" s="2" t="s">
        <v>65</v>
      </c>
    </row>
    <row r="49" spans="2:3" x14ac:dyDescent="0.25">
      <c r="B49" s="12" t="s">
        <v>28</v>
      </c>
      <c r="C49" s="12" t="s">
        <v>66</v>
      </c>
    </row>
    <row r="50" spans="2:3" x14ac:dyDescent="0.25">
      <c r="B50" s="2" t="s">
        <v>28</v>
      </c>
      <c r="C50" s="2" t="s">
        <v>67</v>
      </c>
    </row>
    <row r="51" spans="2:3" x14ac:dyDescent="0.25">
      <c r="B51" s="12" t="s">
        <v>28</v>
      </c>
      <c r="C51" s="12" t="s">
        <v>68</v>
      </c>
    </row>
    <row r="52" spans="2:3" x14ac:dyDescent="0.25">
      <c r="B52" s="2" t="s">
        <v>28</v>
      </c>
      <c r="C52" s="2" t="s">
        <v>69</v>
      </c>
    </row>
    <row r="53" spans="2:3" x14ac:dyDescent="0.25">
      <c r="B53" s="12" t="s">
        <v>70</v>
      </c>
      <c r="C53" s="12" t="s">
        <v>71</v>
      </c>
    </row>
    <row r="54" spans="2:3" x14ac:dyDescent="0.25">
      <c r="B54" s="2" t="s">
        <v>70</v>
      </c>
      <c r="C54" s="2" t="s">
        <v>72</v>
      </c>
    </row>
    <row r="55" spans="2:3" x14ac:dyDescent="0.25">
      <c r="B55" s="12" t="s">
        <v>70</v>
      </c>
      <c r="C55" s="12" t="s">
        <v>73</v>
      </c>
    </row>
    <row r="56" spans="2:3" x14ac:dyDescent="0.25">
      <c r="B56" s="2" t="s">
        <v>70</v>
      </c>
      <c r="C56" s="2" t="s">
        <v>74</v>
      </c>
    </row>
    <row r="57" spans="2:3" x14ac:dyDescent="0.25">
      <c r="B57" s="12" t="s">
        <v>70</v>
      </c>
      <c r="C57" s="12" t="s">
        <v>75</v>
      </c>
    </row>
    <row r="58" spans="2:3" x14ac:dyDescent="0.25">
      <c r="B58" s="2" t="s">
        <v>70</v>
      </c>
      <c r="C58" s="2" t="s">
        <v>76</v>
      </c>
    </row>
    <row r="59" spans="2:3" x14ac:dyDescent="0.25">
      <c r="B59" s="12" t="s">
        <v>70</v>
      </c>
      <c r="C59" s="12" t="s">
        <v>77</v>
      </c>
    </row>
    <row r="60" spans="2:3" x14ac:dyDescent="0.25">
      <c r="B60" s="2" t="s">
        <v>70</v>
      </c>
      <c r="C60" s="2" t="s">
        <v>78</v>
      </c>
    </row>
    <row r="61" spans="2:3" x14ac:dyDescent="0.25">
      <c r="B61" s="12" t="s">
        <v>70</v>
      </c>
      <c r="C61" s="12" t="s">
        <v>79</v>
      </c>
    </row>
    <row r="62" spans="2:3" x14ac:dyDescent="0.25">
      <c r="B62" s="2" t="s">
        <v>70</v>
      </c>
      <c r="C62" s="2" t="s">
        <v>80</v>
      </c>
    </row>
    <row r="63" spans="2:3" x14ac:dyDescent="0.25">
      <c r="B63" s="12" t="s">
        <v>70</v>
      </c>
      <c r="C63" s="12" t="s">
        <v>81</v>
      </c>
    </row>
    <row r="64" spans="2:3" x14ac:dyDescent="0.25">
      <c r="B64" s="2" t="s">
        <v>70</v>
      </c>
      <c r="C64" s="2" t="s">
        <v>82</v>
      </c>
    </row>
    <row r="65" spans="2:3" x14ac:dyDescent="0.25">
      <c r="B65" s="12" t="s">
        <v>70</v>
      </c>
      <c r="C65" s="12" t="s">
        <v>83</v>
      </c>
    </row>
    <row r="66" spans="2:3" x14ac:dyDescent="0.25">
      <c r="B66" s="2" t="s">
        <v>70</v>
      </c>
      <c r="C66" s="2" t="s">
        <v>84</v>
      </c>
    </row>
    <row r="67" spans="2:3" x14ac:dyDescent="0.25">
      <c r="B67" s="12" t="s">
        <v>70</v>
      </c>
      <c r="C67" s="12" t="s">
        <v>85</v>
      </c>
    </row>
    <row r="68" spans="2:3" x14ac:dyDescent="0.25">
      <c r="B68" s="2" t="s">
        <v>70</v>
      </c>
      <c r="C68" s="2" t="s">
        <v>86</v>
      </c>
    </row>
    <row r="69" spans="2:3" x14ac:dyDescent="0.25">
      <c r="B69" s="12" t="s">
        <v>70</v>
      </c>
      <c r="C69" s="12" t="s">
        <v>87</v>
      </c>
    </row>
    <row r="70" spans="2:3" x14ac:dyDescent="0.25">
      <c r="B70" s="2" t="s">
        <v>70</v>
      </c>
      <c r="C70" s="2" t="s">
        <v>88</v>
      </c>
    </row>
    <row r="71" spans="2:3" x14ac:dyDescent="0.25">
      <c r="B71" s="12" t="s">
        <v>70</v>
      </c>
      <c r="C71" s="12" t="s">
        <v>89</v>
      </c>
    </row>
    <row r="72" spans="2:3" x14ac:dyDescent="0.25">
      <c r="B72" s="2" t="s">
        <v>70</v>
      </c>
      <c r="C72" s="2" t="s">
        <v>90</v>
      </c>
    </row>
    <row r="73" spans="2:3" x14ac:dyDescent="0.25">
      <c r="B73" s="12" t="s">
        <v>70</v>
      </c>
      <c r="C73" s="12" t="s">
        <v>91</v>
      </c>
    </row>
    <row r="74" spans="2:3" x14ac:dyDescent="0.25">
      <c r="B74" s="2" t="s">
        <v>70</v>
      </c>
      <c r="C74" s="2" t="s">
        <v>92</v>
      </c>
    </row>
    <row r="75" spans="2:3" x14ac:dyDescent="0.25">
      <c r="B75" s="12" t="s">
        <v>70</v>
      </c>
      <c r="C75" s="12" t="s">
        <v>93</v>
      </c>
    </row>
    <row r="76" spans="2:3" x14ac:dyDescent="0.25">
      <c r="B76" s="2" t="s">
        <v>70</v>
      </c>
      <c r="C76" s="2" t="s">
        <v>94</v>
      </c>
    </row>
    <row r="77" spans="2:3" x14ac:dyDescent="0.25">
      <c r="B77" s="12" t="s">
        <v>70</v>
      </c>
      <c r="C77" s="12" t="s">
        <v>95</v>
      </c>
    </row>
    <row r="78" spans="2:3" x14ac:dyDescent="0.25">
      <c r="B78" s="2" t="s">
        <v>70</v>
      </c>
      <c r="C78" s="2" t="s">
        <v>96</v>
      </c>
    </row>
    <row r="79" spans="2:3" x14ac:dyDescent="0.25">
      <c r="B79" s="12" t="s">
        <v>70</v>
      </c>
      <c r="C79" s="12" t="s">
        <v>97</v>
      </c>
    </row>
    <row r="80" spans="2:3" x14ac:dyDescent="0.25">
      <c r="B80" s="2" t="s">
        <v>70</v>
      </c>
      <c r="C80" s="2" t="s">
        <v>98</v>
      </c>
    </row>
    <row r="81" spans="2:3" x14ac:dyDescent="0.25">
      <c r="B81" s="12" t="s">
        <v>70</v>
      </c>
      <c r="C81" s="12" t="s">
        <v>99</v>
      </c>
    </row>
    <row r="82" spans="2:3" x14ac:dyDescent="0.25">
      <c r="B82" s="2" t="s">
        <v>70</v>
      </c>
      <c r="C82" s="2" t="s">
        <v>100</v>
      </c>
    </row>
    <row r="83" spans="2:3" x14ac:dyDescent="0.25">
      <c r="B83" s="12" t="s">
        <v>70</v>
      </c>
      <c r="C83" s="12" t="s">
        <v>101</v>
      </c>
    </row>
    <row r="84" spans="2:3" x14ac:dyDescent="0.25">
      <c r="B84" s="2" t="s">
        <v>70</v>
      </c>
      <c r="C84" s="2" t="s">
        <v>102</v>
      </c>
    </row>
    <row r="85" spans="2:3" x14ac:dyDescent="0.25">
      <c r="B85" s="12" t="s">
        <v>70</v>
      </c>
      <c r="C85" s="1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5"/>
  <sheetViews>
    <sheetView workbookViewId="0">
      <pane xSplit="1" ySplit="11" topLeftCell="B52" activePane="bottomRight" state="frozen"/>
      <selection pane="topRight"/>
      <selection pane="bottomLeft"/>
      <selection pane="bottomRight" activeCell="J83" sqref="J83"/>
    </sheetView>
  </sheetViews>
  <sheetFormatPr defaultRowHeight="11.45" customHeight="1" x14ac:dyDescent="0.25"/>
  <cols>
    <col min="1" max="1" width="29.85546875" customWidth="1"/>
    <col min="2" max="34" width="10" customWidth="1"/>
  </cols>
  <sheetData>
    <row r="1" spans="1:62" x14ac:dyDescent="0.25">
      <c r="A1" s="2" t="s">
        <v>104</v>
      </c>
    </row>
    <row r="2" spans="1:62" x14ac:dyDescent="0.25">
      <c r="A2" s="2" t="s">
        <v>105</v>
      </c>
      <c r="B2" s="1" t="s">
        <v>0</v>
      </c>
    </row>
    <row r="3" spans="1:62" x14ac:dyDescent="0.25">
      <c r="A3" s="2" t="s">
        <v>106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16</v>
      </c>
    </row>
    <row r="6" spans="1:62" x14ac:dyDescent="0.25">
      <c r="A6" s="1" t="s">
        <v>13</v>
      </c>
      <c r="C6" s="2" t="s">
        <v>20</v>
      </c>
    </row>
    <row r="7" spans="1:62" x14ac:dyDescent="0.25">
      <c r="A7" s="1" t="s">
        <v>14</v>
      </c>
      <c r="C7" s="2" t="s">
        <v>18</v>
      </c>
    </row>
    <row r="8" spans="1:62" x14ac:dyDescent="0.25">
      <c r="A8" s="1" t="s">
        <v>15</v>
      </c>
      <c r="C8" s="2" t="s">
        <v>19</v>
      </c>
    </row>
    <row r="9" spans="1:62" x14ac:dyDescent="0.25"/>
    <row r="10" spans="1:62" x14ac:dyDescent="0.25">
      <c r="A10" s="4" t="s">
        <v>107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 t="s">
        <v>86</v>
      </c>
      <c r="R10" s="3" t="s">
        <v>87</v>
      </c>
      <c r="S10" s="3" t="s">
        <v>88</v>
      </c>
      <c r="T10" s="3" t="s">
        <v>89</v>
      </c>
      <c r="U10" s="3" t="s">
        <v>90</v>
      </c>
      <c r="V10" s="3" t="s">
        <v>91</v>
      </c>
      <c r="W10" s="3" t="s">
        <v>92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97</v>
      </c>
      <c r="AC10" s="3" t="s">
        <v>98</v>
      </c>
      <c r="AD10" s="3" t="s">
        <v>99</v>
      </c>
      <c r="AE10" s="3" t="s">
        <v>100</v>
      </c>
      <c r="AF10" s="3" t="s">
        <v>101</v>
      </c>
      <c r="AG10" s="3" t="s">
        <v>102</v>
      </c>
      <c r="AH10" s="3" t="s">
        <v>103</v>
      </c>
      <c r="AI10" s="3" t="s">
        <v>120</v>
      </c>
      <c r="AJ10" s="3" t="s">
        <v>121</v>
      </c>
      <c r="AK10" s="3" t="s">
        <v>122</v>
      </c>
      <c r="AL10" s="3" t="s">
        <v>123</v>
      </c>
      <c r="AM10" s="3" t="s">
        <v>124</v>
      </c>
      <c r="AN10" s="3" t="s">
        <v>125</v>
      </c>
      <c r="AO10" s="3" t="s">
        <v>126</v>
      </c>
      <c r="AP10" s="3" t="s">
        <v>127</v>
      </c>
      <c r="AQ10" s="3" t="s">
        <v>128</v>
      </c>
      <c r="AR10" s="3" t="s">
        <v>129</v>
      </c>
      <c r="AS10" s="3" t="s">
        <v>130</v>
      </c>
      <c r="AT10" s="3" t="s">
        <v>131</v>
      </c>
      <c r="AU10" s="3" t="s">
        <v>132</v>
      </c>
      <c r="AV10" s="3" t="s">
        <v>133</v>
      </c>
      <c r="AW10" s="3" t="s">
        <v>134</v>
      </c>
      <c r="AX10" s="3" t="s">
        <v>135</v>
      </c>
      <c r="AY10" s="3" t="s">
        <v>136</v>
      </c>
      <c r="AZ10" s="3" t="s">
        <v>137</v>
      </c>
      <c r="BA10" s="3" t="s">
        <v>138</v>
      </c>
      <c r="BB10" s="3" t="s">
        <v>139</v>
      </c>
      <c r="BC10" s="3" t="s">
        <v>140</v>
      </c>
      <c r="BD10" s="3" t="s">
        <v>141</v>
      </c>
      <c r="BE10" s="3" t="s">
        <v>142</v>
      </c>
      <c r="BF10" s="3" t="s">
        <v>143</v>
      </c>
      <c r="BG10" s="3" t="s">
        <v>144</v>
      </c>
      <c r="BH10" s="3" t="s">
        <v>145</v>
      </c>
      <c r="BI10" s="3" t="s">
        <v>146</v>
      </c>
      <c r="BJ10" s="3" t="s">
        <v>147</v>
      </c>
    </row>
    <row r="11" spans="1:62" x14ac:dyDescent="0.25">
      <c r="A11" s="5" t="s">
        <v>108</v>
      </c>
      <c r="B11" s="7" t="s">
        <v>109</v>
      </c>
      <c r="C11" s="7" t="s">
        <v>109</v>
      </c>
      <c r="D11" s="7" t="s">
        <v>109</v>
      </c>
      <c r="E11" s="7" t="s">
        <v>109</v>
      </c>
      <c r="F11" s="7" t="s">
        <v>109</v>
      </c>
      <c r="G11" s="7" t="s">
        <v>109</v>
      </c>
      <c r="H11" s="7" t="s">
        <v>109</v>
      </c>
      <c r="I11" s="7" t="s">
        <v>109</v>
      </c>
      <c r="J11" s="7" t="s">
        <v>109</v>
      </c>
      <c r="K11" s="7" t="s">
        <v>109</v>
      </c>
      <c r="L11" s="7" t="s">
        <v>109</v>
      </c>
      <c r="M11" s="7" t="s">
        <v>109</v>
      </c>
      <c r="N11" s="7" t="s">
        <v>109</v>
      </c>
      <c r="O11" s="7" t="s">
        <v>109</v>
      </c>
      <c r="P11" s="7" t="s">
        <v>109</v>
      </c>
      <c r="Q11" s="7" t="s">
        <v>109</v>
      </c>
      <c r="R11" s="7" t="s">
        <v>109</v>
      </c>
      <c r="S11" s="7" t="s">
        <v>109</v>
      </c>
      <c r="T11" s="7" t="s">
        <v>109</v>
      </c>
      <c r="U11" s="7" t="s">
        <v>109</v>
      </c>
      <c r="V11" s="7" t="s">
        <v>109</v>
      </c>
      <c r="W11" s="7" t="s">
        <v>109</v>
      </c>
      <c r="X11" s="7" t="s">
        <v>109</v>
      </c>
      <c r="Y11" s="7" t="s">
        <v>109</v>
      </c>
      <c r="Z11" s="7" t="s">
        <v>109</v>
      </c>
      <c r="AA11" s="7" t="s">
        <v>109</v>
      </c>
      <c r="AB11" s="7" t="s">
        <v>109</v>
      </c>
      <c r="AC11" s="7" t="s">
        <v>109</v>
      </c>
      <c r="AD11" s="7" t="s">
        <v>109</v>
      </c>
      <c r="AE11" s="7" t="s">
        <v>109</v>
      </c>
      <c r="AF11" s="7" t="s">
        <v>109</v>
      </c>
      <c r="AG11" s="7" t="s">
        <v>109</v>
      </c>
      <c r="AH11" s="7" t="s">
        <v>109</v>
      </c>
    </row>
    <row r="12" spans="1:62" x14ac:dyDescent="0.25">
      <c r="A12" s="6" t="s">
        <v>29</v>
      </c>
      <c r="B12" s="22">
        <v>211912.95999999999</v>
      </c>
      <c r="C12" s="22">
        <v>208909.69200000001</v>
      </c>
      <c r="D12" s="22">
        <v>224090.41800000001</v>
      </c>
      <c r="E12" s="22">
        <v>235180.443</v>
      </c>
      <c r="F12" s="22">
        <v>250035.31400000001</v>
      </c>
      <c r="G12" s="22">
        <v>262227.74099999998</v>
      </c>
      <c r="H12" s="22">
        <v>271473.62900000002</v>
      </c>
      <c r="I12" s="22">
        <v>284006.28399999999</v>
      </c>
      <c r="J12" s="22">
        <v>298029.08799999999</v>
      </c>
      <c r="K12" s="22">
        <v>319848.37900000002</v>
      </c>
      <c r="L12" s="22">
        <v>332325.46100000001</v>
      </c>
      <c r="M12" s="22">
        <v>324643.36099999998</v>
      </c>
      <c r="N12" s="22">
        <v>319025.83600000001</v>
      </c>
      <c r="O12" s="22">
        <v>325131.50799999997</v>
      </c>
      <c r="P12" s="22">
        <v>348176.80099999998</v>
      </c>
      <c r="Q12" s="22">
        <v>362253.58</v>
      </c>
      <c r="R12" s="22">
        <v>380733.01799999998</v>
      </c>
      <c r="S12" s="22">
        <v>397235.86900000001</v>
      </c>
      <c r="T12" s="22">
        <v>404617.87</v>
      </c>
      <c r="U12" s="22">
        <v>370457.81400000001</v>
      </c>
      <c r="V12" s="22">
        <v>373556.02500000002</v>
      </c>
      <c r="W12" s="22">
        <v>384607.27399999998</v>
      </c>
      <c r="X12" s="22">
        <v>379294.14</v>
      </c>
      <c r="Y12" s="22">
        <v>380956.87400000001</v>
      </c>
      <c r="Z12" s="22">
        <v>385787.81099999999</v>
      </c>
      <c r="AA12" s="22">
        <v>402025.61599999998</v>
      </c>
      <c r="AB12" s="22">
        <v>421329.13799999998</v>
      </c>
      <c r="AC12" s="22">
        <v>453073.22100000002</v>
      </c>
      <c r="AD12" s="22">
        <v>477003.783</v>
      </c>
      <c r="AE12" s="22">
        <v>486040.17300000001</v>
      </c>
      <c r="AF12" s="22">
        <v>209801.09400000001</v>
      </c>
      <c r="AG12" s="22">
        <v>252027.82800000001</v>
      </c>
      <c r="AH12" s="22">
        <v>402876.49300000002</v>
      </c>
      <c r="AI12" s="22">
        <v>430492.96224810602</v>
      </c>
      <c r="AJ12" s="22">
        <v>435961.00720031199</v>
      </c>
      <c r="AK12" s="22">
        <v>441429.05215251801</v>
      </c>
      <c r="AL12" s="22">
        <v>446897.09710472397</v>
      </c>
      <c r="AM12" s="22">
        <v>452365.14205693</v>
      </c>
      <c r="AN12" s="22">
        <v>457833.18700913602</v>
      </c>
      <c r="AO12" s="22">
        <v>463301.23196134099</v>
      </c>
      <c r="AP12" s="22">
        <v>468769.27691354702</v>
      </c>
      <c r="AQ12" s="22">
        <v>474237.32186575298</v>
      </c>
      <c r="AR12" s="22">
        <v>479705.366817959</v>
      </c>
      <c r="AS12" s="22">
        <v>485173.41177016502</v>
      </c>
      <c r="AT12" s="22">
        <v>490641.45672237099</v>
      </c>
      <c r="AU12" s="22">
        <v>496109.50167457701</v>
      </c>
      <c r="AV12" s="22">
        <v>501577.54662678298</v>
      </c>
      <c r="AW12" s="22">
        <v>507045.59157898801</v>
      </c>
      <c r="AX12" s="22">
        <v>512513.63653119397</v>
      </c>
      <c r="AY12" s="22">
        <v>517981.6814834</v>
      </c>
      <c r="AZ12" s="22">
        <v>523449.72643560602</v>
      </c>
      <c r="BA12" s="22">
        <v>528917.77138781198</v>
      </c>
      <c r="BB12" s="22">
        <v>534385.81634001795</v>
      </c>
      <c r="BC12" s="22">
        <v>539853.86129222403</v>
      </c>
      <c r="BD12" s="22">
        <v>545321.90624442999</v>
      </c>
      <c r="BE12" s="22">
        <v>550789.95119663596</v>
      </c>
      <c r="BF12" s="22">
        <v>556257.99614884099</v>
      </c>
      <c r="BG12" s="22">
        <v>561726.04110104695</v>
      </c>
      <c r="BH12" s="22">
        <v>567194.08605325304</v>
      </c>
      <c r="BI12" s="22">
        <v>572662.131005459</v>
      </c>
      <c r="BJ12" s="22">
        <v>578130.17595766496</v>
      </c>
    </row>
    <row r="13" spans="1:62" x14ac:dyDescent="0.25">
      <c r="A13" s="6" t="s">
        <v>30</v>
      </c>
      <c r="B13" s="14">
        <v>11679.278</v>
      </c>
      <c r="C13" s="14">
        <v>11131.028</v>
      </c>
      <c r="D13" s="14">
        <v>10582.778</v>
      </c>
      <c r="E13" s="14">
        <v>10046.472</v>
      </c>
      <c r="F13" s="14">
        <v>9500.6110000000008</v>
      </c>
      <c r="G13" s="14">
        <v>10942.306</v>
      </c>
      <c r="H13" s="14">
        <v>12606.166999999999</v>
      </c>
      <c r="I13" s="18">
        <v>13620.25</v>
      </c>
      <c r="J13" s="14">
        <v>15484.778</v>
      </c>
      <c r="K13" s="14">
        <v>17399.472000000002</v>
      </c>
      <c r="L13" s="14">
        <v>17560.722000000002</v>
      </c>
      <c r="M13" s="14">
        <v>16003.166999999999</v>
      </c>
      <c r="N13" s="14">
        <v>13265.528</v>
      </c>
      <c r="O13" s="14">
        <v>14477.888999999999</v>
      </c>
      <c r="P13" s="14">
        <v>14173.278</v>
      </c>
      <c r="Q13" s="14">
        <v>13479.306</v>
      </c>
      <c r="R13" s="14">
        <v>14064.583000000001</v>
      </c>
      <c r="S13" s="18">
        <v>15275.75</v>
      </c>
      <c r="T13" s="14">
        <v>16517.972000000002</v>
      </c>
      <c r="U13" s="14">
        <v>15048.806</v>
      </c>
      <c r="V13" s="14">
        <v>15994.806</v>
      </c>
      <c r="W13" s="14">
        <v>16992.167000000001</v>
      </c>
      <c r="X13" s="14">
        <v>15642.444</v>
      </c>
      <c r="Y13" s="14">
        <v>14805.138999999999</v>
      </c>
      <c r="Z13" s="14">
        <v>15472.833000000001</v>
      </c>
      <c r="AA13" s="14">
        <v>16815.388999999999</v>
      </c>
      <c r="AB13" s="14">
        <v>16736.556</v>
      </c>
      <c r="AC13" s="14">
        <v>18390.861000000001</v>
      </c>
      <c r="AD13" s="14">
        <v>19606.806</v>
      </c>
      <c r="AE13" s="14">
        <v>19821.806</v>
      </c>
      <c r="AF13" s="18">
        <v>13935.6</v>
      </c>
      <c r="AG13" s="14">
        <v>17584.875</v>
      </c>
      <c r="AH13" s="14">
        <v>20368.075000000001</v>
      </c>
    </row>
    <row r="14" spans="1:62" x14ac:dyDescent="0.25">
      <c r="A14" s="6" t="s">
        <v>31</v>
      </c>
      <c r="B14" s="19">
        <v>2842</v>
      </c>
      <c r="C14" s="19">
        <v>2866.5</v>
      </c>
      <c r="D14" s="19">
        <v>3748.5</v>
      </c>
      <c r="E14" s="19">
        <v>4863.25</v>
      </c>
      <c r="F14" s="19">
        <v>3993.5</v>
      </c>
      <c r="G14" s="19">
        <v>3944.5</v>
      </c>
      <c r="H14" s="19">
        <v>2682.75</v>
      </c>
      <c r="I14" s="19">
        <v>1751.75</v>
      </c>
      <c r="J14" s="19">
        <v>1543.5</v>
      </c>
      <c r="K14" s="19">
        <v>833</v>
      </c>
      <c r="L14" s="19">
        <v>955.5</v>
      </c>
      <c r="M14" s="19">
        <v>1237.25</v>
      </c>
      <c r="N14" s="19">
        <v>1482.25</v>
      </c>
      <c r="O14" s="19">
        <v>1898.75</v>
      </c>
      <c r="P14" s="15">
        <v>1784.6890000000001</v>
      </c>
      <c r="Q14" s="15">
        <v>2191.933</v>
      </c>
      <c r="R14" s="15">
        <v>2096.1109999999999</v>
      </c>
      <c r="S14" s="15">
        <v>2114.1669999999999</v>
      </c>
      <c r="T14" s="15">
        <v>2460.556</v>
      </c>
      <c r="U14" s="15">
        <v>1767.778</v>
      </c>
      <c r="V14" s="15">
        <v>1946.944</v>
      </c>
      <c r="W14" s="15">
        <v>1970.8330000000001</v>
      </c>
      <c r="X14" s="15">
        <v>1899.1669999999999</v>
      </c>
      <c r="Y14" s="15">
        <v>1851.3889999999999</v>
      </c>
      <c r="Z14" s="15">
        <v>1970.8330000000001</v>
      </c>
      <c r="AA14" s="15">
        <v>2054.444</v>
      </c>
      <c r="AB14" s="19">
        <v>2472.5</v>
      </c>
      <c r="AC14" s="19">
        <v>2767.54</v>
      </c>
      <c r="AD14" s="15">
        <v>2977.9749999999999</v>
      </c>
      <c r="AE14" s="15">
        <v>2769.9929999999999</v>
      </c>
      <c r="AF14" s="15">
        <v>1599.8240000000001</v>
      </c>
      <c r="AG14" s="15">
        <v>1905.796</v>
      </c>
      <c r="AH14" s="15">
        <v>2545.6010000000001</v>
      </c>
    </row>
    <row r="15" spans="1:62" x14ac:dyDescent="0.25">
      <c r="A15" s="6" t="s">
        <v>32</v>
      </c>
      <c r="B15" s="14">
        <v>2587.8739999999998</v>
      </c>
      <c r="C15" s="14">
        <v>1823.9269999999999</v>
      </c>
      <c r="D15" s="14">
        <v>2089.4789999999998</v>
      </c>
      <c r="E15" s="14">
        <v>1702.691</v>
      </c>
      <c r="F15" s="14">
        <v>2088.8429999999998</v>
      </c>
      <c r="G15" s="14">
        <v>2220.9569999999999</v>
      </c>
      <c r="H15" s="14">
        <v>1605.056</v>
      </c>
      <c r="I15" s="18">
        <v>1473.51</v>
      </c>
      <c r="J15" s="14">
        <v>1373.8330000000001</v>
      </c>
      <c r="K15" s="14">
        <v>1589.056</v>
      </c>
      <c r="L15" s="14">
        <v>1875.722</v>
      </c>
      <c r="M15" s="14">
        <v>1878.444</v>
      </c>
      <c r="N15" s="14">
        <v>1937.8889999999999</v>
      </c>
      <c r="O15" s="14">
        <v>2342.1109999999999</v>
      </c>
      <c r="P15" s="14">
        <v>3352.6669999999999</v>
      </c>
      <c r="Q15" s="14">
        <v>3661.7779999999998</v>
      </c>
      <c r="R15" s="14">
        <v>3909.0279999999998</v>
      </c>
      <c r="S15" s="14">
        <v>4017.2779999999998</v>
      </c>
      <c r="T15" s="14">
        <v>4137.5559999999996</v>
      </c>
      <c r="U15" s="14">
        <v>3957.1390000000001</v>
      </c>
      <c r="V15" s="14">
        <v>3644.4169999999999</v>
      </c>
      <c r="W15" s="14">
        <v>3608.3330000000001</v>
      </c>
      <c r="X15" s="14">
        <v>3415.8890000000001</v>
      </c>
      <c r="Y15" s="14">
        <v>3295.6109999999999</v>
      </c>
      <c r="Z15" s="14">
        <v>3403.8609999999999</v>
      </c>
      <c r="AA15" s="14">
        <v>3427.9169999999999</v>
      </c>
      <c r="AB15" s="18">
        <v>3680.5</v>
      </c>
      <c r="AC15" s="14">
        <v>4125.5280000000002</v>
      </c>
      <c r="AD15" s="18">
        <v>4763</v>
      </c>
      <c r="AE15" s="18">
        <v>4871.25</v>
      </c>
      <c r="AF15" s="14">
        <v>1323.056</v>
      </c>
      <c r="AG15" s="14">
        <v>1780.1110000000001</v>
      </c>
      <c r="AH15" s="14">
        <v>3079.1109999999999</v>
      </c>
    </row>
    <row r="16" spans="1:62" x14ac:dyDescent="0.25">
      <c r="A16" s="6" t="s">
        <v>33</v>
      </c>
      <c r="B16" s="19">
        <v>6851.25</v>
      </c>
      <c r="C16" s="15">
        <v>6331.6670000000004</v>
      </c>
      <c r="D16" s="19">
        <v>6561.25</v>
      </c>
      <c r="E16" s="15">
        <v>6428.3329999999996</v>
      </c>
      <c r="F16" s="15">
        <v>7044.5829999999996</v>
      </c>
      <c r="G16" s="15">
        <v>7225.8329999999996</v>
      </c>
      <c r="H16" s="15">
        <v>7588.3329999999996</v>
      </c>
      <c r="I16" s="15">
        <v>7769.5829999999996</v>
      </c>
      <c r="J16" s="19">
        <v>8373.75</v>
      </c>
      <c r="K16" s="19">
        <v>8881.25</v>
      </c>
      <c r="L16" s="15">
        <v>9122.9169999999995</v>
      </c>
      <c r="M16" s="15">
        <v>9267.9169999999995</v>
      </c>
      <c r="N16" s="15">
        <v>8047.5829999999996</v>
      </c>
      <c r="O16" s="15">
        <v>8349.5830000000005</v>
      </c>
      <c r="P16" s="15">
        <v>9570.0830000000005</v>
      </c>
      <c r="Q16" s="15">
        <v>10053.416999999999</v>
      </c>
      <c r="R16" s="15">
        <v>10089.583000000001</v>
      </c>
      <c r="S16" s="19">
        <v>10331.25</v>
      </c>
      <c r="T16" s="15">
        <v>10319.166999999999</v>
      </c>
      <c r="U16" s="15">
        <v>9014.1669999999995</v>
      </c>
      <c r="V16" s="19">
        <v>9388.75</v>
      </c>
      <c r="W16" s="19">
        <v>9642.5</v>
      </c>
      <c r="X16" s="15">
        <v>9739.1669999999995</v>
      </c>
      <c r="Y16" s="19">
        <v>9642.5</v>
      </c>
      <c r="Z16" s="19">
        <v>10440</v>
      </c>
      <c r="AA16" s="15">
        <v>10231.008</v>
      </c>
      <c r="AB16" s="15">
        <v>10999.278</v>
      </c>
      <c r="AC16" s="19">
        <v>11350.31</v>
      </c>
      <c r="AD16" s="15">
        <v>11894.278</v>
      </c>
      <c r="AE16" s="15">
        <v>12159.228999999999</v>
      </c>
      <c r="AF16" s="15">
        <v>3869.663</v>
      </c>
      <c r="AG16" s="19">
        <v>4970.25</v>
      </c>
      <c r="AH16" s="15">
        <v>8535.8719999999994</v>
      </c>
    </row>
    <row r="17" spans="1:34" x14ac:dyDescent="0.25">
      <c r="A17" s="6" t="s">
        <v>34</v>
      </c>
      <c r="B17" s="18">
        <v>53030.25</v>
      </c>
      <c r="C17" s="18">
        <v>50237.25</v>
      </c>
      <c r="D17" s="18">
        <v>53704</v>
      </c>
      <c r="E17" s="18">
        <v>56791</v>
      </c>
      <c r="F17" s="18">
        <v>62230</v>
      </c>
      <c r="G17" s="18">
        <v>62315.75</v>
      </c>
      <c r="H17" s="18">
        <v>63810.25</v>
      </c>
      <c r="I17" s="18">
        <v>66542</v>
      </c>
      <c r="J17" s="18">
        <v>69028.75</v>
      </c>
      <c r="K17" s="18">
        <v>73279.5</v>
      </c>
      <c r="L17" s="18">
        <v>77003.5</v>
      </c>
      <c r="M17" s="18">
        <v>73683.75</v>
      </c>
      <c r="N17" s="18">
        <v>73561.25</v>
      </c>
      <c r="O17" s="14">
        <v>73354.444000000003</v>
      </c>
      <c r="P17" s="14">
        <v>80083.555999999997</v>
      </c>
      <c r="Q17" s="14">
        <v>86574.888999999996</v>
      </c>
      <c r="R17" s="14">
        <v>91175.888999999996</v>
      </c>
      <c r="S17" s="14">
        <v>94754.444000000003</v>
      </c>
      <c r="T17" s="14">
        <v>96157.332999999999</v>
      </c>
      <c r="U17" s="18">
        <v>93625</v>
      </c>
      <c r="V17" s="14">
        <v>92412.332999999999</v>
      </c>
      <c r="W17" s="14">
        <v>89035.888999999996</v>
      </c>
      <c r="X17" s="14">
        <v>94992.221999999994</v>
      </c>
      <c r="Y17" s="14">
        <v>96894.444000000003</v>
      </c>
      <c r="Z17" s="14">
        <v>93042.444000000003</v>
      </c>
      <c r="AA17" s="14">
        <v>93161.332999999999</v>
      </c>
      <c r="AB17" s="14">
        <v>100211.444</v>
      </c>
      <c r="AC17" s="14">
        <v>110792.556</v>
      </c>
      <c r="AD17" s="14">
        <v>114264.111</v>
      </c>
      <c r="AE17" s="14">
        <v>113324.889</v>
      </c>
      <c r="AF17" s="14">
        <v>52953.110999999997</v>
      </c>
      <c r="AG17" s="14">
        <v>69989.888999999996</v>
      </c>
      <c r="AH17" s="14">
        <v>104015.889</v>
      </c>
    </row>
    <row r="18" spans="1:34" x14ac:dyDescent="0.25">
      <c r="A18" s="6" t="s">
        <v>35</v>
      </c>
      <c r="B18" s="15">
        <v>406.11099999999999</v>
      </c>
      <c r="C18" s="15">
        <v>406.11099999999999</v>
      </c>
      <c r="D18" s="15">
        <v>131.38900000000001</v>
      </c>
      <c r="E18" s="15">
        <v>203.05600000000001</v>
      </c>
      <c r="F18" s="15">
        <v>167.22200000000001</v>
      </c>
      <c r="G18" s="15">
        <v>203.05600000000001</v>
      </c>
      <c r="H18" s="15">
        <v>179.167</v>
      </c>
      <c r="I18" s="15">
        <v>250.833</v>
      </c>
      <c r="J18" s="15">
        <v>179.167</v>
      </c>
      <c r="K18" s="15">
        <v>250.833</v>
      </c>
      <c r="L18" s="15">
        <v>238.88900000000001</v>
      </c>
      <c r="M18" s="15">
        <v>197.45400000000001</v>
      </c>
      <c r="N18" s="19">
        <v>207.32</v>
      </c>
      <c r="O18" s="15">
        <v>240.78800000000001</v>
      </c>
      <c r="P18" s="15">
        <v>372.108</v>
      </c>
      <c r="Q18" s="15">
        <v>589.86599999999999</v>
      </c>
      <c r="R18" s="15">
        <v>603.65700000000004</v>
      </c>
      <c r="S18" s="15">
        <v>687.41499999999996</v>
      </c>
      <c r="T18" s="15">
        <v>785.59799999999996</v>
      </c>
      <c r="U18" s="15">
        <v>426.548</v>
      </c>
      <c r="V18" s="15">
        <v>391.25200000000001</v>
      </c>
      <c r="W18" s="15">
        <v>527.81299999999999</v>
      </c>
      <c r="X18" s="15">
        <v>694.55799999999999</v>
      </c>
      <c r="Y18" s="15">
        <v>554.12699999999995</v>
      </c>
      <c r="Z18" s="15">
        <v>554.40099999999995</v>
      </c>
      <c r="AA18" s="19">
        <v>581.29999999999995</v>
      </c>
      <c r="AB18" s="15">
        <v>533.05700000000002</v>
      </c>
      <c r="AC18" s="15">
        <v>693.76900000000001</v>
      </c>
      <c r="AD18" s="15">
        <v>807.19399999999996</v>
      </c>
      <c r="AE18" s="19">
        <v>796.42</v>
      </c>
      <c r="AF18" s="15">
        <v>279.142</v>
      </c>
      <c r="AG18" s="15">
        <v>500.54399999999998</v>
      </c>
      <c r="AH18" s="15">
        <v>666.88199999999995</v>
      </c>
    </row>
    <row r="19" spans="1:34" x14ac:dyDescent="0.25">
      <c r="A19" s="6" t="s">
        <v>36</v>
      </c>
      <c r="B19" s="18">
        <v>4152.75</v>
      </c>
      <c r="C19" s="18">
        <v>3993.5</v>
      </c>
      <c r="D19" s="18">
        <v>3613.75</v>
      </c>
      <c r="E19" s="18">
        <v>5096</v>
      </c>
      <c r="F19" s="18">
        <v>4532.5</v>
      </c>
      <c r="G19" s="18">
        <v>4471.25</v>
      </c>
      <c r="H19" s="18">
        <v>4091.5</v>
      </c>
      <c r="I19" s="18">
        <v>4912.25</v>
      </c>
      <c r="J19" s="18">
        <v>5071.5</v>
      </c>
      <c r="K19" s="18">
        <v>5990.25</v>
      </c>
      <c r="L19" s="18">
        <v>6945.75</v>
      </c>
      <c r="M19" s="18">
        <v>8342.25</v>
      </c>
      <c r="N19" s="18">
        <v>8856.75</v>
      </c>
      <c r="O19" s="18">
        <v>8673</v>
      </c>
      <c r="P19" s="18">
        <v>8207.5</v>
      </c>
      <c r="Q19" s="18">
        <v>9469.25</v>
      </c>
      <c r="R19" s="18">
        <v>9665.25</v>
      </c>
      <c r="S19" s="18">
        <v>11551.75</v>
      </c>
      <c r="T19" s="18">
        <v>10841.25</v>
      </c>
      <c r="U19" s="18">
        <v>6615</v>
      </c>
      <c r="V19" s="18">
        <v>8611.75</v>
      </c>
      <c r="W19" s="18">
        <v>8060.5</v>
      </c>
      <c r="X19" s="18">
        <v>6749.75</v>
      </c>
      <c r="Y19" s="18">
        <v>7460.25</v>
      </c>
      <c r="Z19" s="18">
        <v>8624</v>
      </c>
      <c r="AA19" s="18">
        <v>9751</v>
      </c>
      <c r="AB19" s="18">
        <v>10069.5</v>
      </c>
      <c r="AC19" s="18">
        <v>11817.63</v>
      </c>
      <c r="AD19" s="14">
        <v>12769.273999999999</v>
      </c>
      <c r="AE19" s="14">
        <v>12914.276</v>
      </c>
      <c r="AF19" s="14">
        <v>4583.2060000000001</v>
      </c>
      <c r="AG19" s="14">
        <v>5118.134</v>
      </c>
      <c r="AH19" s="14">
        <v>11685.294</v>
      </c>
    </row>
    <row r="20" spans="1:34" x14ac:dyDescent="0.25">
      <c r="A20" s="6" t="s">
        <v>37</v>
      </c>
      <c r="B20" s="19">
        <v>9420.25</v>
      </c>
      <c r="C20" s="19">
        <v>8207.5</v>
      </c>
      <c r="D20" s="19">
        <v>8562.75</v>
      </c>
      <c r="E20" s="19">
        <v>9114</v>
      </c>
      <c r="F20" s="19">
        <v>10816.75</v>
      </c>
      <c r="G20" s="19">
        <v>10143</v>
      </c>
      <c r="H20" s="19">
        <v>9714.25</v>
      </c>
      <c r="I20" s="19">
        <v>9395.75</v>
      </c>
      <c r="J20" s="19">
        <v>9861.25</v>
      </c>
      <c r="K20" s="19">
        <v>11074</v>
      </c>
      <c r="L20" s="19">
        <v>9714.25</v>
      </c>
      <c r="M20" s="19">
        <v>9028.25</v>
      </c>
      <c r="N20" s="19">
        <v>9028.25</v>
      </c>
      <c r="O20" s="19">
        <v>9322.25</v>
      </c>
      <c r="P20" s="19">
        <v>9604</v>
      </c>
      <c r="Q20" s="19">
        <v>9273.25</v>
      </c>
      <c r="R20" s="19">
        <v>11123</v>
      </c>
      <c r="S20" s="19">
        <v>11368</v>
      </c>
      <c r="T20" s="19">
        <v>11821.25</v>
      </c>
      <c r="U20" s="15">
        <v>9913.8889999999992</v>
      </c>
      <c r="V20" s="15">
        <v>7931.1109999999999</v>
      </c>
      <c r="W20" s="19">
        <v>8600</v>
      </c>
      <c r="X20" s="15">
        <v>7656.3890000000001</v>
      </c>
      <c r="Y20" s="15">
        <v>7835.5559999999996</v>
      </c>
      <c r="Z20" s="15">
        <v>9041.9439999999995</v>
      </c>
      <c r="AA20" s="15">
        <v>9579.4439999999995</v>
      </c>
      <c r="AB20" s="15">
        <v>10224.444</v>
      </c>
      <c r="AC20" s="15">
        <v>11473.663</v>
      </c>
      <c r="AD20" s="19">
        <v>12669.23</v>
      </c>
      <c r="AE20" s="15">
        <v>13149.168</v>
      </c>
      <c r="AF20" s="15">
        <v>4133.509</v>
      </c>
      <c r="AG20" s="15">
        <v>8099.9610000000002</v>
      </c>
      <c r="AH20" s="15">
        <v>13452.867</v>
      </c>
    </row>
    <row r="21" spans="1:34" x14ac:dyDescent="0.25">
      <c r="A21" s="6" t="s">
        <v>38</v>
      </c>
      <c r="B21" s="18">
        <v>13364.75</v>
      </c>
      <c r="C21" s="18">
        <v>15925</v>
      </c>
      <c r="D21" s="18">
        <v>18889.5</v>
      </c>
      <c r="E21" s="18">
        <v>19955.25</v>
      </c>
      <c r="F21" s="18">
        <v>22858.5</v>
      </c>
      <c r="G21" s="18">
        <v>24193.75</v>
      </c>
      <c r="H21" s="18">
        <v>25516.75</v>
      </c>
      <c r="I21" s="18">
        <v>27562.5</v>
      </c>
      <c r="J21" s="18">
        <v>29081.5</v>
      </c>
      <c r="K21" s="18">
        <v>30086</v>
      </c>
      <c r="L21" s="18">
        <v>32327.75</v>
      </c>
      <c r="M21" s="18">
        <v>32928</v>
      </c>
      <c r="N21" s="18">
        <v>31666.25</v>
      </c>
      <c r="O21" s="18">
        <v>33222</v>
      </c>
      <c r="P21" s="18">
        <v>36835.75</v>
      </c>
      <c r="Q21" s="18">
        <v>36958.25</v>
      </c>
      <c r="R21" s="18">
        <v>38526.25</v>
      </c>
      <c r="S21" s="18">
        <v>40523</v>
      </c>
      <c r="T21" s="18">
        <v>40670</v>
      </c>
      <c r="U21" s="18">
        <v>37828</v>
      </c>
      <c r="V21" s="18">
        <v>36309</v>
      </c>
      <c r="W21" s="18">
        <v>43463</v>
      </c>
      <c r="X21" s="18">
        <v>42936.25</v>
      </c>
      <c r="Y21" s="18">
        <v>42801.5</v>
      </c>
      <c r="Z21" s="18">
        <v>43561</v>
      </c>
      <c r="AA21" s="18">
        <v>46035.5</v>
      </c>
      <c r="AB21" s="18">
        <v>48804</v>
      </c>
      <c r="AC21" s="18">
        <v>53275.25</v>
      </c>
      <c r="AD21" s="18">
        <v>55504.75</v>
      </c>
      <c r="AE21" s="18">
        <v>56876.75</v>
      </c>
      <c r="AF21" s="18">
        <v>18326</v>
      </c>
      <c r="AG21" s="14">
        <v>21484.187000000002</v>
      </c>
      <c r="AH21" s="14">
        <v>42632.892</v>
      </c>
    </row>
    <row r="22" spans="1:34" x14ac:dyDescent="0.25">
      <c r="A22" s="6" t="s">
        <v>39</v>
      </c>
      <c r="B22" s="19">
        <v>37521.75</v>
      </c>
      <c r="C22" s="19">
        <v>35329</v>
      </c>
      <c r="D22" s="19">
        <v>40608.75</v>
      </c>
      <c r="E22" s="19">
        <v>41343.75</v>
      </c>
      <c r="F22" s="19">
        <v>43659</v>
      </c>
      <c r="G22" s="19">
        <v>46060</v>
      </c>
      <c r="H22" s="19">
        <v>49122.5</v>
      </c>
      <c r="I22" s="19">
        <v>50408.75</v>
      </c>
      <c r="J22" s="19">
        <v>53324.25</v>
      </c>
      <c r="K22" s="19">
        <v>58444.75</v>
      </c>
      <c r="L22" s="19">
        <v>60662</v>
      </c>
      <c r="M22" s="19">
        <v>59988.25</v>
      </c>
      <c r="N22" s="19">
        <v>60233.25</v>
      </c>
      <c r="O22" s="15">
        <v>58405.616999999998</v>
      </c>
      <c r="P22" s="15">
        <v>62442.650999999998</v>
      </c>
      <c r="Q22" s="15">
        <v>63195.116000000002</v>
      </c>
      <c r="R22" s="15">
        <v>66145.256999999998</v>
      </c>
      <c r="S22" s="15">
        <v>68569.865999999995</v>
      </c>
      <c r="T22" s="15">
        <v>68975.957999999999</v>
      </c>
      <c r="U22" s="15">
        <v>62836.798999999999</v>
      </c>
      <c r="V22" s="15">
        <v>64055.076000000001</v>
      </c>
      <c r="W22" s="19">
        <v>64884.77</v>
      </c>
      <c r="X22" s="15">
        <v>63045.232000000004</v>
      </c>
      <c r="Y22" s="15">
        <v>62306.788999999997</v>
      </c>
      <c r="Z22" s="15">
        <v>62825.201999999997</v>
      </c>
      <c r="AA22" s="15">
        <v>66543.907999999996</v>
      </c>
      <c r="AB22" s="15">
        <v>65448.737000000001</v>
      </c>
      <c r="AC22" s="15">
        <v>66459.081999999995</v>
      </c>
      <c r="AD22" s="15">
        <v>68767.311000000002</v>
      </c>
      <c r="AE22" s="15">
        <v>72231.646999999997</v>
      </c>
      <c r="AF22" s="15">
        <v>30982.627</v>
      </c>
      <c r="AG22" s="19">
        <v>31359.17</v>
      </c>
      <c r="AH22" s="15">
        <v>55764.540999999997</v>
      </c>
    </row>
    <row r="23" spans="1:34" x14ac:dyDescent="0.25">
      <c r="A23" s="6" t="s">
        <v>40</v>
      </c>
      <c r="B23" s="14">
        <v>1929.356</v>
      </c>
      <c r="C23" s="14">
        <v>366.33300000000003</v>
      </c>
      <c r="D23" s="14">
        <v>280.85599999999999</v>
      </c>
      <c r="E23" s="14">
        <v>708.24400000000003</v>
      </c>
      <c r="F23" s="14">
        <v>1025.7329999999999</v>
      </c>
      <c r="G23" s="14">
        <v>952.46699999999998</v>
      </c>
      <c r="H23" s="14">
        <v>1015.9640000000001</v>
      </c>
      <c r="I23" s="14">
        <v>919.49699999999996</v>
      </c>
      <c r="J23" s="18">
        <v>989.1</v>
      </c>
      <c r="K23" s="14">
        <v>952.46699999999998</v>
      </c>
      <c r="L23" s="14">
        <v>781.51099999999997</v>
      </c>
      <c r="M23" s="14">
        <v>781.51099999999997</v>
      </c>
      <c r="N23" s="14">
        <v>732.66700000000003</v>
      </c>
      <c r="O23" s="14">
        <v>708.24400000000003</v>
      </c>
      <c r="P23" s="14">
        <v>818.14400000000001</v>
      </c>
      <c r="Q23" s="14">
        <v>1001.311</v>
      </c>
      <c r="R23" s="14">
        <v>1025.7329999999999</v>
      </c>
      <c r="S23" s="14">
        <v>1074.578</v>
      </c>
      <c r="T23" s="14">
        <v>1233.3219999999999</v>
      </c>
      <c r="U23" s="14">
        <v>1050.1559999999999</v>
      </c>
      <c r="V23" s="14">
        <v>1147.8440000000001</v>
      </c>
      <c r="W23" s="18">
        <v>1208.9000000000001</v>
      </c>
      <c r="X23" s="14">
        <v>1282.1669999999999</v>
      </c>
      <c r="Y23" s="14">
        <v>1404.278</v>
      </c>
      <c r="Z23" s="14">
        <v>1404.278</v>
      </c>
      <c r="AA23" s="14">
        <v>1355.433</v>
      </c>
      <c r="AB23" s="14">
        <v>1440.9110000000001</v>
      </c>
      <c r="AC23" s="14">
        <v>1719.3240000000001</v>
      </c>
      <c r="AD23" s="18">
        <v>2143.0500000000002</v>
      </c>
      <c r="AE23" s="18">
        <v>2321.35</v>
      </c>
      <c r="AF23" s="14">
        <v>627.65099999999995</v>
      </c>
      <c r="AG23" s="18">
        <v>1142.96</v>
      </c>
      <c r="AH23" s="14">
        <v>2162.5880000000002</v>
      </c>
    </row>
    <row r="24" spans="1:34" x14ac:dyDescent="0.25">
      <c r="A24" s="6" t="s">
        <v>41</v>
      </c>
      <c r="B24" s="15">
        <v>17641.944</v>
      </c>
      <c r="C24" s="19">
        <v>20210</v>
      </c>
      <c r="D24" s="15">
        <v>20269.722000000002</v>
      </c>
      <c r="E24" s="15">
        <v>20795.277999999998</v>
      </c>
      <c r="F24" s="15">
        <v>21428.332999999999</v>
      </c>
      <c r="G24" s="15">
        <v>22778.056</v>
      </c>
      <c r="H24" s="15">
        <v>24665.277999999998</v>
      </c>
      <c r="I24" s="15">
        <v>25537.222000000002</v>
      </c>
      <c r="J24" s="15">
        <v>27770.832999999999</v>
      </c>
      <c r="K24" s="15">
        <v>30828.611000000001</v>
      </c>
      <c r="L24" s="15">
        <v>32883.055999999997</v>
      </c>
      <c r="M24" s="19">
        <v>29992.5</v>
      </c>
      <c r="N24" s="19">
        <v>29992.5</v>
      </c>
      <c r="O24" s="15">
        <v>33731.110999999997</v>
      </c>
      <c r="P24" s="15">
        <v>33456.389000000003</v>
      </c>
      <c r="Q24" s="15">
        <v>34853.889000000003</v>
      </c>
      <c r="R24" s="15">
        <v>37350.277999999998</v>
      </c>
      <c r="S24" s="15">
        <v>39679.444000000003</v>
      </c>
      <c r="T24" s="15">
        <v>38293.889000000003</v>
      </c>
      <c r="U24" s="15">
        <v>34853.889000000003</v>
      </c>
      <c r="V24" s="15">
        <v>36836.667000000001</v>
      </c>
      <c r="W24" s="15">
        <v>37792.222000000002</v>
      </c>
      <c r="X24" s="15">
        <v>36060.277999999998</v>
      </c>
      <c r="Y24" s="15">
        <v>34901.667000000001</v>
      </c>
      <c r="Z24" s="15">
        <v>35773.610999999997</v>
      </c>
      <c r="AA24" s="15">
        <v>36824.722000000002</v>
      </c>
      <c r="AB24" s="15">
        <v>38329.722000000002</v>
      </c>
      <c r="AC24" s="15">
        <v>39764.955000000002</v>
      </c>
      <c r="AD24" s="15">
        <v>44599.396999999997</v>
      </c>
      <c r="AE24" s="15">
        <v>46153.811000000002</v>
      </c>
      <c r="AF24" s="15">
        <v>17386.059000000001</v>
      </c>
      <c r="AG24" s="15">
        <v>18982.577000000001</v>
      </c>
      <c r="AH24" s="15">
        <v>33079.052000000003</v>
      </c>
    </row>
    <row r="25" spans="1:34" x14ac:dyDescent="0.25">
      <c r="A25" s="6" t="s">
        <v>42</v>
      </c>
      <c r="B25" s="18">
        <v>2891</v>
      </c>
      <c r="C25" s="18">
        <v>3430</v>
      </c>
      <c r="D25" s="18">
        <v>3332</v>
      </c>
      <c r="E25" s="18">
        <v>2829.75</v>
      </c>
      <c r="F25" s="18">
        <v>2903.25</v>
      </c>
      <c r="G25" s="18">
        <v>3185</v>
      </c>
      <c r="H25" s="18">
        <v>3050.25</v>
      </c>
      <c r="I25" s="18">
        <v>3001.25</v>
      </c>
      <c r="J25" s="18">
        <v>3160.5</v>
      </c>
      <c r="K25" s="18">
        <v>3234</v>
      </c>
      <c r="L25" s="18">
        <v>3283</v>
      </c>
      <c r="M25" s="18">
        <v>3846.5</v>
      </c>
      <c r="N25" s="18">
        <v>3699.5</v>
      </c>
      <c r="O25" s="18">
        <v>3956.75</v>
      </c>
      <c r="P25" s="18">
        <v>3613.75</v>
      </c>
      <c r="Q25" s="18">
        <v>3564.75</v>
      </c>
      <c r="R25" s="18">
        <v>3675</v>
      </c>
      <c r="S25" s="18">
        <v>3515.75</v>
      </c>
      <c r="T25" s="18">
        <v>3503.5</v>
      </c>
      <c r="U25" s="18">
        <v>3246.25</v>
      </c>
      <c r="V25" s="18">
        <v>3307.5</v>
      </c>
      <c r="W25" s="18">
        <v>3601.5</v>
      </c>
      <c r="X25" s="18">
        <v>3234</v>
      </c>
      <c r="Y25" s="18">
        <v>2878.75</v>
      </c>
      <c r="Z25" s="18">
        <v>2829.75</v>
      </c>
      <c r="AA25" s="18">
        <v>2854.25</v>
      </c>
      <c r="AB25" s="18">
        <v>3221.75</v>
      </c>
      <c r="AC25" s="14">
        <v>3648.1239999999998</v>
      </c>
      <c r="AD25" s="14">
        <v>3775.8539999999998</v>
      </c>
      <c r="AE25" s="14">
        <v>3616.3229999999999</v>
      </c>
      <c r="AF25" s="14">
        <v>1107.0820000000001</v>
      </c>
      <c r="AG25" s="14">
        <v>1833.8130000000001</v>
      </c>
      <c r="AH25" s="14">
        <v>3078.1559999999999</v>
      </c>
    </row>
    <row r="26" spans="1:34" x14ac:dyDescent="0.25">
      <c r="A26" s="6" t="s">
        <v>43</v>
      </c>
      <c r="B26" s="19">
        <v>852</v>
      </c>
      <c r="C26" s="19">
        <v>1152</v>
      </c>
      <c r="D26" s="19">
        <v>324</v>
      </c>
      <c r="E26" s="19">
        <v>324</v>
      </c>
      <c r="F26" s="19">
        <v>300</v>
      </c>
      <c r="G26" s="19">
        <v>300</v>
      </c>
      <c r="H26" s="19">
        <v>384</v>
      </c>
      <c r="I26" s="19">
        <v>384</v>
      </c>
      <c r="J26" s="19">
        <v>348</v>
      </c>
      <c r="K26" s="19">
        <v>348</v>
      </c>
      <c r="L26" s="19">
        <v>312</v>
      </c>
      <c r="M26" s="19">
        <v>312</v>
      </c>
      <c r="N26" s="19">
        <v>324</v>
      </c>
      <c r="O26" s="15">
        <v>468.108</v>
      </c>
      <c r="P26" s="15">
        <v>564.13099999999997</v>
      </c>
      <c r="Q26" s="15">
        <v>684.15800000000002</v>
      </c>
      <c r="R26" s="15">
        <v>768.178</v>
      </c>
      <c r="S26" s="15">
        <v>936.21699999999998</v>
      </c>
      <c r="T26" s="15">
        <v>1128.261</v>
      </c>
      <c r="U26" s="15">
        <v>1188.2750000000001</v>
      </c>
      <c r="V26" s="15">
        <v>1368.317</v>
      </c>
      <c r="W26" s="15">
        <v>1368.317</v>
      </c>
      <c r="X26" s="15">
        <v>1380.319</v>
      </c>
      <c r="Y26" s="15">
        <v>1428.3309999999999</v>
      </c>
      <c r="Z26" s="15">
        <v>1272.2940000000001</v>
      </c>
      <c r="AA26" s="15">
        <v>1248.289</v>
      </c>
      <c r="AB26" s="15">
        <v>1428.3309999999999</v>
      </c>
      <c r="AC26" s="15">
        <v>1627.373</v>
      </c>
      <c r="AD26" s="15">
        <v>1782.4849999999999</v>
      </c>
      <c r="AE26" s="15">
        <v>1824.5419999999999</v>
      </c>
      <c r="AF26" s="15">
        <v>675.99599999999998</v>
      </c>
      <c r="AG26" s="15">
        <v>909.81100000000004</v>
      </c>
      <c r="AH26" s="15">
        <v>1654.5350000000001</v>
      </c>
    </row>
    <row r="27" spans="1:34" x14ac:dyDescent="0.25">
      <c r="A27" s="6" t="s">
        <v>44</v>
      </c>
      <c r="B27" s="14">
        <v>1567.269</v>
      </c>
      <c r="C27" s="14">
        <v>1878.3309999999999</v>
      </c>
      <c r="D27" s="14">
        <v>777.65300000000002</v>
      </c>
      <c r="E27" s="14">
        <v>442.66399999999999</v>
      </c>
      <c r="F27" s="14">
        <v>466.59199999999998</v>
      </c>
      <c r="G27" s="14">
        <v>478.55599999999998</v>
      </c>
      <c r="H27" s="14">
        <v>394.80799999999999</v>
      </c>
      <c r="I27" s="14">
        <v>370.88099999999997</v>
      </c>
      <c r="J27" s="14">
        <v>334.98899999999998</v>
      </c>
      <c r="K27" s="14">
        <v>311.06099999999998</v>
      </c>
      <c r="L27" s="18">
        <v>276</v>
      </c>
      <c r="M27" s="14">
        <v>362.55599999999998</v>
      </c>
      <c r="N27" s="14">
        <v>325.91699999999997</v>
      </c>
      <c r="O27" s="14">
        <v>373.27800000000002</v>
      </c>
      <c r="P27" s="14">
        <v>398.81099999999998</v>
      </c>
      <c r="Q27" s="18">
        <v>540</v>
      </c>
      <c r="R27" s="18">
        <v>612</v>
      </c>
      <c r="S27" s="14">
        <v>767.28899999999999</v>
      </c>
      <c r="T27" s="14">
        <v>887.178</v>
      </c>
      <c r="U27" s="14">
        <v>419.61099999999999</v>
      </c>
      <c r="V27" s="14">
        <v>563.47799999999995</v>
      </c>
      <c r="W27" s="18">
        <v>647.4</v>
      </c>
      <c r="X27" s="14">
        <v>731.322</v>
      </c>
      <c r="Y27" s="14">
        <v>815.24400000000003</v>
      </c>
      <c r="Z27" s="14">
        <v>899.16700000000003</v>
      </c>
      <c r="AA27" s="14">
        <v>948.87800000000004</v>
      </c>
      <c r="AB27" s="18">
        <v>1116</v>
      </c>
      <c r="AC27" s="14">
        <v>1231.1389999999999</v>
      </c>
      <c r="AD27" s="14">
        <v>1465.509</v>
      </c>
      <c r="AE27" s="14">
        <v>1434.251</v>
      </c>
      <c r="AF27" s="14">
        <v>629.96400000000006</v>
      </c>
      <c r="AG27" s="14">
        <v>718.92899999999997</v>
      </c>
      <c r="AH27" s="14">
        <v>1180.692</v>
      </c>
    </row>
    <row r="28" spans="1:34" x14ac:dyDescent="0.25">
      <c r="A28" s="6" t="s">
        <v>45</v>
      </c>
      <c r="B28" s="15">
        <v>1532.6220000000001</v>
      </c>
      <c r="C28" s="19">
        <v>1592.49</v>
      </c>
      <c r="D28" s="15">
        <v>1544.596</v>
      </c>
      <c r="E28" s="15">
        <v>1532.6220000000001</v>
      </c>
      <c r="F28" s="15">
        <v>1939.7249999999999</v>
      </c>
      <c r="G28" s="15">
        <v>2203.1439999999998</v>
      </c>
      <c r="H28" s="15">
        <v>2394.7220000000002</v>
      </c>
      <c r="I28" s="15">
        <v>2921.5610000000001</v>
      </c>
      <c r="J28" s="15">
        <v>3292.7429999999999</v>
      </c>
      <c r="K28" s="15">
        <v>3867.4760000000001</v>
      </c>
      <c r="L28" s="15">
        <v>3731.3960000000002</v>
      </c>
      <c r="M28" s="15">
        <v>4035.837</v>
      </c>
      <c r="N28" s="15">
        <v>4372.6670000000004</v>
      </c>
      <c r="O28" s="15">
        <v>4555.2169999999996</v>
      </c>
      <c r="P28" s="15">
        <v>4956.5360000000001</v>
      </c>
      <c r="Q28" s="15">
        <v>5036.1369999999997</v>
      </c>
      <c r="R28" s="15">
        <v>4713.0410000000002</v>
      </c>
      <c r="S28" s="15">
        <v>5066.0349999999999</v>
      </c>
      <c r="T28" s="15">
        <v>5099.5249999999996</v>
      </c>
      <c r="U28" s="15">
        <v>4886.7539999999999</v>
      </c>
      <c r="V28" s="15">
        <v>5013.9260000000004</v>
      </c>
      <c r="W28" s="19">
        <v>4690.83</v>
      </c>
      <c r="X28" s="15">
        <v>4327.9579999999996</v>
      </c>
      <c r="Y28" s="15">
        <v>4347.5820000000003</v>
      </c>
      <c r="Z28" s="19">
        <v>4721.47</v>
      </c>
      <c r="AA28" s="15">
        <v>5322.4979999999996</v>
      </c>
      <c r="AB28" s="15">
        <v>5906.1270000000004</v>
      </c>
      <c r="AC28" s="15">
        <v>6678.0540000000001</v>
      </c>
      <c r="AD28" s="15">
        <v>7140.7860000000001</v>
      </c>
      <c r="AE28" s="15">
        <v>6985.3450000000003</v>
      </c>
      <c r="AF28" s="15">
        <v>6357.5559999999996</v>
      </c>
      <c r="AG28" s="15">
        <v>7252.8469999999998</v>
      </c>
      <c r="AH28" s="15">
        <v>7528.4920000000002</v>
      </c>
    </row>
    <row r="29" spans="1:34" x14ac:dyDescent="0.25">
      <c r="A29" s="6" t="s">
        <v>46</v>
      </c>
      <c r="B29" s="18">
        <v>1960</v>
      </c>
      <c r="C29" s="18">
        <v>1543.5</v>
      </c>
      <c r="D29" s="18">
        <v>1629.25</v>
      </c>
      <c r="E29" s="18">
        <v>1494.5</v>
      </c>
      <c r="F29" s="18">
        <v>2254</v>
      </c>
      <c r="G29" s="18">
        <v>2168.25</v>
      </c>
      <c r="H29" s="18">
        <v>2303</v>
      </c>
      <c r="I29" s="18">
        <v>2192.75</v>
      </c>
      <c r="J29" s="14">
        <v>2327.6669999999999</v>
      </c>
      <c r="K29" s="14">
        <v>2499.1669999999999</v>
      </c>
      <c r="L29" s="14">
        <v>2793.2220000000002</v>
      </c>
      <c r="M29" s="14">
        <v>2621.6109999999999</v>
      </c>
      <c r="N29" s="14">
        <v>2474.6109999999999</v>
      </c>
      <c r="O29" s="14">
        <v>2425.6109999999999</v>
      </c>
      <c r="P29" s="14">
        <v>2624.1669999999999</v>
      </c>
      <c r="Q29" s="18">
        <v>3030.5</v>
      </c>
      <c r="R29" s="18">
        <v>3080</v>
      </c>
      <c r="S29" s="14">
        <v>2823.3330000000001</v>
      </c>
      <c r="T29" s="14">
        <v>3138.3330000000001</v>
      </c>
      <c r="U29" s="14">
        <v>2683.3330000000001</v>
      </c>
      <c r="V29" s="14">
        <v>2671.6669999999999</v>
      </c>
      <c r="W29" s="14">
        <v>2706.556</v>
      </c>
      <c r="X29" s="14">
        <v>1936.6669999999999</v>
      </c>
      <c r="Y29" s="18">
        <v>1890</v>
      </c>
      <c r="Z29" s="18">
        <v>1985.5</v>
      </c>
      <c r="AA29" s="14">
        <v>2031.944</v>
      </c>
      <c r="AB29" s="14">
        <v>2236.1329999999998</v>
      </c>
      <c r="AC29" s="18">
        <v>2599.3200000000002</v>
      </c>
      <c r="AD29" s="14">
        <v>3213.0479999999998</v>
      </c>
      <c r="AE29" s="18">
        <v>3249.15</v>
      </c>
      <c r="AF29" s="14">
        <v>1179.3209999999999</v>
      </c>
      <c r="AG29" s="14">
        <v>1432.0329999999999</v>
      </c>
      <c r="AH29" s="14">
        <v>3008.4720000000002</v>
      </c>
    </row>
    <row r="30" spans="1:34" x14ac:dyDescent="0.25">
      <c r="A30" s="6" t="s">
        <v>47</v>
      </c>
      <c r="B30" s="19">
        <v>857.5</v>
      </c>
      <c r="C30" s="19">
        <v>980</v>
      </c>
      <c r="D30" s="19">
        <v>967.75</v>
      </c>
      <c r="E30" s="19">
        <v>967.75</v>
      </c>
      <c r="F30" s="19">
        <v>967.75</v>
      </c>
      <c r="G30" s="19">
        <v>882</v>
      </c>
      <c r="H30" s="19">
        <v>502.25</v>
      </c>
      <c r="I30" s="19">
        <v>1837.5</v>
      </c>
      <c r="J30" s="19">
        <v>698.25</v>
      </c>
      <c r="K30" s="19">
        <v>686</v>
      </c>
      <c r="L30" s="15">
        <v>1470.056</v>
      </c>
      <c r="M30" s="15">
        <v>1102.556</v>
      </c>
      <c r="N30" s="19">
        <v>1065.75</v>
      </c>
      <c r="O30" s="19">
        <v>943.25</v>
      </c>
      <c r="P30" s="15">
        <v>1212.806</v>
      </c>
      <c r="Q30" s="15">
        <v>1027.222</v>
      </c>
      <c r="R30" s="15">
        <v>1039.1669999999999</v>
      </c>
      <c r="S30" s="15">
        <v>1086.944</v>
      </c>
      <c r="T30" s="15">
        <v>1122.778</v>
      </c>
      <c r="U30" s="15">
        <v>1051.1110000000001</v>
      </c>
      <c r="V30" s="19">
        <v>1182.5</v>
      </c>
      <c r="W30" s="15">
        <v>1218.3330000000001</v>
      </c>
      <c r="X30" s="15">
        <v>1158.6110000000001</v>
      </c>
      <c r="Y30" s="15">
        <v>1218.3330000000001</v>
      </c>
      <c r="Z30" s="15">
        <v>1301.944</v>
      </c>
      <c r="AA30" s="15">
        <v>1349.722</v>
      </c>
      <c r="AB30" s="15">
        <v>1445.278</v>
      </c>
      <c r="AC30" s="19">
        <v>1621.04</v>
      </c>
      <c r="AD30" s="15">
        <v>1823.5740000000001</v>
      </c>
      <c r="AE30" s="19">
        <v>1916.85</v>
      </c>
      <c r="AF30" s="15">
        <v>688.52800000000002</v>
      </c>
      <c r="AG30" s="15">
        <v>897.80100000000004</v>
      </c>
      <c r="AH30" s="15">
        <v>1465.1010000000001</v>
      </c>
    </row>
    <row r="31" spans="1:34" x14ac:dyDescent="0.25">
      <c r="A31" s="6" t="s">
        <v>48</v>
      </c>
      <c r="B31" s="14">
        <v>17895.556</v>
      </c>
      <c r="C31" s="14">
        <v>19043.472000000002</v>
      </c>
      <c r="D31" s="14">
        <v>22221.388999999999</v>
      </c>
      <c r="E31" s="14">
        <v>24323.888999999999</v>
      </c>
      <c r="F31" s="14">
        <v>25604.722000000002</v>
      </c>
      <c r="G31" s="14">
        <v>29544.027999999998</v>
      </c>
      <c r="H31" s="14">
        <v>31718.888999999999</v>
      </c>
      <c r="I31" s="14">
        <v>34232.360999999997</v>
      </c>
      <c r="J31" s="14">
        <v>36165.555999999997</v>
      </c>
      <c r="K31" s="14">
        <v>38413.055999999997</v>
      </c>
      <c r="L31" s="14">
        <v>38401.110999999997</v>
      </c>
      <c r="M31" s="14">
        <v>37385.972000000002</v>
      </c>
      <c r="N31" s="14">
        <v>39029.582999999999</v>
      </c>
      <c r="O31" s="14">
        <v>38449.167000000001</v>
      </c>
      <c r="P31" s="14">
        <v>41192.082999999999</v>
      </c>
      <c r="Q31" s="18">
        <v>42412.5</v>
      </c>
      <c r="R31" s="18">
        <v>42992.5</v>
      </c>
      <c r="S31" s="14">
        <v>43258.332999999999</v>
      </c>
      <c r="T31" s="14">
        <v>43850.417000000001</v>
      </c>
      <c r="U31" s="18">
        <v>40636.25</v>
      </c>
      <c r="V31" s="18">
        <v>39657.5</v>
      </c>
      <c r="W31" s="14">
        <v>41276.667000000001</v>
      </c>
      <c r="X31" s="14">
        <v>39669.582999999999</v>
      </c>
      <c r="Y31" s="18">
        <v>40527.5</v>
      </c>
      <c r="Z31" s="14">
        <v>42062.082999999999</v>
      </c>
      <c r="AA31" s="14">
        <v>44209.750999999997</v>
      </c>
      <c r="AB31" s="14">
        <v>45359.347000000002</v>
      </c>
      <c r="AC31" s="14">
        <v>46675.307000000001</v>
      </c>
      <c r="AD31" s="14">
        <v>47234.898000000001</v>
      </c>
      <c r="AE31" s="14">
        <v>46191.767999999996</v>
      </c>
      <c r="AF31" s="14">
        <v>25763.056</v>
      </c>
      <c r="AG31" s="14">
        <v>28331.174999999999</v>
      </c>
      <c r="AH31" s="14">
        <v>37077.178</v>
      </c>
    </row>
    <row r="32" spans="1:34" x14ac:dyDescent="0.25">
      <c r="A32" s="6" t="s">
        <v>49</v>
      </c>
      <c r="B32" s="15">
        <v>3403.2220000000002</v>
      </c>
      <c r="C32" s="15">
        <v>3827.1109999999999</v>
      </c>
      <c r="D32" s="19">
        <v>4142</v>
      </c>
      <c r="E32" s="15">
        <v>4372.1109999999999</v>
      </c>
      <c r="F32" s="15">
        <v>4553.7780000000002</v>
      </c>
      <c r="G32" s="15">
        <v>5063.6940000000004</v>
      </c>
      <c r="H32" s="15">
        <v>5592.9170000000004</v>
      </c>
      <c r="I32" s="15">
        <v>5821.4440000000004</v>
      </c>
      <c r="J32" s="15">
        <v>6098.0829999999996</v>
      </c>
      <c r="K32" s="15">
        <v>5881.5829999999996</v>
      </c>
      <c r="L32" s="15">
        <v>6458.9170000000004</v>
      </c>
      <c r="M32" s="15">
        <v>6290.5280000000002</v>
      </c>
      <c r="N32" s="15">
        <v>5881.5829999999996</v>
      </c>
      <c r="O32" s="15">
        <v>5556.8329999999996</v>
      </c>
      <c r="P32" s="15">
        <v>6591.2219999999998</v>
      </c>
      <c r="Q32" s="15">
        <v>7470.1760000000004</v>
      </c>
      <c r="R32" s="15">
        <v>7815.8789999999999</v>
      </c>
      <c r="S32" s="15">
        <v>8300.0210000000006</v>
      </c>
      <c r="T32" s="15">
        <v>8323.5709999999999</v>
      </c>
      <c r="U32" s="15">
        <v>7222.9560000000001</v>
      </c>
      <c r="V32" s="15">
        <v>7757.7420000000002</v>
      </c>
      <c r="W32" s="15">
        <v>8148.7650000000003</v>
      </c>
      <c r="X32" s="15">
        <v>7913.5190000000002</v>
      </c>
      <c r="Y32" s="19">
        <v>7539.22</v>
      </c>
      <c r="Z32" s="15">
        <v>7549.2579999999998</v>
      </c>
      <c r="AA32" s="15">
        <v>8123.0429999999997</v>
      </c>
      <c r="AB32" s="15">
        <v>8876.8610000000008</v>
      </c>
      <c r="AC32" s="15">
        <v>8575.8539999999994</v>
      </c>
      <c r="AD32" s="15">
        <v>9660.2659999999996</v>
      </c>
      <c r="AE32" s="15">
        <v>11163.618</v>
      </c>
      <c r="AF32" s="15">
        <v>3699.8290000000002</v>
      </c>
      <c r="AG32" s="15">
        <v>4688.8249999999998</v>
      </c>
      <c r="AH32" s="15">
        <v>7140.5309999999999</v>
      </c>
    </row>
    <row r="33" spans="1:34" x14ac:dyDescent="0.25">
      <c r="A33" s="6" t="s">
        <v>50</v>
      </c>
      <c r="B33" s="18">
        <v>2633.75</v>
      </c>
      <c r="C33" s="18">
        <v>2719.5</v>
      </c>
      <c r="D33" s="18">
        <v>2952.25</v>
      </c>
      <c r="E33" s="18">
        <v>2940</v>
      </c>
      <c r="F33" s="18">
        <v>2976.75</v>
      </c>
      <c r="G33" s="18">
        <v>3209.5</v>
      </c>
      <c r="H33" s="18">
        <v>3773</v>
      </c>
      <c r="I33" s="18">
        <v>3381</v>
      </c>
      <c r="J33" s="18">
        <v>3442.25</v>
      </c>
      <c r="K33" s="18">
        <v>3074.75</v>
      </c>
      <c r="L33" s="18">
        <v>3270.75</v>
      </c>
      <c r="M33" s="18">
        <v>3221.75</v>
      </c>
      <c r="N33" s="18">
        <v>3160.5</v>
      </c>
      <c r="O33" s="18">
        <v>3417.75</v>
      </c>
      <c r="P33" s="18">
        <v>3356.5</v>
      </c>
      <c r="Q33" s="18">
        <v>3809.75</v>
      </c>
      <c r="R33" s="18">
        <v>5083.75</v>
      </c>
      <c r="S33" s="18">
        <v>5292</v>
      </c>
      <c r="T33" s="18">
        <v>6357.75</v>
      </c>
      <c r="U33" s="14">
        <v>5613.8890000000001</v>
      </c>
      <c r="V33" s="18">
        <v>5912.5</v>
      </c>
      <c r="W33" s="14">
        <v>5793.0559999999996</v>
      </c>
      <c r="X33" s="14">
        <v>6258.8890000000001</v>
      </c>
      <c r="Y33" s="14">
        <v>6115.5559999999996</v>
      </c>
      <c r="Z33" s="14">
        <v>6796.3890000000001</v>
      </c>
      <c r="AA33" s="14">
        <v>7548.8890000000001</v>
      </c>
      <c r="AB33" s="14">
        <v>7943.0559999999996</v>
      </c>
      <c r="AC33" s="14">
        <v>9893.3029999999999</v>
      </c>
      <c r="AD33" s="14">
        <v>11704.303</v>
      </c>
      <c r="AE33" s="14">
        <v>12515.183999999999</v>
      </c>
      <c r="AF33" s="14">
        <v>5316.7529999999997</v>
      </c>
      <c r="AG33" s="14">
        <v>6557.1239999999998</v>
      </c>
      <c r="AH33" s="14">
        <v>11373.356</v>
      </c>
    </row>
    <row r="34" spans="1:34" x14ac:dyDescent="0.25">
      <c r="A34" s="6" t="s">
        <v>51</v>
      </c>
      <c r="B34" s="15">
        <v>5548.9780000000001</v>
      </c>
      <c r="C34" s="15">
        <v>5821.4719999999998</v>
      </c>
      <c r="D34" s="15">
        <v>6193.0559999999996</v>
      </c>
      <c r="E34" s="15">
        <v>5945.3329999999996</v>
      </c>
      <c r="F34" s="15">
        <v>6044.4219999999996</v>
      </c>
      <c r="G34" s="15">
        <v>6292.1440000000002</v>
      </c>
      <c r="H34" s="15">
        <v>6217.8280000000004</v>
      </c>
      <c r="I34" s="15">
        <v>6428.3919999999998</v>
      </c>
      <c r="J34" s="15">
        <v>6787.5889999999999</v>
      </c>
      <c r="K34" s="15">
        <v>7493.5969999999998</v>
      </c>
      <c r="L34" s="15">
        <v>7815.6360000000004</v>
      </c>
      <c r="M34" s="15">
        <v>7518.3689999999997</v>
      </c>
      <c r="N34" s="15">
        <v>7295.4189999999999</v>
      </c>
      <c r="O34" s="15">
        <v>7852.7939999999999</v>
      </c>
      <c r="P34" s="15">
        <v>8459.7139999999999</v>
      </c>
      <c r="Q34" s="15">
        <v>8769.3670000000002</v>
      </c>
      <c r="R34" s="15">
        <v>9289.5830000000005</v>
      </c>
      <c r="S34" s="15">
        <v>9806.3889999999992</v>
      </c>
      <c r="T34" s="15">
        <v>10164.722</v>
      </c>
      <c r="U34" s="15">
        <v>9531.6669999999995</v>
      </c>
      <c r="V34" s="19">
        <v>10212.5</v>
      </c>
      <c r="W34" s="19">
        <v>10642.5</v>
      </c>
      <c r="X34" s="15">
        <v>10738.056</v>
      </c>
      <c r="Y34" s="19">
        <v>10857.5</v>
      </c>
      <c r="Z34" s="15">
        <v>11239.722</v>
      </c>
      <c r="AA34" s="15">
        <v>12171.388999999999</v>
      </c>
      <c r="AB34" s="15">
        <v>13365.833000000001</v>
      </c>
      <c r="AC34" s="19">
        <v>14892.25</v>
      </c>
      <c r="AD34" s="15">
        <v>15861.888000000001</v>
      </c>
      <c r="AE34" s="15">
        <v>16958.364000000001</v>
      </c>
      <c r="AF34" s="19">
        <v>6083.58</v>
      </c>
      <c r="AG34" s="15">
        <v>7743.7030000000004</v>
      </c>
      <c r="AH34" s="15">
        <v>16172.001</v>
      </c>
    </row>
    <row r="35" spans="1:34" x14ac:dyDescent="0.25">
      <c r="A35" s="6" t="s">
        <v>52</v>
      </c>
      <c r="B35" s="18">
        <v>2780.75</v>
      </c>
      <c r="C35" s="18">
        <v>1972.25</v>
      </c>
      <c r="D35" s="18">
        <v>2964.5</v>
      </c>
      <c r="E35" s="18">
        <v>3001.25</v>
      </c>
      <c r="F35" s="18">
        <v>1960</v>
      </c>
      <c r="G35" s="18">
        <v>2192.75</v>
      </c>
      <c r="H35" s="18">
        <v>1029</v>
      </c>
      <c r="I35" s="18">
        <v>1470</v>
      </c>
      <c r="J35" s="18">
        <v>1249.5</v>
      </c>
      <c r="K35" s="18">
        <v>1555.75</v>
      </c>
      <c r="L35" s="18">
        <v>1506.75</v>
      </c>
      <c r="M35" s="18">
        <v>1347.5</v>
      </c>
      <c r="N35" s="18">
        <v>1151.5</v>
      </c>
      <c r="O35" s="18">
        <v>1396.5</v>
      </c>
      <c r="P35" s="18">
        <v>1629.25</v>
      </c>
      <c r="Q35" s="18">
        <v>1463.34</v>
      </c>
      <c r="R35" s="14">
        <v>1802.076</v>
      </c>
      <c r="S35" s="14">
        <v>1439.3409999999999</v>
      </c>
      <c r="T35" s="14">
        <v>1565.1179999999999</v>
      </c>
      <c r="U35" s="14">
        <v>1729.5250000000001</v>
      </c>
      <c r="V35" s="14">
        <v>1932.5229999999999</v>
      </c>
      <c r="W35" s="14">
        <v>1689.6949999999999</v>
      </c>
      <c r="X35" s="14">
        <v>1548.4749999999999</v>
      </c>
      <c r="Y35" s="14">
        <v>1923.5530000000001</v>
      </c>
      <c r="Z35" s="14">
        <v>2403.9389999999999</v>
      </c>
      <c r="AA35" s="14">
        <v>2782.8429999999998</v>
      </c>
      <c r="AB35" s="14">
        <v>3379.2069999999999</v>
      </c>
      <c r="AC35" s="14">
        <v>3907.0219999999999</v>
      </c>
      <c r="AD35" s="14">
        <v>1597.5650000000001</v>
      </c>
      <c r="AE35" s="14">
        <v>1774.9459999999999</v>
      </c>
      <c r="AF35" s="14">
        <v>550.221</v>
      </c>
      <c r="AG35" s="14">
        <v>956.90700000000004</v>
      </c>
      <c r="AH35" s="14">
        <v>1066.0029999999999</v>
      </c>
    </row>
    <row r="36" spans="1:34" x14ac:dyDescent="0.25">
      <c r="A36" s="6" t="s">
        <v>53</v>
      </c>
      <c r="B36" s="19">
        <v>318.5</v>
      </c>
      <c r="C36" s="19">
        <v>98</v>
      </c>
      <c r="D36" s="19">
        <v>134.75</v>
      </c>
      <c r="E36" s="19">
        <v>196</v>
      </c>
      <c r="F36" s="19">
        <v>208.25</v>
      </c>
      <c r="G36" s="19">
        <v>232.75</v>
      </c>
      <c r="H36" s="19">
        <v>208.25</v>
      </c>
      <c r="I36" s="19">
        <v>220.5</v>
      </c>
      <c r="J36" s="19">
        <v>220.5</v>
      </c>
      <c r="K36" s="19">
        <v>245</v>
      </c>
      <c r="L36" s="19">
        <v>294</v>
      </c>
      <c r="M36" s="19">
        <v>318.5</v>
      </c>
      <c r="N36" s="19">
        <v>343</v>
      </c>
      <c r="O36" s="19">
        <v>306.25</v>
      </c>
      <c r="P36" s="19">
        <v>232.75</v>
      </c>
      <c r="Q36" s="19">
        <v>269.5</v>
      </c>
      <c r="R36" s="19">
        <v>294</v>
      </c>
      <c r="S36" s="15">
        <v>374.928</v>
      </c>
      <c r="T36" s="15">
        <v>411.21100000000001</v>
      </c>
      <c r="U36" s="19">
        <v>326.55</v>
      </c>
      <c r="V36" s="19">
        <v>326.55</v>
      </c>
      <c r="W36" s="15">
        <v>278.17200000000003</v>
      </c>
      <c r="X36" s="15">
        <v>278.17200000000003</v>
      </c>
      <c r="Y36" s="15">
        <v>302.36099999999999</v>
      </c>
      <c r="Z36" s="15">
        <v>302.36099999999999</v>
      </c>
      <c r="AA36" s="15">
        <v>302.36099999999999</v>
      </c>
      <c r="AB36" s="15">
        <v>253.983</v>
      </c>
      <c r="AC36" s="15">
        <v>306.60599999999999</v>
      </c>
      <c r="AD36" s="15">
        <v>413.42399999999998</v>
      </c>
      <c r="AE36" s="15">
        <v>319.82499999999999</v>
      </c>
      <c r="AF36" s="15">
        <v>115.68300000000001</v>
      </c>
      <c r="AG36" s="15">
        <v>124.355</v>
      </c>
      <c r="AH36" s="15">
        <v>258.27699999999999</v>
      </c>
    </row>
    <row r="37" spans="1:34" x14ac:dyDescent="0.25">
      <c r="A37" s="6" t="s">
        <v>54</v>
      </c>
      <c r="B37" s="18">
        <v>0</v>
      </c>
      <c r="C37" s="18">
        <v>0</v>
      </c>
      <c r="D37" s="18">
        <v>0</v>
      </c>
      <c r="E37" s="18">
        <v>0</v>
      </c>
      <c r="F37" s="18">
        <v>392</v>
      </c>
      <c r="G37" s="18">
        <v>477.75</v>
      </c>
      <c r="H37" s="18">
        <v>465.5</v>
      </c>
      <c r="I37" s="18">
        <v>428.75</v>
      </c>
      <c r="J37" s="18">
        <v>355.25</v>
      </c>
      <c r="K37" s="18">
        <v>245</v>
      </c>
      <c r="L37" s="18">
        <v>318.5</v>
      </c>
      <c r="M37" s="14">
        <v>360.88299999999998</v>
      </c>
      <c r="N37" s="14">
        <v>541.125</v>
      </c>
      <c r="O37" s="14">
        <v>394.21300000000002</v>
      </c>
      <c r="P37" s="14">
        <v>312.76600000000002</v>
      </c>
      <c r="Q37" s="14">
        <v>457.11900000000003</v>
      </c>
      <c r="R37" s="14">
        <v>467.892</v>
      </c>
      <c r="S37" s="14">
        <v>577.34699999999998</v>
      </c>
      <c r="T37" s="14">
        <v>733.71100000000001</v>
      </c>
      <c r="U37" s="14">
        <v>529.22199999999998</v>
      </c>
      <c r="V37" s="14">
        <v>481.12200000000001</v>
      </c>
      <c r="W37" s="14">
        <v>505.16699999999997</v>
      </c>
      <c r="X37" s="18">
        <v>433</v>
      </c>
      <c r="Y37" s="14">
        <v>481.11099999999999</v>
      </c>
      <c r="Z37" s="14">
        <v>408.94400000000002</v>
      </c>
      <c r="AA37" s="14">
        <v>505.16699999999997</v>
      </c>
      <c r="AB37" s="14">
        <v>577.33299999999997</v>
      </c>
      <c r="AC37" s="14">
        <v>469.08300000000003</v>
      </c>
      <c r="AD37" s="14">
        <v>553.27800000000002</v>
      </c>
      <c r="AE37" s="14">
        <v>529.22199999999998</v>
      </c>
      <c r="AF37" s="14">
        <v>336.77800000000002</v>
      </c>
      <c r="AG37" s="14">
        <v>264.61099999999999</v>
      </c>
      <c r="AH37" s="14">
        <v>396.91699999999997</v>
      </c>
    </row>
    <row r="38" spans="1:34" x14ac:dyDescent="0.25">
      <c r="A38" s="6" t="s">
        <v>55</v>
      </c>
      <c r="B38" s="19">
        <v>3920</v>
      </c>
      <c r="C38" s="19">
        <v>3675</v>
      </c>
      <c r="D38" s="19">
        <v>3246.25</v>
      </c>
      <c r="E38" s="19">
        <v>3050.25</v>
      </c>
      <c r="F38" s="19">
        <v>3221.75</v>
      </c>
      <c r="G38" s="19">
        <v>3479</v>
      </c>
      <c r="H38" s="19">
        <v>3724</v>
      </c>
      <c r="I38" s="19">
        <v>3871</v>
      </c>
      <c r="J38" s="19">
        <v>3969</v>
      </c>
      <c r="K38" s="19">
        <v>4226.25</v>
      </c>
      <c r="L38" s="15">
        <v>4029.306</v>
      </c>
      <c r="M38" s="15">
        <v>4137.5559999999996</v>
      </c>
      <c r="N38" s="15">
        <v>4089.444</v>
      </c>
      <c r="O38" s="19">
        <v>4221.75</v>
      </c>
      <c r="P38" s="19">
        <v>4871.25</v>
      </c>
      <c r="Q38" s="15">
        <v>4895.3059999999996</v>
      </c>
      <c r="R38" s="15">
        <v>5448.5829999999996</v>
      </c>
      <c r="S38" s="19">
        <v>6278.5</v>
      </c>
      <c r="T38" s="15">
        <v>6795.6940000000004</v>
      </c>
      <c r="U38" s="19">
        <v>5953.75</v>
      </c>
      <c r="V38" s="19">
        <v>6278.5</v>
      </c>
      <c r="W38" s="15">
        <v>7421.1390000000001</v>
      </c>
      <c r="X38" s="15">
        <v>7168.5559999999996</v>
      </c>
      <c r="Y38" s="15">
        <v>7397.0829999999996</v>
      </c>
      <c r="Z38" s="15">
        <v>7288.8329999999996</v>
      </c>
      <c r="AA38" s="15">
        <v>7445.1940000000004</v>
      </c>
      <c r="AB38" s="19">
        <v>7469.25</v>
      </c>
      <c r="AC38" s="15">
        <v>7914.2780000000002</v>
      </c>
      <c r="AD38" s="15">
        <v>9056.9169999999995</v>
      </c>
      <c r="AE38" s="15">
        <v>9766.5560000000005</v>
      </c>
      <c r="AF38" s="15">
        <v>3295.6109999999999</v>
      </c>
      <c r="AG38" s="15">
        <v>3223.444</v>
      </c>
      <c r="AH38" s="15">
        <v>6182.2780000000002</v>
      </c>
    </row>
    <row r="39" spans="1:34" x14ac:dyDescent="0.25">
      <c r="A39" s="6" t="s">
        <v>56</v>
      </c>
      <c r="B39" s="18">
        <v>4324.25</v>
      </c>
      <c r="C39" s="18">
        <v>4348.75</v>
      </c>
      <c r="D39" s="18">
        <v>4618.25</v>
      </c>
      <c r="E39" s="18">
        <v>6713</v>
      </c>
      <c r="F39" s="18">
        <v>6896.75</v>
      </c>
      <c r="G39" s="18">
        <v>7068.25</v>
      </c>
      <c r="H39" s="18">
        <v>7117.25</v>
      </c>
      <c r="I39" s="18">
        <v>7301</v>
      </c>
      <c r="J39" s="18">
        <v>7497</v>
      </c>
      <c r="K39" s="18">
        <v>8158.5</v>
      </c>
      <c r="L39" s="18">
        <v>8293.25</v>
      </c>
      <c r="M39" s="18">
        <v>8452.5</v>
      </c>
      <c r="N39" s="18">
        <v>6259.75</v>
      </c>
      <c r="O39" s="18">
        <v>6088.25</v>
      </c>
      <c r="P39" s="18">
        <v>7460.25</v>
      </c>
      <c r="Q39" s="18">
        <v>7521.5</v>
      </c>
      <c r="R39" s="18">
        <v>7876.75</v>
      </c>
      <c r="S39" s="18">
        <v>7766.5</v>
      </c>
      <c r="T39" s="18">
        <v>9322.25</v>
      </c>
      <c r="U39" s="18">
        <v>8501.5</v>
      </c>
      <c r="V39" s="18">
        <v>8219.75</v>
      </c>
      <c r="W39" s="18">
        <v>8832.25</v>
      </c>
      <c r="X39" s="18">
        <v>8403.5</v>
      </c>
      <c r="Y39" s="18">
        <v>9481.5</v>
      </c>
      <c r="Z39" s="18">
        <v>8611.75</v>
      </c>
      <c r="AA39" s="18">
        <v>8820</v>
      </c>
      <c r="AB39" s="18">
        <v>9800</v>
      </c>
      <c r="AC39" s="18">
        <v>10404</v>
      </c>
      <c r="AD39" s="14">
        <v>10953.611999999999</v>
      </c>
      <c r="AE39" s="18">
        <v>10403.64</v>
      </c>
      <c r="AF39" s="14">
        <v>4001.6880000000001</v>
      </c>
      <c r="AG39" s="14">
        <v>4173.9960000000001</v>
      </c>
      <c r="AH39" s="18">
        <v>7305.84</v>
      </c>
    </row>
    <row r="40" spans="1:34" x14ac:dyDescent="0.25">
      <c r="A40" s="6" t="s">
        <v>57</v>
      </c>
      <c r="B40" s="19">
        <v>869.75</v>
      </c>
      <c r="C40" s="19">
        <v>759.5</v>
      </c>
      <c r="D40" s="19">
        <v>784</v>
      </c>
      <c r="E40" s="19">
        <v>759.5</v>
      </c>
      <c r="F40" s="19">
        <v>820.75</v>
      </c>
      <c r="G40" s="19">
        <v>796.25</v>
      </c>
      <c r="H40" s="19">
        <v>1004.5</v>
      </c>
      <c r="I40" s="19">
        <v>1102.5</v>
      </c>
      <c r="J40" s="19">
        <v>1310.75</v>
      </c>
      <c r="K40" s="19">
        <v>1408.75</v>
      </c>
      <c r="L40" s="19">
        <v>1580.25</v>
      </c>
      <c r="M40" s="19">
        <v>1359.75</v>
      </c>
      <c r="N40" s="19">
        <v>1200.5</v>
      </c>
      <c r="O40" s="19">
        <v>1225</v>
      </c>
      <c r="P40" s="19">
        <v>1408.75</v>
      </c>
      <c r="Q40" s="19">
        <v>1592.5</v>
      </c>
      <c r="R40" s="19">
        <v>2119.25</v>
      </c>
      <c r="S40" s="19">
        <v>1984.5</v>
      </c>
      <c r="T40" s="19">
        <v>1666</v>
      </c>
      <c r="U40" s="19">
        <v>1335.25</v>
      </c>
      <c r="V40" s="15">
        <v>1466.6669999999999</v>
      </c>
      <c r="W40" s="15">
        <v>1637.778</v>
      </c>
      <c r="X40" s="15">
        <v>1711.1110000000001</v>
      </c>
      <c r="Y40" s="15">
        <v>1931.1110000000001</v>
      </c>
      <c r="Z40" s="15">
        <v>2163.3330000000001</v>
      </c>
      <c r="AA40" s="15">
        <v>2615.556</v>
      </c>
      <c r="AB40" s="15">
        <v>3601.6579999999999</v>
      </c>
      <c r="AC40" s="19">
        <v>4444.88</v>
      </c>
      <c r="AD40" s="15">
        <v>4981.0690000000004</v>
      </c>
      <c r="AE40" s="15">
        <v>3707.098</v>
      </c>
      <c r="AF40" s="15">
        <v>1013.088</v>
      </c>
      <c r="AG40" s="15">
        <v>1597.836</v>
      </c>
      <c r="AH40" s="9" t="s">
        <v>110</v>
      </c>
    </row>
    <row r="41" spans="1:34" x14ac:dyDescent="0.25">
      <c r="A41" s="6" t="s">
        <v>58</v>
      </c>
      <c r="B41" s="14">
        <v>4896.6390000000001</v>
      </c>
      <c r="C41" s="14">
        <v>4705.0829999999996</v>
      </c>
      <c r="D41" s="14">
        <v>4992.4170000000004</v>
      </c>
      <c r="E41" s="14">
        <v>4752.9719999999998</v>
      </c>
      <c r="F41" s="14">
        <v>5567.0829999999996</v>
      </c>
      <c r="G41" s="14">
        <v>4286.0559999999996</v>
      </c>
      <c r="H41" s="14">
        <v>4465.6390000000001</v>
      </c>
      <c r="I41" s="14">
        <v>4561.4170000000004</v>
      </c>
      <c r="J41" s="14">
        <v>4453.6670000000004</v>
      </c>
      <c r="K41" s="14">
        <v>5219.8890000000001</v>
      </c>
      <c r="L41" s="14">
        <v>4142.3890000000001</v>
      </c>
      <c r="M41" s="18">
        <v>4202.25</v>
      </c>
      <c r="N41" s="18">
        <v>4633.25</v>
      </c>
      <c r="O41" s="14">
        <v>2837.4169999999999</v>
      </c>
      <c r="P41" s="14">
        <v>3220.5279999999998</v>
      </c>
      <c r="Q41" s="14">
        <v>4106.4719999999998</v>
      </c>
      <c r="R41" s="14">
        <v>4729.0280000000002</v>
      </c>
      <c r="S41" s="14">
        <v>4405.7780000000002</v>
      </c>
      <c r="T41" s="14">
        <v>4453.6670000000004</v>
      </c>
      <c r="U41" s="14">
        <v>4154.3609999999999</v>
      </c>
      <c r="V41" s="18">
        <v>4897.9799999999996</v>
      </c>
      <c r="W41" s="14">
        <v>5155.826</v>
      </c>
      <c r="X41" s="14">
        <v>5719.7889999999998</v>
      </c>
      <c r="Y41" s="14">
        <v>6066.4690000000001</v>
      </c>
      <c r="Z41" s="14">
        <v>6377.3029999999999</v>
      </c>
      <c r="AA41" s="14">
        <v>6169.107</v>
      </c>
      <c r="AB41" s="14">
        <v>6030.4440000000004</v>
      </c>
      <c r="AC41" s="14">
        <v>6341.7219999999998</v>
      </c>
      <c r="AD41" s="14">
        <v>6650.6840000000002</v>
      </c>
      <c r="AE41" s="14">
        <v>6387.7209999999995</v>
      </c>
      <c r="AF41" s="14">
        <v>2015.883</v>
      </c>
      <c r="AG41" s="14">
        <v>1968.692</v>
      </c>
      <c r="AH41" s="18">
        <v>5142.01</v>
      </c>
    </row>
    <row r="42" spans="1:34" x14ac:dyDescent="0.25">
      <c r="A42" s="6" t="s">
        <v>59</v>
      </c>
      <c r="B42" s="19">
        <v>75888.75</v>
      </c>
      <c r="C42" s="19">
        <v>71160.25</v>
      </c>
      <c r="D42" s="19">
        <v>76807.5</v>
      </c>
      <c r="E42" s="19">
        <v>81879</v>
      </c>
      <c r="F42" s="19">
        <v>83826.75</v>
      </c>
      <c r="G42" s="19">
        <v>88200</v>
      </c>
      <c r="H42" s="19">
        <v>92695.75</v>
      </c>
      <c r="I42" s="19">
        <v>96836.25</v>
      </c>
      <c r="J42" s="19">
        <v>106403.5</v>
      </c>
      <c r="K42" s="19">
        <v>114464</v>
      </c>
      <c r="L42" s="15">
        <v>124484.556</v>
      </c>
      <c r="M42" s="15">
        <v>122230.556</v>
      </c>
      <c r="N42" s="15">
        <v>121140.306</v>
      </c>
      <c r="O42" s="15">
        <v>123982.417</v>
      </c>
      <c r="P42" s="19">
        <v>132962.66</v>
      </c>
      <c r="Q42" s="15">
        <v>142885.06899999999</v>
      </c>
      <c r="R42" s="15">
        <v>144421.51199999999</v>
      </c>
      <c r="S42" s="15">
        <v>144092.367</v>
      </c>
      <c r="T42" s="15">
        <v>139929.924</v>
      </c>
      <c r="U42" s="19">
        <v>132172.87</v>
      </c>
      <c r="V42" s="19">
        <v>127361.7</v>
      </c>
      <c r="W42" s="15">
        <v>132714.734</v>
      </c>
      <c r="X42" s="15">
        <v>128655.822</v>
      </c>
      <c r="Y42" s="15">
        <v>127577.13800000001</v>
      </c>
      <c r="Z42" s="15">
        <v>127603.09600000001</v>
      </c>
      <c r="AA42" s="15">
        <v>128743.58100000001</v>
      </c>
      <c r="AB42" s="19">
        <v>128813.43</v>
      </c>
      <c r="AC42" s="15">
        <v>138394.429</v>
      </c>
      <c r="AD42" s="15">
        <v>139394.356</v>
      </c>
      <c r="AE42" s="19">
        <v>140573.82</v>
      </c>
      <c r="AF42" s="9" t="s">
        <v>110</v>
      </c>
      <c r="AG42" s="9" t="s">
        <v>110</v>
      </c>
      <c r="AH42" s="9" t="s">
        <v>110</v>
      </c>
    </row>
    <row r="43" spans="1:34" x14ac:dyDescent="0.25">
      <c r="A43" s="6" t="s">
        <v>60</v>
      </c>
      <c r="B43" s="8" t="s">
        <v>110</v>
      </c>
      <c r="C43" s="8" t="s">
        <v>110</v>
      </c>
      <c r="D43" s="8" t="s">
        <v>110</v>
      </c>
      <c r="E43" s="8" t="s">
        <v>110</v>
      </c>
      <c r="F43" s="8" t="s">
        <v>110</v>
      </c>
      <c r="G43" s="8" t="s">
        <v>110</v>
      </c>
      <c r="H43" s="8" t="s">
        <v>110</v>
      </c>
      <c r="I43" s="8" t="s">
        <v>110</v>
      </c>
      <c r="J43" s="8" t="s">
        <v>110</v>
      </c>
      <c r="K43" s="8" t="s">
        <v>110</v>
      </c>
      <c r="L43" s="8" t="s">
        <v>110</v>
      </c>
      <c r="M43" s="8" t="s">
        <v>110</v>
      </c>
      <c r="N43" s="8" t="s">
        <v>110</v>
      </c>
      <c r="O43" s="8" t="s">
        <v>110</v>
      </c>
      <c r="P43" s="8" t="s">
        <v>110</v>
      </c>
      <c r="Q43" s="8" t="s">
        <v>110</v>
      </c>
      <c r="R43" s="8" t="s">
        <v>110</v>
      </c>
      <c r="S43" s="8" t="s">
        <v>110</v>
      </c>
      <c r="T43" s="8" t="s">
        <v>110</v>
      </c>
      <c r="U43" s="8" t="s">
        <v>110</v>
      </c>
      <c r="V43" s="8" t="s">
        <v>110</v>
      </c>
      <c r="W43" s="8" t="s">
        <v>110</v>
      </c>
      <c r="X43" s="8" t="s">
        <v>110</v>
      </c>
      <c r="Y43" s="8" t="s">
        <v>110</v>
      </c>
      <c r="Z43" s="14">
        <v>48.844000000000001</v>
      </c>
      <c r="AA43" s="14">
        <v>73.266999999999996</v>
      </c>
      <c r="AB43" s="14">
        <v>122.111</v>
      </c>
      <c r="AC43" s="14">
        <v>122.111</v>
      </c>
      <c r="AD43" s="14">
        <v>90.251999999999995</v>
      </c>
      <c r="AE43" s="14">
        <v>110.254</v>
      </c>
      <c r="AF43" s="14">
        <v>45.021999999999998</v>
      </c>
      <c r="AG43" s="14">
        <v>167.072</v>
      </c>
      <c r="AH43" s="14">
        <v>355.83199999999999</v>
      </c>
    </row>
    <row r="44" spans="1:34" x14ac:dyDescent="0.25">
      <c r="A44" s="6" t="s">
        <v>61</v>
      </c>
      <c r="B44" s="9" t="s">
        <v>110</v>
      </c>
      <c r="C44" s="9" t="s">
        <v>110</v>
      </c>
      <c r="D44" s="9" t="s">
        <v>110</v>
      </c>
      <c r="E44" s="9" t="s">
        <v>110</v>
      </c>
      <c r="F44" s="9" t="s">
        <v>110</v>
      </c>
      <c r="G44" s="9" t="s">
        <v>110</v>
      </c>
      <c r="H44" s="9" t="s">
        <v>110</v>
      </c>
      <c r="I44" s="9" t="s">
        <v>110</v>
      </c>
      <c r="J44" s="9" t="s">
        <v>110</v>
      </c>
      <c r="K44" s="9" t="s">
        <v>110</v>
      </c>
      <c r="L44" s="9" t="s">
        <v>110</v>
      </c>
      <c r="M44" s="9" t="s">
        <v>110</v>
      </c>
      <c r="N44" s="9" t="s">
        <v>110</v>
      </c>
      <c r="O44" s="9" t="s">
        <v>110</v>
      </c>
      <c r="P44" s="9" t="s">
        <v>110</v>
      </c>
      <c r="Q44" s="15">
        <v>158.744</v>
      </c>
      <c r="R44" s="15">
        <v>183.167</v>
      </c>
      <c r="S44" s="15">
        <v>134.322</v>
      </c>
      <c r="T44" s="15">
        <v>170.95599999999999</v>
      </c>
      <c r="U44" s="15">
        <v>24.422000000000001</v>
      </c>
      <c r="V44" s="15">
        <v>24.422000000000001</v>
      </c>
      <c r="W44" s="15">
        <v>122.111</v>
      </c>
      <c r="X44" s="15">
        <v>146.53299999999999</v>
      </c>
      <c r="Y44" s="15">
        <v>158.744</v>
      </c>
      <c r="Z44" s="15">
        <v>207.589</v>
      </c>
      <c r="AA44" s="19">
        <v>219.8</v>
      </c>
      <c r="AB44" s="15">
        <v>232.011</v>
      </c>
      <c r="AC44" s="15">
        <v>244.22200000000001</v>
      </c>
      <c r="AD44" s="15">
        <v>278.41300000000001</v>
      </c>
      <c r="AE44" s="15">
        <v>293.06700000000001</v>
      </c>
      <c r="AF44" s="15">
        <v>58.613</v>
      </c>
      <c r="AG44" s="15">
        <v>146.53299999999999</v>
      </c>
      <c r="AH44" s="15">
        <v>213.69399999999999</v>
      </c>
    </row>
    <row r="45" spans="1:34" x14ac:dyDescent="0.25">
      <c r="A45" s="6" t="s">
        <v>62</v>
      </c>
      <c r="B45" s="8" t="s">
        <v>110</v>
      </c>
      <c r="C45" s="8" t="s">
        <v>110</v>
      </c>
      <c r="D45" s="8" t="s">
        <v>110</v>
      </c>
      <c r="E45" s="8" t="s">
        <v>110</v>
      </c>
      <c r="F45" s="8" t="s">
        <v>110</v>
      </c>
      <c r="G45" s="8" t="s">
        <v>110</v>
      </c>
      <c r="H45" s="8" t="s">
        <v>110</v>
      </c>
      <c r="I45" s="8" t="s">
        <v>110</v>
      </c>
      <c r="J45" s="8" t="s">
        <v>110</v>
      </c>
      <c r="K45" s="8" t="s">
        <v>110</v>
      </c>
      <c r="L45" s="8" t="s">
        <v>110</v>
      </c>
      <c r="M45" s="8" t="s">
        <v>110</v>
      </c>
      <c r="N45" s="8" t="s">
        <v>110</v>
      </c>
      <c r="O45" s="8" t="s">
        <v>110</v>
      </c>
      <c r="P45" s="8" t="s">
        <v>110</v>
      </c>
      <c r="Q45" s="8" t="s">
        <v>110</v>
      </c>
      <c r="R45" s="8" t="s">
        <v>110</v>
      </c>
      <c r="S45" s="8" t="s">
        <v>110</v>
      </c>
      <c r="T45" s="8" t="s">
        <v>110</v>
      </c>
      <c r="U45" s="8" t="s">
        <v>110</v>
      </c>
      <c r="V45" s="18">
        <v>215.65</v>
      </c>
      <c r="W45" s="14">
        <v>227.631</v>
      </c>
      <c r="X45" s="14">
        <v>263.572</v>
      </c>
      <c r="Y45" s="14">
        <v>251.59200000000001</v>
      </c>
      <c r="Z45" s="14">
        <v>299.51400000000001</v>
      </c>
      <c r="AA45" s="14">
        <v>287.53300000000002</v>
      </c>
      <c r="AB45" s="14">
        <v>383.37799999999999</v>
      </c>
      <c r="AC45" s="14">
        <v>563.03399999999999</v>
      </c>
      <c r="AD45" s="14">
        <v>693.17100000000005</v>
      </c>
      <c r="AE45" s="14">
        <v>614.37300000000005</v>
      </c>
      <c r="AF45" s="18">
        <v>216.28</v>
      </c>
      <c r="AG45" s="14">
        <v>517.89200000000005</v>
      </c>
      <c r="AH45" s="14">
        <v>575.29399999999998</v>
      </c>
    </row>
    <row r="46" spans="1:34" x14ac:dyDescent="0.25">
      <c r="A46" s="6" t="s">
        <v>63</v>
      </c>
      <c r="B46" s="19">
        <v>61.25</v>
      </c>
      <c r="C46" s="19">
        <v>85.75</v>
      </c>
      <c r="D46" s="19">
        <v>85.75</v>
      </c>
      <c r="E46" s="19">
        <v>220.5</v>
      </c>
      <c r="F46" s="15">
        <v>233.02799999999999</v>
      </c>
      <c r="G46" s="15">
        <v>380.36099999999999</v>
      </c>
      <c r="H46" s="19">
        <v>319</v>
      </c>
      <c r="I46" s="15">
        <v>368.05599999999998</v>
      </c>
      <c r="J46" s="19">
        <v>196</v>
      </c>
      <c r="K46" s="19">
        <v>453.25</v>
      </c>
      <c r="L46" s="19">
        <v>343</v>
      </c>
      <c r="M46" s="19">
        <v>269.5</v>
      </c>
      <c r="N46" s="15">
        <v>294.27800000000002</v>
      </c>
      <c r="O46" s="15">
        <v>98.055999999999997</v>
      </c>
      <c r="P46" s="15">
        <v>73.555999999999997</v>
      </c>
      <c r="Q46" s="15">
        <v>72.795000000000002</v>
      </c>
      <c r="R46" s="15">
        <v>48.139000000000003</v>
      </c>
      <c r="S46" s="15">
        <v>84.369</v>
      </c>
      <c r="T46" s="15">
        <v>72.332999999999998</v>
      </c>
      <c r="U46" s="15">
        <v>36.168999999999997</v>
      </c>
      <c r="V46" s="15">
        <v>84.393000000000001</v>
      </c>
      <c r="W46" s="15">
        <v>48.228000000000002</v>
      </c>
      <c r="X46" s="15">
        <v>96.447000000000003</v>
      </c>
      <c r="Y46" s="15">
        <v>120.556</v>
      </c>
      <c r="Z46" s="15">
        <v>144.667</v>
      </c>
      <c r="AA46" s="15">
        <v>168.77799999999999</v>
      </c>
      <c r="AB46" s="19">
        <v>184.45</v>
      </c>
      <c r="AC46" s="15">
        <v>243.02799999999999</v>
      </c>
      <c r="AD46" s="19">
        <v>274.18</v>
      </c>
      <c r="AE46" s="15">
        <v>325.07799999999997</v>
      </c>
      <c r="AF46" s="15">
        <v>182.03899999999999</v>
      </c>
      <c r="AG46" s="15">
        <v>193.11799999999999</v>
      </c>
      <c r="AH46" s="15">
        <v>312.39600000000002</v>
      </c>
    </row>
    <row r="47" spans="1:34" x14ac:dyDescent="0.25">
      <c r="A47" s="6" t="s">
        <v>64</v>
      </c>
      <c r="B47" s="8" t="s">
        <v>110</v>
      </c>
      <c r="C47" s="8" t="s">
        <v>110</v>
      </c>
      <c r="D47" s="8" t="s">
        <v>110</v>
      </c>
      <c r="E47" s="8" t="s">
        <v>110</v>
      </c>
      <c r="F47" s="8" t="s">
        <v>110</v>
      </c>
      <c r="G47" s="8" t="s">
        <v>110</v>
      </c>
      <c r="H47" s="8" t="s">
        <v>110</v>
      </c>
      <c r="I47" s="8" t="s">
        <v>110</v>
      </c>
      <c r="J47" s="8" t="s">
        <v>110</v>
      </c>
      <c r="K47" s="8" t="s">
        <v>110</v>
      </c>
      <c r="L47" s="8" t="s">
        <v>110</v>
      </c>
      <c r="M47" s="8" t="s">
        <v>110</v>
      </c>
      <c r="N47" s="8" t="s">
        <v>110</v>
      </c>
      <c r="O47" s="8" t="s">
        <v>110</v>
      </c>
      <c r="P47" s="8" t="s">
        <v>110</v>
      </c>
      <c r="Q47" s="8" t="s">
        <v>110</v>
      </c>
      <c r="R47" s="8" t="s">
        <v>110</v>
      </c>
      <c r="S47" s="8" t="s">
        <v>110</v>
      </c>
      <c r="T47" s="8" t="s">
        <v>110</v>
      </c>
      <c r="U47" s="8" t="s">
        <v>110</v>
      </c>
      <c r="V47" s="8" t="s">
        <v>110</v>
      </c>
      <c r="W47" s="8" t="s">
        <v>110</v>
      </c>
      <c r="X47" s="8" t="s">
        <v>110</v>
      </c>
      <c r="Y47" s="18">
        <v>1029</v>
      </c>
      <c r="Z47" s="14">
        <v>960.22199999999998</v>
      </c>
      <c r="AA47" s="14">
        <v>824.16700000000003</v>
      </c>
      <c r="AB47" s="14">
        <v>848.05600000000004</v>
      </c>
      <c r="AC47" s="14">
        <v>1134.722</v>
      </c>
      <c r="AD47" s="14">
        <v>1224.306</v>
      </c>
      <c r="AE47" s="14">
        <v>1207.249</v>
      </c>
      <c r="AF47" s="14">
        <v>660.20500000000004</v>
      </c>
      <c r="AG47" s="14">
        <v>1127.7470000000001</v>
      </c>
      <c r="AH47" s="14">
        <v>1581.9939999999999</v>
      </c>
    </row>
    <row r="48" spans="1:34" x14ac:dyDescent="0.25">
      <c r="A48" s="6" t="s">
        <v>65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5">
        <v>441.94400000000002</v>
      </c>
      <c r="L48" s="15">
        <v>477.77800000000002</v>
      </c>
      <c r="M48" s="15">
        <v>513.61099999999999</v>
      </c>
      <c r="N48" s="15">
        <v>513.61099999999999</v>
      </c>
      <c r="O48" s="15">
        <v>561.38900000000001</v>
      </c>
      <c r="P48" s="15">
        <v>573.33299999999997</v>
      </c>
      <c r="Q48" s="15">
        <v>680.83299999999997</v>
      </c>
      <c r="R48" s="19">
        <v>537.5</v>
      </c>
      <c r="S48" s="15">
        <v>226.94399999999999</v>
      </c>
      <c r="T48" s="15">
        <v>310.55599999999998</v>
      </c>
      <c r="U48" s="15">
        <v>226.94399999999999</v>
      </c>
      <c r="V48" s="15">
        <v>203.05600000000001</v>
      </c>
      <c r="W48" s="15">
        <v>238.88900000000001</v>
      </c>
      <c r="X48" s="15">
        <v>238.88900000000001</v>
      </c>
      <c r="Y48" s="15">
        <v>250.833</v>
      </c>
      <c r="Z48" s="15">
        <v>95.555999999999997</v>
      </c>
      <c r="AA48" s="15">
        <v>23.888999999999999</v>
      </c>
      <c r="AB48" s="15">
        <v>71.667000000000002</v>
      </c>
      <c r="AC48" s="15">
        <v>86.956000000000003</v>
      </c>
      <c r="AD48" s="15">
        <v>79.908000000000001</v>
      </c>
      <c r="AE48" s="15">
        <v>250.833</v>
      </c>
      <c r="AF48" s="15">
        <v>188.72200000000001</v>
      </c>
      <c r="AG48" s="15">
        <v>191.708</v>
      </c>
      <c r="AH48" s="15">
        <v>440.45100000000002</v>
      </c>
    </row>
    <row r="49" spans="1:34" x14ac:dyDescent="0.25">
      <c r="A49" s="6" t="s">
        <v>66</v>
      </c>
      <c r="B49" s="14">
        <v>1672.222</v>
      </c>
      <c r="C49" s="14">
        <v>1194.444</v>
      </c>
      <c r="D49" s="14">
        <v>716.66700000000003</v>
      </c>
      <c r="E49" s="14">
        <v>179.167</v>
      </c>
      <c r="F49" s="14">
        <v>167.22200000000001</v>
      </c>
      <c r="G49" s="14">
        <v>418.05599999999998</v>
      </c>
      <c r="H49" s="14">
        <v>704.72199999999998</v>
      </c>
      <c r="I49" s="14">
        <v>764.44399999999996</v>
      </c>
      <c r="J49" s="14">
        <v>788.33299999999997</v>
      </c>
      <c r="K49" s="14">
        <v>370.27800000000002</v>
      </c>
      <c r="L49" s="14">
        <v>346.38900000000001</v>
      </c>
      <c r="M49" s="14">
        <v>561.38900000000001</v>
      </c>
      <c r="N49" s="14">
        <v>680.83299999999997</v>
      </c>
      <c r="O49" s="14">
        <v>740.55600000000004</v>
      </c>
      <c r="P49" s="14">
        <v>549.44399999999996</v>
      </c>
      <c r="Q49" s="14">
        <v>573.33299999999997</v>
      </c>
      <c r="R49" s="14">
        <v>621.11099999999999</v>
      </c>
      <c r="S49" s="14">
        <v>561.38900000000001</v>
      </c>
      <c r="T49" s="14">
        <v>594.64400000000001</v>
      </c>
      <c r="U49" s="14">
        <v>495.50299999999999</v>
      </c>
      <c r="V49" s="14">
        <v>507.88900000000001</v>
      </c>
      <c r="W49" s="14">
        <v>569.81899999999996</v>
      </c>
      <c r="X49" s="18">
        <v>470.73</v>
      </c>
      <c r="Y49" s="14">
        <v>520.27499999999998</v>
      </c>
      <c r="Z49" s="14">
        <v>829.928</v>
      </c>
      <c r="AA49" s="14">
        <v>747.88400000000001</v>
      </c>
      <c r="AB49" s="14">
        <v>1386.873</v>
      </c>
      <c r="AC49" s="14">
        <v>1544.671</v>
      </c>
      <c r="AD49" s="14">
        <v>1628.8340000000001</v>
      </c>
      <c r="AE49" s="14">
        <v>1657.0509999999999</v>
      </c>
      <c r="AF49" s="14">
        <v>922.20500000000004</v>
      </c>
      <c r="AG49" s="14">
        <v>1313.1279999999999</v>
      </c>
      <c r="AH49" s="14">
        <v>1754.9549999999999</v>
      </c>
    </row>
    <row r="50" spans="1:34" x14ac:dyDescent="0.25">
      <c r="A50" s="6" t="s">
        <v>67</v>
      </c>
      <c r="B50" s="19">
        <v>2143.75</v>
      </c>
      <c r="C50" s="19">
        <v>2780.75</v>
      </c>
      <c r="D50" s="19">
        <v>3123.75</v>
      </c>
      <c r="E50" s="19">
        <v>3797.5</v>
      </c>
      <c r="F50" s="19">
        <v>3062.5</v>
      </c>
      <c r="G50" s="19">
        <v>3136</v>
      </c>
      <c r="H50" s="19">
        <v>3895.5</v>
      </c>
      <c r="I50" s="19">
        <v>5316.5</v>
      </c>
      <c r="J50" s="19">
        <v>5916.75</v>
      </c>
      <c r="K50" s="19">
        <v>5880</v>
      </c>
      <c r="L50" s="19">
        <v>6210.75</v>
      </c>
      <c r="M50" s="19">
        <v>6186.25</v>
      </c>
      <c r="N50" s="19">
        <v>10290</v>
      </c>
      <c r="O50" s="19">
        <v>10731</v>
      </c>
      <c r="P50" s="19">
        <v>11564</v>
      </c>
      <c r="Q50" s="19">
        <v>12936</v>
      </c>
      <c r="R50" s="19">
        <v>11711</v>
      </c>
      <c r="S50" s="19">
        <v>13756.75</v>
      </c>
      <c r="T50" s="19">
        <v>15533</v>
      </c>
      <c r="U50" s="19">
        <v>16966.25</v>
      </c>
      <c r="V50" s="19">
        <v>14504</v>
      </c>
      <c r="W50" s="19">
        <v>13879.25</v>
      </c>
      <c r="X50" s="15">
        <v>12426.056</v>
      </c>
      <c r="Y50" s="15">
        <v>12549.944</v>
      </c>
      <c r="Z50" s="15">
        <v>31466.366999999998</v>
      </c>
      <c r="AA50" s="15">
        <v>42755.425000000003</v>
      </c>
      <c r="AB50" s="15">
        <v>41304.555999999997</v>
      </c>
      <c r="AC50" s="15">
        <v>42791.222000000002</v>
      </c>
      <c r="AD50" s="19">
        <v>45762.75</v>
      </c>
      <c r="AE50" s="19">
        <v>52540.25</v>
      </c>
      <c r="AF50" s="19">
        <v>22444.45</v>
      </c>
      <c r="AG50" s="15">
        <v>31899.597000000002</v>
      </c>
      <c r="AH50" s="15">
        <v>47251.991000000002</v>
      </c>
    </row>
    <row r="51" spans="1:34" x14ac:dyDescent="0.25">
      <c r="A51" s="6" t="s">
        <v>68</v>
      </c>
      <c r="B51" s="14">
        <v>23996.388999999999</v>
      </c>
      <c r="C51" s="14">
        <v>21631.388999999999</v>
      </c>
      <c r="D51" s="14">
        <v>8480.5560000000005</v>
      </c>
      <c r="E51" s="14">
        <v>3619.1669999999999</v>
      </c>
      <c r="F51" s="14">
        <v>2221.6669999999999</v>
      </c>
      <c r="G51" s="14">
        <v>1851.3889999999999</v>
      </c>
      <c r="H51" s="14">
        <v>3416.1109999999999</v>
      </c>
      <c r="I51" s="14">
        <v>3368.3330000000001</v>
      </c>
      <c r="J51" s="14">
        <v>2556.1109999999999</v>
      </c>
      <c r="K51" s="14">
        <v>3416.1109999999999</v>
      </c>
      <c r="L51" s="14">
        <v>3045.8330000000001</v>
      </c>
      <c r="M51" s="14">
        <v>2914.444</v>
      </c>
      <c r="N51" s="14">
        <v>3499.7220000000002</v>
      </c>
      <c r="O51" s="14">
        <v>4311.9440000000004</v>
      </c>
      <c r="P51" s="14">
        <v>4371.6670000000004</v>
      </c>
      <c r="Q51" s="14">
        <v>4347.7780000000002</v>
      </c>
      <c r="R51" s="14">
        <v>3881.944</v>
      </c>
      <c r="S51" s="14">
        <v>3296.6669999999999</v>
      </c>
      <c r="T51" s="14">
        <v>3045.8330000000001</v>
      </c>
      <c r="U51" s="14">
        <v>2806.944</v>
      </c>
      <c r="V51" s="14">
        <v>3189.1669999999999</v>
      </c>
      <c r="W51" s="14">
        <v>2833.3330000000001</v>
      </c>
      <c r="X51" s="14">
        <v>3518.056</v>
      </c>
      <c r="Y51" s="14">
        <v>1452.0830000000001</v>
      </c>
      <c r="Z51" s="14">
        <v>1511.1110000000001</v>
      </c>
      <c r="AA51" s="14">
        <v>1428.472</v>
      </c>
      <c r="AB51" s="14">
        <v>1822.222</v>
      </c>
      <c r="AC51" s="14">
        <v>2922.2220000000002</v>
      </c>
      <c r="AD51" s="14">
        <v>3488.8890000000001</v>
      </c>
      <c r="AE51" s="14">
        <v>1411.1110000000001</v>
      </c>
      <c r="AF51" s="14">
        <v>367.77800000000002</v>
      </c>
      <c r="AG51" s="8" t="s">
        <v>110</v>
      </c>
      <c r="AH51" s="8" t="s">
        <v>110</v>
      </c>
    </row>
    <row r="52" spans="1:34" x14ac:dyDescent="0.25">
      <c r="A52" s="6" t="s">
        <v>69</v>
      </c>
      <c r="B52" s="9" t="s">
        <v>110</v>
      </c>
      <c r="C52" s="9" t="s">
        <v>110</v>
      </c>
      <c r="D52" s="9" t="s">
        <v>110</v>
      </c>
      <c r="E52" s="9" t="s">
        <v>110</v>
      </c>
      <c r="F52" s="9" t="s">
        <v>110</v>
      </c>
      <c r="G52" s="9" t="s">
        <v>110</v>
      </c>
      <c r="H52" s="9" t="s">
        <v>110</v>
      </c>
      <c r="I52" s="9" t="s">
        <v>110</v>
      </c>
      <c r="J52" s="9" t="s">
        <v>110</v>
      </c>
      <c r="K52" s="9" t="s">
        <v>110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196</v>
      </c>
      <c r="V52" s="19">
        <v>147</v>
      </c>
      <c r="W52" s="19">
        <v>147</v>
      </c>
      <c r="X52" s="19">
        <v>171.5</v>
      </c>
      <c r="Y52" s="19">
        <v>192.5</v>
      </c>
      <c r="Z52" s="15">
        <v>23.888999999999999</v>
      </c>
      <c r="AA52" s="15">
        <v>47.777999999999999</v>
      </c>
      <c r="AB52" s="15">
        <v>47.777999999999999</v>
      </c>
      <c r="AC52" s="15">
        <v>68.884</v>
      </c>
      <c r="AD52" s="19">
        <v>35.69</v>
      </c>
      <c r="AE52" s="15">
        <v>28.882000000000001</v>
      </c>
      <c r="AF52" s="15">
        <v>24.689</v>
      </c>
      <c r="AG52" s="19">
        <v>28.32</v>
      </c>
      <c r="AH52" s="15">
        <v>42.963999999999999</v>
      </c>
    </row>
    <row r="54" spans="1:34" x14ac:dyDescent="0.25">
      <c r="A54" s="1" t="s">
        <v>111</v>
      </c>
    </row>
    <row r="55" spans="1:34" x14ac:dyDescent="0.25">
      <c r="A55" s="1" t="s">
        <v>110</v>
      </c>
      <c r="B55" s="2" t="s">
        <v>112</v>
      </c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55"/>
  <sheetViews>
    <sheetView workbookViewId="0">
      <pane xSplit="1" ySplit="11" topLeftCell="Y22" activePane="bottomRight" state="frozen"/>
      <selection pane="topRight"/>
      <selection pane="bottomLeft"/>
      <selection pane="bottomRight" activeCell="AF53" sqref="AF53"/>
    </sheetView>
  </sheetViews>
  <sheetFormatPr defaultRowHeight="11.45" customHeight="1" x14ac:dyDescent="0.25"/>
  <cols>
    <col min="1" max="1" width="29.85546875" customWidth="1"/>
    <col min="2" max="34" width="10" customWidth="1"/>
  </cols>
  <sheetData>
    <row r="1" spans="1:92" ht="15" x14ac:dyDescent="0.25">
      <c r="A1" s="2" t="s">
        <v>104</v>
      </c>
    </row>
    <row r="2" spans="1:92" ht="15" x14ac:dyDescent="0.25">
      <c r="A2" s="2" t="s">
        <v>105</v>
      </c>
      <c r="B2" s="1" t="s">
        <v>0</v>
      </c>
    </row>
    <row r="3" spans="1:92" ht="15" x14ac:dyDescent="0.25">
      <c r="A3" s="2" t="s">
        <v>106</v>
      </c>
      <c r="B3" s="2" t="s">
        <v>6</v>
      </c>
    </row>
    <row r="4" spans="1:92" ht="15" x14ac:dyDescent="0.25"/>
    <row r="5" spans="1:92" ht="15" x14ac:dyDescent="0.25">
      <c r="A5" s="1" t="s">
        <v>12</v>
      </c>
      <c r="C5" s="2" t="s">
        <v>16</v>
      </c>
    </row>
    <row r="6" spans="1:92" ht="15" x14ac:dyDescent="0.25">
      <c r="A6" s="1" t="s">
        <v>13</v>
      </c>
      <c r="C6" s="2" t="s">
        <v>22</v>
      </c>
    </row>
    <row r="7" spans="1:92" ht="15" x14ac:dyDescent="0.25">
      <c r="A7" s="1" t="s">
        <v>14</v>
      </c>
      <c r="C7" s="2" t="s">
        <v>18</v>
      </c>
    </row>
    <row r="8" spans="1:92" ht="15" x14ac:dyDescent="0.25">
      <c r="A8" s="1" t="s">
        <v>15</v>
      </c>
      <c r="C8" s="2" t="s">
        <v>19</v>
      </c>
    </row>
    <row r="9" spans="1:92" ht="15" x14ac:dyDescent="0.25"/>
    <row r="10" spans="1:92" ht="15" x14ac:dyDescent="0.25">
      <c r="A10" s="4" t="s">
        <v>107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 t="s">
        <v>86</v>
      </c>
      <c r="R10" s="3" t="s">
        <v>87</v>
      </c>
      <c r="S10" s="3" t="s">
        <v>88</v>
      </c>
      <c r="T10" s="3" t="s">
        <v>89</v>
      </c>
      <c r="U10" s="3" t="s">
        <v>90</v>
      </c>
      <c r="V10" s="3" t="s">
        <v>91</v>
      </c>
      <c r="W10" s="3" t="s">
        <v>92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97</v>
      </c>
      <c r="AC10" s="3" t="s">
        <v>98</v>
      </c>
      <c r="AD10" s="3" t="s">
        <v>99</v>
      </c>
      <c r="AE10" s="3" t="s">
        <v>100</v>
      </c>
      <c r="AF10" s="3" t="s">
        <v>101</v>
      </c>
      <c r="AG10" s="3" t="s">
        <v>102</v>
      </c>
      <c r="AH10" s="3" t="s">
        <v>103</v>
      </c>
    </row>
    <row r="11" spans="1:92" ht="15" x14ac:dyDescent="0.25">
      <c r="A11" s="5" t="s">
        <v>108</v>
      </c>
      <c r="B11" s="7" t="s">
        <v>109</v>
      </c>
      <c r="C11" s="7" t="s">
        <v>109</v>
      </c>
      <c r="D11" s="7" t="s">
        <v>109</v>
      </c>
      <c r="E11" s="7" t="s">
        <v>109</v>
      </c>
      <c r="F11" s="7" t="s">
        <v>109</v>
      </c>
      <c r="G11" s="7" t="s">
        <v>109</v>
      </c>
      <c r="H11" s="7" t="s">
        <v>109</v>
      </c>
      <c r="I11" s="7" t="s">
        <v>109</v>
      </c>
      <c r="J11" s="7" t="s">
        <v>109</v>
      </c>
      <c r="K11" s="7" t="s">
        <v>109</v>
      </c>
      <c r="L11" s="7" t="s">
        <v>109</v>
      </c>
      <c r="M11" s="7" t="s">
        <v>109</v>
      </c>
      <c r="N11" s="7" t="s">
        <v>109</v>
      </c>
      <c r="O11" s="7" t="s">
        <v>109</v>
      </c>
      <c r="P11" s="7" t="s">
        <v>109</v>
      </c>
      <c r="Q11" s="7" t="s">
        <v>109</v>
      </c>
      <c r="R11" s="7" t="s">
        <v>109</v>
      </c>
      <c r="S11" s="7" t="s">
        <v>109</v>
      </c>
      <c r="T11" s="7" t="s">
        <v>109</v>
      </c>
      <c r="U11" s="7" t="s">
        <v>109</v>
      </c>
      <c r="V11" s="7" t="s">
        <v>109</v>
      </c>
      <c r="W11" s="7" t="s">
        <v>109</v>
      </c>
      <c r="X11" s="7" t="s">
        <v>109</v>
      </c>
      <c r="Y11" s="7" t="s">
        <v>109</v>
      </c>
      <c r="Z11" s="7" t="s">
        <v>109</v>
      </c>
      <c r="AA11" s="7" t="s">
        <v>109</v>
      </c>
      <c r="AB11" s="7" t="s">
        <v>109</v>
      </c>
      <c r="AC11" s="7" t="s">
        <v>109</v>
      </c>
      <c r="AD11" s="7" t="s">
        <v>109</v>
      </c>
      <c r="AE11" s="7" t="s">
        <v>109</v>
      </c>
      <c r="AF11" s="7" t="s">
        <v>109</v>
      </c>
      <c r="AG11" s="7" t="s">
        <v>109</v>
      </c>
      <c r="AH11" s="7" t="s">
        <v>109</v>
      </c>
    </row>
    <row r="12" spans="1:92" ht="15" x14ac:dyDescent="0.25">
      <c r="A12" s="6" t="s">
        <v>29</v>
      </c>
      <c r="B12" s="22">
        <v>58115.527000000002</v>
      </c>
      <c r="C12" s="22">
        <v>54477.2</v>
      </c>
      <c r="D12" s="22">
        <v>54200.887000000002</v>
      </c>
      <c r="E12" s="22">
        <v>52131.642</v>
      </c>
      <c r="F12" s="22">
        <v>49079.171999999999</v>
      </c>
      <c r="G12" s="22">
        <v>49590.364000000001</v>
      </c>
      <c r="H12" s="22">
        <v>53128.146000000001</v>
      </c>
      <c r="I12" s="22">
        <v>56473.383999999998</v>
      </c>
      <c r="J12" s="22">
        <v>60182.303999999996</v>
      </c>
      <c r="K12" s="22">
        <v>62822.169000000002</v>
      </c>
      <c r="L12" s="22">
        <v>66463.807000000001</v>
      </c>
      <c r="M12" s="22">
        <v>64831.038</v>
      </c>
      <c r="N12" s="22">
        <v>60789.436999999998</v>
      </c>
      <c r="O12" s="22">
        <v>61270.826000000001</v>
      </c>
      <c r="P12" s="22">
        <v>63476.031000000003</v>
      </c>
      <c r="Q12" s="22">
        <v>67957.543999999994</v>
      </c>
      <c r="R12" s="22">
        <v>69395.350000000006</v>
      </c>
      <c r="S12" s="22">
        <v>72653.870999999999</v>
      </c>
      <c r="T12" s="22">
        <v>70399.641000000003</v>
      </c>
      <c r="U12" s="22">
        <v>63803.241000000002</v>
      </c>
      <c r="V12" s="22">
        <v>65643.839999999997</v>
      </c>
      <c r="W12" s="22">
        <v>69763.168999999994</v>
      </c>
      <c r="X12" s="22">
        <v>64622.067999999999</v>
      </c>
      <c r="Y12" s="22">
        <v>60387.866000000002</v>
      </c>
      <c r="Z12" s="22">
        <v>60637.53</v>
      </c>
      <c r="AA12" s="22">
        <v>62986.178999999996</v>
      </c>
      <c r="AB12" s="22">
        <v>66723.751999999993</v>
      </c>
      <c r="AC12" s="22">
        <v>69776.114000000001</v>
      </c>
      <c r="AD12" s="22">
        <v>72850.635999999999</v>
      </c>
      <c r="AE12" s="22">
        <v>75626.486000000004</v>
      </c>
      <c r="AF12" s="22">
        <v>35227.142</v>
      </c>
      <c r="AG12" s="22">
        <v>48079.908000000003</v>
      </c>
      <c r="AH12" s="22">
        <v>69248.926999999996</v>
      </c>
      <c r="AI12" s="22">
        <v>66541.471380681804</v>
      </c>
      <c r="AJ12" s="22">
        <v>66832.119076871604</v>
      </c>
      <c r="AK12" s="22">
        <v>67122.766773061507</v>
      </c>
      <c r="AL12" s="22">
        <v>67413.414469251293</v>
      </c>
      <c r="AM12" s="22">
        <v>67704.062165441195</v>
      </c>
      <c r="AN12" s="22">
        <v>67994.709861630996</v>
      </c>
      <c r="AO12" s="22">
        <v>68285.357557820797</v>
      </c>
      <c r="AP12" s="22">
        <v>68576.005254010699</v>
      </c>
      <c r="AQ12" s="22">
        <v>68866.6529502005</v>
      </c>
      <c r="AR12" s="22">
        <v>69157.300646390402</v>
      </c>
      <c r="AS12" s="22">
        <v>69447.948342580203</v>
      </c>
      <c r="AT12" s="22">
        <v>69738.596038770003</v>
      </c>
      <c r="AU12" s="22">
        <v>70029.243734959906</v>
      </c>
      <c r="AV12" s="22">
        <v>70319.891431149706</v>
      </c>
      <c r="AW12" s="22">
        <v>70610.539127339594</v>
      </c>
      <c r="AX12" s="22">
        <v>70901.186823529395</v>
      </c>
      <c r="AY12" s="22">
        <v>71191.834519719196</v>
      </c>
      <c r="AZ12" s="22">
        <v>71482.482215909098</v>
      </c>
      <c r="BA12" s="22">
        <v>71773.129912098899</v>
      </c>
      <c r="BB12" s="22">
        <v>72063.777608288801</v>
      </c>
      <c r="BC12" s="22">
        <v>72354.425304478602</v>
      </c>
      <c r="BD12" s="22">
        <v>72645.073000668403</v>
      </c>
      <c r="BE12" s="22">
        <v>72935.720696858305</v>
      </c>
      <c r="BF12" s="22">
        <v>73226.368393048106</v>
      </c>
      <c r="BG12" s="22">
        <v>73517.016089237906</v>
      </c>
      <c r="BH12" s="22">
        <v>73807.663785427794</v>
      </c>
      <c r="BI12" s="22">
        <v>74098.311481617595</v>
      </c>
      <c r="BJ12" s="22">
        <v>74388.959177807497</v>
      </c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</row>
    <row r="13" spans="1:92" ht="15" x14ac:dyDescent="0.25">
      <c r="A13" s="6" t="s">
        <v>30</v>
      </c>
      <c r="B13" s="14">
        <v>32.917000000000002</v>
      </c>
      <c r="C13" s="14">
        <v>31.693999999999999</v>
      </c>
      <c r="D13" s="18">
        <v>29.25</v>
      </c>
      <c r="E13" s="14">
        <v>26.806000000000001</v>
      </c>
      <c r="F13" s="14">
        <v>24.361000000000001</v>
      </c>
      <c r="G13" s="14">
        <v>43.582999999999998</v>
      </c>
      <c r="H13" s="18">
        <v>42.25</v>
      </c>
      <c r="I13" s="14">
        <v>42.167000000000002</v>
      </c>
      <c r="J13" s="14">
        <v>45.805999999999997</v>
      </c>
      <c r="K13" s="18">
        <v>53</v>
      </c>
      <c r="L13" s="18">
        <v>49.5</v>
      </c>
      <c r="M13" s="14">
        <v>50.694000000000003</v>
      </c>
      <c r="N13" s="14">
        <v>50.805999999999997</v>
      </c>
      <c r="O13" s="14">
        <v>66.278000000000006</v>
      </c>
      <c r="P13" s="14">
        <v>49.277999999999999</v>
      </c>
      <c r="Q13" s="14">
        <v>39.639000000000003</v>
      </c>
      <c r="R13" s="14">
        <v>42.027999999999999</v>
      </c>
      <c r="S13" s="14">
        <v>45.610999999999997</v>
      </c>
      <c r="T13" s="14">
        <v>52.832999999999998</v>
      </c>
      <c r="U13" s="14">
        <v>50.444000000000003</v>
      </c>
      <c r="V13" s="14">
        <v>56.444000000000003</v>
      </c>
      <c r="W13" s="14">
        <v>58.860999999999997</v>
      </c>
      <c r="X13" s="14">
        <v>55.222000000000001</v>
      </c>
      <c r="Y13" s="14">
        <v>56.389000000000003</v>
      </c>
      <c r="Z13" s="14">
        <v>51.639000000000003</v>
      </c>
      <c r="AA13" s="14">
        <v>56.472000000000001</v>
      </c>
      <c r="AB13" s="18">
        <v>44.5</v>
      </c>
      <c r="AC13" s="14">
        <v>46.889000000000003</v>
      </c>
      <c r="AD13" s="14">
        <v>50.472000000000001</v>
      </c>
      <c r="AE13" s="14">
        <v>46.889000000000003</v>
      </c>
      <c r="AF13" s="18">
        <v>41.7</v>
      </c>
      <c r="AG13" s="14">
        <v>42.930999999999997</v>
      </c>
      <c r="AH13" s="14">
        <v>44.161000000000001</v>
      </c>
    </row>
    <row r="14" spans="1:92" ht="15" x14ac:dyDescent="0.25">
      <c r="A14" s="6" t="s">
        <v>31</v>
      </c>
      <c r="B14" s="15">
        <v>539.38900000000001</v>
      </c>
      <c r="C14" s="15">
        <v>36.917000000000002</v>
      </c>
      <c r="D14" s="15">
        <v>24.611000000000001</v>
      </c>
      <c r="E14" s="15">
        <v>12.305999999999999</v>
      </c>
      <c r="F14" s="15">
        <v>36.917000000000002</v>
      </c>
      <c r="G14" s="15">
        <v>24.611000000000001</v>
      </c>
      <c r="H14" s="15">
        <v>12.305999999999999</v>
      </c>
      <c r="I14" s="15">
        <v>306.30599999999998</v>
      </c>
      <c r="J14" s="15">
        <v>257.30599999999998</v>
      </c>
      <c r="K14" s="15">
        <v>637.16700000000003</v>
      </c>
      <c r="L14" s="19">
        <v>245</v>
      </c>
      <c r="M14" s="15">
        <v>539.05600000000004</v>
      </c>
      <c r="N14" s="15">
        <v>318.55599999999998</v>
      </c>
      <c r="O14" s="15">
        <v>281.80599999999998</v>
      </c>
      <c r="P14" s="15">
        <v>227.81100000000001</v>
      </c>
      <c r="Q14" s="15">
        <v>155.94499999999999</v>
      </c>
      <c r="R14" s="15">
        <v>287.46699999999998</v>
      </c>
      <c r="S14" s="15">
        <v>477.77800000000002</v>
      </c>
      <c r="T14" s="15">
        <v>155.55600000000001</v>
      </c>
      <c r="U14" s="19">
        <v>275</v>
      </c>
      <c r="V14" s="15">
        <v>179.44399999999999</v>
      </c>
      <c r="W14" s="15">
        <v>251.11099999999999</v>
      </c>
      <c r="X14" s="15">
        <v>131.667</v>
      </c>
      <c r="Y14" s="15">
        <v>143.61099999999999</v>
      </c>
      <c r="Z14" s="15">
        <v>107.77800000000001</v>
      </c>
      <c r="AA14" s="15">
        <v>155.55600000000001</v>
      </c>
      <c r="AB14" s="15">
        <v>226.94399999999999</v>
      </c>
      <c r="AC14" s="15">
        <v>239.601</v>
      </c>
      <c r="AD14" s="15">
        <v>203.81200000000001</v>
      </c>
      <c r="AE14" s="19">
        <v>83.82</v>
      </c>
      <c r="AF14" s="15">
        <v>45.085999999999999</v>
      </c>
      <c r="AG14" s="15">
        <v>58.892000000000003</v>
      </c>
      <c r="AH14" s="15">
        <v>92.591999999999999</v>
      </c>
    </row>
    <row r="15" spans="1:92" ht="15" x14ac:dyDescent="0.25">
      <c r="A15" s="6" t="s">
        <v>32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4">
        <v>84.453000000000003</v>
      </c>
      <c r="I15" s="14">
        <v>443.137</v>
      </c>
      <c r="J15" s="14">
        <v>884.11099999999999</v>
      </c>
      <c r="K15" s="14">
        <v>549.66700000000003</v>
      </c>
      <c r="L15" s="14">
        <v>454.11099999999999</v>
      </c>
      <c r="M15" s="14">
        <v>583.11099999999999</v>
      </c>
      <c r="N15" s="14">
        <v>416.94400000000002</v>
      </c>
      <c r="O15" s="14">
        <v>678.49400000000003</v>
      </c>
      <c r="P15" s="14">
        <v>512.04700000000003</v>
      </c>
      <c r="Q15" s="14">
        <v>345.32799999999997</v>
      </c>
      <c r="R15" s="14">
        <v>192.71700000000001</v>
      </c>
      <c r="S15" s="14">
        <v>433.27199999999999</v>
      </c>
      <c r="T15" s="14">
        <v>541.52200000000005</v>
      </c>
      <c r="U15" s="14">
        <v>373.13299999999998</v>
      </c>
      <c r="V15" s="14">
        <v>349.07799999999997</v>
      </c>
      <c r="W15" s="14">
        <v>517.33100000000002</v>
      </c>
      <c r="X15" s="14">
        <v>252.85599999999999</v>
      </c>
      <c r="Y15" s="18">
        <v>228.8</v>
      </c>
      <c r="Z15" s="14">
        <v>216.77199999999999</v>
      </c>
      <c r="AA15" s="14">
        <v>445.43599999999998</v>
      </c>
      <c r="AB15" s="14">
        <v>493.54700000000003</v>
      </c>
      <c r="AC15" s="14">
        <v>613.82500000000005</v>
      </c>
      <c r="AD15" s="14">
        <v>397.32499999999999</v>
      </c>
      <c r="AE15" s="14">
        <v>553.68600000000004</v>
      </c>
      <c r="AF15" s="14">
        <v>481.38299999999998</v>
      </c>
      <c r="AG15" s="14">
        <v>72.438999999999993</v>
      </c>
      <c r="AH15" s="14">
        <v>72.438999999999993</v>
      </c>
    </row>
    <row r="16" spans="1:92" ht="15" x14ac:dyDescent="0.25">
      <c r="A16" s="6" t="s">
        <v>33</v>
      </c>
      <c r="B16" s="15">
        <v>785.66700000000003</v>
      </c>
      <c r="C16" s="15">
        <v>737.33299999999997</v>
      </c>
      <c r="D16" s="15">
        <v>713.16700000000003</v>
      </c>
      <c r="E16" s="15">
        <v>701.08299999999997</v>
      </c>
      <c r="F16" s="19">
        <v>725.25</v>
      </c>
      <c r="G16" s="15">
        <v>749.41700000000003</v>
      </c>
      <c r="H16" s="15">
        <v>809.83299999999997</v>
      </c>
      <c r="I16" s="15">
        <v>809.83299999999997</v>
      </c>
      <c r="J16" s="15">
        <v>713.08299999999997</v>
      </c>
      <c r="K16" s="15">
        <v>640.58299999999997</v>
      </c>
      <c r="L16" s="15">
        <v>543.91700000000003</v>
      </c>
      <c r="M16" s="19">
        <v>556</v>
      </c>
      <c r="N16" s="15">
        <v>459.33300000000003</v>
      </c>
      <c r="O16" s="19">
        <v>447.25</v>
      </c>
      <c r="P16" s="19">
        <v>374.75</v>
      </c>
      <c r="Q16" s="15">
        <v>398.91699999999997</v>
      </c>
      <c r="R16" s="15">
        <v>423.08300000000003</v>
      </c>
      <c r="S16" s="15">
        <v>495.58300000000003</v>
      </c>
      <c r="T16" s="19">
        <v>519.75</v>
      </c>
      <c r="U16" s="19">
        <v>519.75</v>
      </c>
      <c r="V16" s="15">
        <v>543.83299999999997</v>
      </c>
      <c r="W16" s="15">
        <v>519.66700000000003</v>
      </c>
      <c r="X16" s="15">
        <v>447.16699999999997</v>
      </c>
      <c r="Y16" s="15">
        <v>435.08300000000003</v>
      </c>
      <c r="Z16" s="19">
        <v>423</v>
      </c>
      <c r="AA16" s="15">
        <v>392.90499999999997</v>
      </c>
      <c r="AB16" s="15">
        <v>407.85399999999998</v>
      </c>
      <c r="AC16" s="15">
        <v>389.31200000000001</v>
      </c>
      <c r="AD16" s="15">
        <v>368.47800000000001</v>
      </c>
      <c r="AE16" s="15">
        <v>369.63400000000001</v>
      </c>
      <c r="AF16" s="15">
        <v>198.45699999999999</v>
      </c>
      <c r="AG16" s="15">
        <v>212.584</v>
      </c>
      <c r="AH16" s="15">
        <v>285.298</v>
      </c>
    </row>
    <row r="17" spans="1:34" ht="15" x14ac:dyDescent="0.25">
      <c r="A17" s="6" t="s">
        <v>34</v>
      </c>
      <c r="B17" s="14">
        <v>13698.861000000001</v>
      </c>
      <c r="C17" s="18">
        <v>11144.25</v>
      </c>
      <c r="D17" s="14">
        <v>9706.4439999999995</v>
      </c>
      <c r="E17" s="14">
        <v>9757.3889999999992</v>
      </c>
      <c r="F17" s="18">
        <v>9103.25</v>
      </c>
      <c r="G17" s="14">
        <v>9103.1939999999995</v>
      </c>
      <c r="H17" s="14">
        <v>9176.4719999999998</v>
      </c>
      <c r="I17" s="18">
        <v>10058.75</v>
      </c>
      <c r="J17" s="14">
        <v>10083.083000000001</v>
      </c>
      <c r="K17" s="14">
        <v>10352.638999999999</v>
      </c>
      <c r="L17" s="14">
        <v>10805.944</v>
      </c>
      <c r="M17" s="14">
        <v>10058.528</v>
      </c>
      <c r="N17" s="14">
        <v>9825.5560000000005</v>
      </c>
      <c r="O17" s="14">
        <v>9490.9130000000005</v>
      </c>
      <c r="P17" s="14">
        <v>9407.0939999999991</v>
      </c>
      <c r="Q17" s="14">
        <v>9740.1820000000007</v>
      </c>
      <c r="R17" s="14">
        <v>10025.316999999999</v>
      </c>
      <c r="S17" s="14">
        <v>10132.118</v>
      </c>
      <c r="T17" s="14">
        <v>10120.428</v>
      </c>
      <c r="U17" s="14">
        <v>9787.5390000000007</v>
      </c>
      <c r="V17" s="14">
        <v>9145.1409999999996</v>
      </c>
      <c r="W17" s="14">
        <v>8432.2060000000001</v>
      </c>
      <c r="X17" s="14">
        <v>8432.0069999999996</v>
      </c>
      <c r="Y17" s="14">
        <v>7896.6090000000004</v>
      </c>
      <c r="Z17" s="14">
        <v>8467.2759999999998</v>
      </c>
      <c r="AA17" s="14">
        <v>8491.2520000000004</v>
      </c>
      <c r="AB17" s="14">
        <v>9037.5439999999999</v>
      </c>
      <c r="AC17" s="14">
        <v>7836.7669999999998</v>
      </c>
      <c r="AD17" s="14">
        <v>7575.0119999999997</v>
      </c>
      <c r="AE17" s="14">
        <v>8502.1470000000008</v>
      </c>
      <c r="AF17" s="14">
        <v>3448.7719999999999</v>
      </c>
      <c r="AG17" s="14">
        <v>2925.462</v>
      </c>
      <c r="AH17" s="14">
        <v>3959.7959999999998</v>
      </c>
    </row>
    <row r="18" spans="1:34" ht="15" x14ac:dyDescent="0.25">
      <c r="A18" s="6" t="s">
        <v>35</v>
      </c>
      <c r="B18" s="15">
        <v>24.611000000000001</v>
      </c>
      <c r="C18" s="15">
        <v>24.611000000000001</v>
      </c>
      <c r="D18" s="15">
        <v>12.305999999999999</v>
      </c>
      <c r="E18" s="15">
        <v>12.305999999999999</v>
      </c>
      <c r="F18" s="15">
        <v>12.305999999999999</v>
      </c>
      <c r="G18" s="15">
        <v>12.305999999999999</v>
      </c>
      <c r="H18" s="15">
        <v>12.305999999999999</v>
      </c>
      <c r="I18" s="15">
        <v>12.305999999999999</v>
      </c>
      <c r="J18" s="15">
        <v>12.305999999999999</v>
      </c>
      <c r="K18" s="15">
        <v>12.305999999999999</v>
      </c>
      <c r="L18" s="15">
        <v>12.305999999999999</v>
      </c>
      <c r="M18" s="15">
        <v>22.254999999999999</v>
      </c>
      <c r="N18" s="15">
        <v>9.3759999999999994</v>
      </c>
      <c r="O18" s="19">
        <v>22.53</v>
      </c>
      <c r="P18" s="15">
        <v>25.850999999999999</v>
      </c>
      <c r="Q18" s="15">
        <v>30.664000000000001</v>
      </c>
      <c r="R18" s="15">
        <v>18.190999999999999</v>
      </c>
      <c r="S18" s="15">
        <v>20.234000000000002</v>
      </c>
      <c r="T18" s="15">
        <v>33.268000000000001</v>
      </c>
      <c r="U18" s="15">
        <v>12.339</v>
      </c>
      <c r="V18" s="15">
        <v>10.858000000000001</v>
      </c>
      <c r="W18" s="15">
        <v>13.175000000000001</v>
      </c>
      <c r="X18" s="15">
        <v>11.718</v>
      </c>
      <c r="Y18" s="15">
        <v>15.146000000000001</v>
      </c>
      <c r="Z18" s="15">
        <v>15.289</v>
      </c>
      <c r="AA18" s="15">
        <v>16.149000000000001</v>
      </c>
      <c r="AB18" s="15">
        <v>13.151</v>
      </c>
      <c r="AC18" s="15">
        <v>13.891</v>
      </c>
      <c r="AD18" s="15">
        <v>15.504</v>
      </c>
      <c r="AE18" s="15">
        <v>15.013999999999999</v>
      </c>
      <c r="AF18" s="15">
        <v>13.962999999999999</v>
      </c>
      <c r="AG18" s="15">
        <v>21.798999999999999</v>
      </c>
      <c r="AH18" s="15">
        <v>18.835999999999999</v>
      </c>
    </row>
    <row r="19" spans="1:34" ht="15" x14ac:dyDescent="0.25">
      <c r="A19" s="6" t="s">
        <v>36</v>
      </c>
      <c r="B19" s="18">
        <v>196</v>
      </c>
      <c r="C19" s="14">
        <v>220.636</v>
      </c>
      <c r="D19" s="14">
        <v>73.635999999999996</v>
      </c>
      <c r="E19" s="14">
        <v>269.63600000000002</v>
      </c>
      <c r="F19" s="14">
        <v>245.136</v>
      </c>
      <c r="G19" s="14">
        <v>196.136</v>
      </c>
      <c r="H19" s="14">
        <v>220.636</v>
      </c>
      <c r="I19" s="14">
        <v>269.63600000000002</v>
      </c>
      <c r="J19" s="14">
        <v>281.88600000000002</v>
      </c>
      <c r="K19" s="14">
        <v>330.88600000000002</v>
      </c>
      <c r="L19" s="14">
        <v>379.88600000000002</v>
      </c>
      <c r="M19" s="14">
        <v>453.38600000000002</v>
      </c>
      <c r="N19" s="14">
        <v>477.88600000000002</v>
      </c>
      <c r="O19" s="14">
        <v>453.38600000000002</v>
      </c>
      <c r="P19" s="14">
        <v>441.13600000000002</v>
      </c>
      <c r="Q19" s="14">
        <v>551.79300000000001</v>
      </c>
      <c r="R19" s="14">
        <v>723.70100000000002</v>
      </c>
      <c r="S19" s="14">
        <v>637.40800000000002</v>
      </c>
      <c r="T19" s="14">
        <v>502.52199999999999</v>
      </c>
      <c r="U19" s="14">
        <v>380.02199999999999</v>
      </c>
      <c r="V19" s="14">
        <v>331.02199999999999</v>
      </c>
      <c r="W19" s="14">
        <v>98.272000000000006</v>
      </c>
      <c r="X19" s="14">
        <v>98.272000000000006</v>
      </c>
      <c r="Y19" s="14">
        <v>98.272000000000006</v>
      </c>
      <c r="Z19" s="14">
        <v>98.272000000000006</v>
      </c>
      <c r="AA19" s="14">
        <v>98.272000000000006</v>
      </c>
      <c r="AB19" s="14">
        <v>49.136000000000003</v>
      </c>
      <c r="AC19" s="18">
        <v>67.3</v>
      </c>
      <c r="AD19" s="14">
        <v>64.581000000000003</v>
      </c>
      <c r="AE19" s="14">
        <v>69.491</v>
      </c>
      <c r="AF19" s="14">
        <v>53.064999999999998</v>
      </c>
      <c r="AG19" s="14">
        <v>75.141000000000005</v>
      </c>
      <c r="AH19" s="14">
        <v>158.47200000000001</v>
      </c>
    </row>
    <row r="20" spans="1:34" ht="15" x14ac:dyDescent="0.25">
      <c r="A20" s="6" t="s">
        <v>37</v>
      </c>
      <c r="B20" s="15">
        <v>5758.3890000000001</v>
      </c>
      <c r="C20" s="19">
        <v>5661</v>
      </c>
      <c r="D20" s="15">
        <v>5918.4170000000004</v>
      </c>
      <c r="E20" s="15">
        <v>6212.1390000000001</v>
      </c>
      <c r="F20" s="15">
        <v>5452.4170000000004</v>
      </c>
      <c r="G20" s="15">
        <v>4717.3059999999996</v>
      </c>
      <c r="H20" s="19">
        <v>4962.25</v>
      </c>
      <c r="I20" s="15">
        <v>4766.4170000000004</v>
      </c>
      <c r="J20" s="15">
        <v>4460.1109999999999</v>
      </c>
      <c r="K20" s="15">
        <v>4238.8890000000001</v>
      </c>
      <c r="L20" s="15">
        <v>6089.1940000000004</v>
      </c>
      <c r="M20" s="15">
        <v>5182.8059999999996</v>
      </c>
      <c r="N20" s="19">
        <v>4741.75</v>
      </c>
      <c r="O20" s="15">
        <v>4533.6109999999999</v>
      </c>
      <c r="P20" s="15">
        <v>4803.2219999999998</v>
      </c>
      <c r="Q20" s="15">
        <v>4815.0280000000002</v>
      </c>
      <c r="R20" s="15">
        <v>4325.0829999999996</v>
      </c>
      <c r="S20" s="15">
        <v>4275.4170000000004</v>
      </c>
      <c r="T20" s="15">
        <v>4103.8059999999996</v>
      </c>
      <c r="U20" s="15">
        <v>3380.2779999999998</v>
      </c>
      <c r="V20" s="15">
        <v>2759.1669999999999</v>
      </c>
      <c r="W20" s="19">
        <v>2580</v>
      </c>
      <c r="X20" s="15">
        <v>2174.3330000000001</v>
      </c>
      <c r="Y20" s="19">
        <v>2055</v>
      </c>
      <c r="Z20" s="15">
        <v>2090.8330000000001</v>
      </c>
      <c r="AA20" s="15">
        <v>1947.222</v>
      </c>
      <c r="AB20" s="15">
        <v>2198.3330000000001</v>
      </c>
      <c r="AC20" s="15">
        <v>2269.7460000000001</v>
      </c>
      <c r="AD20" s="15">
        <v>2583.6579999999999</v>
      </c>
      <c r="AE20" s="15">
        <v>2612.7159999999999</v>
      </c>
      <c r="AF20" s="15">
        <v>1053.3789999999999</v>
      </c>
      <c r="AG20" s="15">
        <v>1760.771</v>
      </c>
      <c r="AH20" s="15">
        <v>2660.9520000000002</v>
      </c>
    </row>
    <row r="21" spans="1:34" ht="15" x14ac:dyDescent="0.25">
      <c r="A21" s="6" t="s">
        <v>38</v>
      </c>
      <c r="B21" s="14">
        <v>16075.472</v>
      </c>
      <c r="C21" s="14">
        <v>13638.583000000001</v>
      </c>
      <c r="D21" s="14">
        <v>14179.972</v>
      </c>
      <c r="E21" s="14">
        <v>12784.306</v>
      </c>
      <c r="F21" s="14">
        <v>11188.306</v>
      </c>
      <c r="G21" s="14">
        <v>12841.388999999999</v>
      </c>
      <c r="H21" s="14">
        <v>14876.444</v>
      </c>
      <c r="I21" s="14">
        <v>15968.972</v>
      </c>
      <c r="J21" s="14">
        <v>18326.361000000001</v>
      </c>
      <c r="K21" s="14">
        <v>20108.806</v>
      </c>
      <c r="L21" s="14">
        <v>21308.861000000001</v>
      </c>
      <c r="M21" s="14">
        <v>21196.388999999999</v>
      </c>
      <c r="N21" s="14">
        <v>19710.972000000002</v>
      </c>
      <c r="O21" s="14">
        <v>20654.111000000001</v>
      </c>
      <c r="P21" s="14">
        <v>22871.306</v>
      </c>
      <c r="Q21" s="14">
        <v>26656.556</v>
      </c>
      <c r="R21" s="14">
        <v>28016.306</v>
      </c>
      <c r="S21" s="14">
        <v>29486.361000000001</v>
      </c>
      <c r="T21" s="14">
        <v>28445.111000000001</v>
      </c>
      <c r="U21" s="14">
        <v>25174.306</v>
      </c>
      <c r="V21" s="14">
        <v>28065.194</v>
      </c>
      <c r="W21" s="14">
        <v>25161.832999999999</v>
      </c>
      <c r="X21" s="14">
        <v>21780.777999999998</v>
      </c>
      <c r="Y21" s="14">
        <v>18559.027999999998</v>
      </c>
      <c r="Z21" s="14">
        <v>19661.417000000001</v>
      </c>
      <c r="AA21" s="14">
        <v>21266.222000000002</v>
      </c>
      <c r="AB21" s="14">
        <v>23140.472000000002</v>
      </c>
      <c r="AC21" s="14">
        <v>25149.472000000002</v>
      </c>
      <c r="AD21" s="14">
        <v>26166.222000000002</v>
      </c>
      <c r="AE21" s="14">
        <v>27660.777999999998</v>
      </c>
      <c r="AF21" s="14">
        <v>11159.972</v>
      </c>
      <c r="AG21" s="14">
        <v>19349.562000000002</v>
      </c>
      <c r="AH21" s="14">
        <v>29125.417000000001</v>
      </c>
    </row>
    <row r="22" spans="1:34" ht="15" x14ac:dyDescent="0.25">
      <c r="A22" s="6" t="s">
        <v>39</v>
      </c>
      <c r="B22" s="15">
        <v>8625.7780000000002</v>
      </c>
      <c r="C22" s="15">
        <v>10132.528</v>
      </c>
      <c r="D22" s="15">
        <v>10451.028</v>
      </c>
      <c r="E22" s="15">
        <v>11038.861000000001</v>
      </c>
      <c r="F22" s="15">
        <v>10659.111000000001</v>
      </c>
      <c r="G22" s="15">
        <v>10181.194</v>
      </c>
      <c r="H22" s="15">
        <v>10781.333000000001</v>
      </c>
      <c r="I22" s="15">
        <v>11063.138999999999</v>
      </c>
      <c r="J22" s="15">
        <v>11663.333000000001</v>
      </c>
      <c r="K22" s="15">
        <v>11516.444</v>
      </c>
      <c r="L22" s="15">
        <v>12275.944</v>
      </c>
      <c r="M22" s="15">
        <v>12520.888999999999</v>
      </c>
      <c r="N22" s="15">
        <v>11675.583000000001</v>
      </c>
      <c r="O22" s="15">
        <v>10803.115</v>
      </c>
      <c r="P22" s="15">
        <v>10313.415000000001</v>
      </c>
      <c r="Q22" s="15">
        <v>10230.085999999999</v>
      </c>
      <c r="R22" s="15">
        <v>10206.198</v>
      </c>
      <c r="S22" s="15">
        <v>10206.198</v>
      </c>
      <c r="T22" s="15">
        <v>10217.585999999999</v>
      </c>
      <c r="U22" s="15">
        <v>9705.3889999999992</v>
      </c>
      <c r="V22" s="15">
        <v>9393.7360000000008</v>
      </c>
      <c r="W22" s="19">
        <v>17449.32</v>
      </c>
      <c r="X22" s="15">
        <v>17504.058000000001</v>
      </c>
      <c r="Y22" s="15">
        <v>17274.973999999998</v>
      </c>
      <c r="Z22" s="15">
        <v>16546.897000000001</v>
      </c>
      <c r="AA22" s="15">
        <v>16525.091</v>
      </c>
      <c r="AB22" s="15">
        <v>17041.633000000002</v>
      </c>
      <c r="AC22" s="15">
        <v>17616.671999999999</v>
      </c>
      <c r="AD22" s="19">
        <v>18529.53</v>
      </c>
      <c r="AE22" s="15">
        <v>18832.248</v>
      </c>
      <c r="AF22" s="15">
        <v>11590.819</v>
      </c>
      <c r="AG22" s="15">
        <v>14275.303</v>
      </c>
      <c r="AH22" s="15">
        <v>18318.584999999999</v>
      </c>
    </row>
    <row r="23" spans="1:34" ht="15" x14ac:dyDescent="0.25">
      <c r="A23" s="6" t="s">
        <v>40</v>
      </c>
      <c r="B23" s="14">
        <v>24.422000000000001</v>
      </c>
      <c r="C23" s="14">
        <v>24.422000000000001</v>
      </c>
      <c r="D23" s="14">
        <v>24.422000000000001</v>
      </c>
      <c r="E23" s="14">
        <v>61.055999999999997</v>
      </c>
      <c r="F23" s="14">
        <v>73.266999999999996</v>
      </c>
      <c r="G23" s="14">
        <v>85.477999999999994</v>
      </c>
      <c r="H23" s="14">
        <v>85.477999999999994</v>
      </c>
      <c r="I23" s="14">
        <v>85.477999999999994</v>
      </c>
      <c r="J23" s="14">
        <v>85.477999999999994</v>
      </c>
      <c r="K23" s="14">
        <v>97.864000000000004</v>
      </c>
      <c r="L23" s="14">
        <v>97.688999999999993</v>
      </c>
      <c r="M23" s="14">
        <v>97.688999999999993</v>
      </c>
      <c r="N23" s="14">
        <v>116.053</v>
      </c>
      <c r="O23" s="14">
        <v>128.304</v>
      </c>
      <c r="P23" s="14">
        <v>140.51499999999999</v>
      </c>
      <c r="Q23" s="14">
        <v>140.51499999999999</v>
      </c>
      <c r="R23" s="14">
        <v>152.726</v>
      </c>
      <c r="S23" s="14">
        <v>152.726</v>
      </c>
      <c r="T23" s="14">
        <v>152.726</v>
      </c>
      <c r="U23" s="14">
        <v>140.51499999999999</v>
      </c>
      <c r="V23" s="14">
        <v>116.093</v>
      </c>
      <c r="W23" s="14">
        <v>128.304</v>
      </c>
      <c r="X23" s="14">
        <v>116.093</v>
      </c>
      <c r="Y23" s="14">
        <v>116.093</v>
      </c>
      <c r="Z23" s="14">
        <v>116.093</v>
      </c>
      <c r="AA23" s="14">
        <v>127.066</v>
      </c>
      <c r="AB23" s="14">
        <v>128.304</v>
      </c>
      <c r="AC23" s="18">
        <v>123.42</v>
      </c>
      <c r="AD23" s="14">
        <v>124.64100000000001</v>
      </c>
      <c r="AE23" s="14">
        <v>124.623</v>
      </c>
      <c r="AF23" s="14">
        <v>64.789000000000001</v>
      </c>
      <c r="AG23" s="14">
        <v>86.786000000000001</v>
      </c>
      <c r="AH23" s="14">
        <v>100.20099999999999</v>
      </c>
    </row>
    <row r="24" spans="1:34" ht="15" x14ac:dyDescent="0.25">
      <c r="A24" s="6" t="s">
        <v>41</v>
      </c>
      <c r="B24" s="15">
        <v>4267.2219999999998</v>
      </c>
      <c r="C24" s="19">
        <v>4827.5</v>
      </c>
      <c r="D24" s="15">
        <v>4851.6670000000004</v>
      </c>
      <c r="E24" s="15">
        <v>4971.1109999999999</v>
      </c>
      <c r="F24" s="15">
        <v>5126.3890000000001</v>
      </c>
      <c r="G24" s="19">
        <v>5412.5</v>
      </c>
      <c r="H24" s="15">
        <v>5854.4440000000004</v>
      </c>
      <c r="I24" s="15">
        <v>6094.1670000000004</v>
      </c>
      <c r="J24" s="15">
        <v>6583.0559999999996</v>
      </c>
      <c r="K24" s="15">
        <v>7348.3329999999996</v>
      </c>
      <c r="L24" s="15">
        <v>7789.4440000000004</v>
      </c>
      <c r="M24" s="15">
        <v>7169.7219999999998</v>
      </c>
      <c r="N24" s="15">
        <v>7181.9440000000004</v>
      </c>
      <c r="O24" s="19">
        <v>8102.5</v>
      </c>
      <c r="P24" s="15">
        <v>8018.6109999999999</v>
      </c>
      <c r="Q24" s="15">
        <v>8353.0560000000005</v>
      </c>
      <c r="R24" s="15">
        <v>8950.8330000000005</v>
      </c>
      <c r="S24" s="15">
        <v>9488.0560000000005</v>
      </c>
      <c r="T24" s="15">
        <v>9092.2219999999998</v>
      </c>
      <c r="U24" s="15">
        <v>8019.4440000000004</v>
      </c>
      <c r="V24" s="15">
        <v>8318.6110000000008</v>
      </c>
      <c r="W24" s="19">
        <v>8375</v>
      </c>
      <c r="X24" s="15">
        <v>7980.2780000000002</v>
      </c>
      <c r="Y24" s="15">
        <v>7943.6109999999999</v>
      </c>
      <c r="Z24" s="15">
        <v>7513.6109999999999</v>
      </c>
      <c r="AA24" s="15">
        <v>8110.8329999999996</v>
      </c>
      <c r="AB24" s="15">
        <v>8253.8889999999992</v>
      </c>
      <c r="AC24" s="15">
        <v>9076.1560000000009</v>
      </c>
      <c r="AD24" s="15">
        <v>10226.992</v>
      </c>
      <c r="AE24" s="15">
        <v>10544.047</v>
      </c>
      <c r="AF24" s="15">
        <v>4002.9720000000002</v>
      </c>
      <c r="AG24" s="15">
        <v>5493.6880000000001</v>
      </c>
      <c r="AH24" s="19">
        <v>9469.56</v>
      </c>
    </row>
    <row r="25" spans="1:34" ht="15" x14ac:dyDescent="0.25">
      <c r="A25" s="6" t="s">
        <v>42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22.54</v>
      </c>
      <c r="AD25" s="14">
        <v>21.646000000000001</v>
      </c>
      <c r="AE25" s="14">
        <v>15.986000000000001</v>
      </c>
      <c r="AF25" s="14">
        <v>16.893000000000001</v>
      </c>
      <c r="AG25" s="14">
        <v>18.582999999999998</v>
      </c>
      <c r="AH25" s="18">
        <v>35.880000000000003</v>
      </c>
    </row>
    <row r="26" spans="1:34" ht="15" x14ac:dyDescent="0.25">
      <c r="A26" s="6" t="s">
        <v>43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5">
        <v>12.003</v>
      </c>
      <c r="S26" s="19">
        <v>0</v>
      </c>
      <c r="T26" s="15">
        <v>12.003</v>
      </c>
      <c r="U26" s="19">
        <v>0</v>
      </c>
      <c r="V26" s="19">
        <v>0</v>
      </c>
      <c r="W26" s="19">
        <v>0</v>
      </c>
      <c r="X26" s="15">
        <v>12.003</v>
      </c>
      <c r="Y26" s="15">
        <v>12.003</v>
      </c>
      <c r="Z26" s="15">
        <v>12.003</v>
      </c>
      <c r="AA26" s="19">
        <v>0</v>
      </c>
      <c r="AB26" s="19">
        <v>0</v>
      </c>
      <c r="AC26" s="15">
        <v>17.120999999999999</v>
      </c>
      <c r="AD26" s="15">
        <v>4.4210000000000003</v>
      </c>
      <c r="AE26" s="15">
        <v>2.343</v>
      </c>
      <c r="AF26" s="15">
        <v>4.8339999999999996</v>
      </c>
      <c r="AG26" s="15">
        <v>6.3680000000000003</v>
      </c>
      <c r="AH26" s="15">
        <v>17.332000000000001</v>
      </c>
    </row>
    <row r="27" spans="1:34" ht="15" x14ac:dyDescent="0.25">
      <c r="A27" s="6" t="s">
        <v>44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36</v>
      </c>
      <c r="M27" s="14">
        <v>48.256</v>
      </c>
      <c r="N27" s="14">
        <v>48.207999999999998</v>
      </c>
      <c r="O27" s="14">
        <v>12.208</v>
      </c>
      <c r="P27" s="14">
        <v>36.335999999999999</v>
      </c>
      <c r="Q27" s="14">
        <v>12.208</v>
      </c>
      <c r="R27" s="14">
        <v>12.208</v>
      </c>
      <c r="S27" s="14">
        <v>11.989000000000001</v>
      </c>
      <c r="T27" s="14">
        <v>24.431000000000001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4">
        <v>6.1779999999999999</v>
      </c>
      <c r="AD27" s="14">
        <v>7.423</v>
      </c>
      <c r="AE27" s="14">
        <v>7.3810000000000002</v>
      </c>
      <c r="AF27" s="14">
        <v>7.3810000000000002</v>
      </c>
      <c r="AG27" s="14">
        <v>8.5830000000000002</v>
      </c>
      <c r="AH27" s="14">
        <v>7.3789999999999996</v>
      </c>
    </row>
    <row r="28" spans="1:34" ht="15" x14ac:dyDescent="0.25">
      <c r="A28" s="6" t="s">
        <v>45</v>
      </c>
      <c r="B28" s="15">
        <v>12.083</v>
      </c>
      <c r="C28" s="15">
        <v>12.083</v>
      </c>
      <c r="D28" s="15">
        <v>12.083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3.19</v>
      </c>
      <c r="M28" s="15">
        <v>2.6949999999999998</v>
      </c>
      <c r="N28" s="15">
        <v>2.8759999999999999</v>
      </c>
      <c r="O28" s="15">
        <v>3.093</v>
      </c>
      <c r="P28" s="15">
        <v>2.3929999999999998</v>
      </c>
      <c r="Q28" s="15">
        <v>1.752</v>
      </c>
      <c r="R28" s="15">
        <v>1.982</v>
      </c>
      <c r="S28" s="15">
        <v>2.5249999999999999</v>
      </c>
      <c r="T28" s="19">
        <v>2.38</v>
      </c>
      <c r="U28" s="15">
        <v>5.0149999999999997</v>
      </c>
      <c r="V28" s="15">
        <v>4.2530000000000001</v>
      </c>
      <c r="W28" s="15">
        <v>3.347</v>
      </c>
      <c r="X28" s="15">
        <v>2.1749999999999998</v>
      </c>
      <c r="Y28" s="15">
        <v>2.4049999999999998</v>
      </c>
      <c r="Z28" s="15">
        <v>2.2109999999999999</v>
      </c>
      <c r="AA28" s="15">
        <v>2.6579999999999999</v>
      </c>
      <c r="AB28" s="15">
        <v>2.6829999999999998</v>
      </c>
      <c r="AC28" s="15">
        <v>2.6829999999999998</v>
      </c>
      <c r="AD28" s="19">
        <v>2.84</v>
      </c>
      <c r="AE28" s="15">
        <v>2.5129999999999999</v>
      </c>
      <c r="AF28" s="15">
        <v>2.2480000000000002</v>
      </c>
      <c r="AG28" s="15">
        <v>2.8519999999999999</v>
      </c>
      <c r="AH28" s="15">
        <v>2.3679999999999999</v>
      </c>
    </row>
    <row r="29" spans="1:34" ht="15" x14ac:dyDescent="0.25">
      <c r="A29" s="6" t="s">
        <v>46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4">
        <v>23.332999999999998</v>
      </c>
      <c r="Q29" s="18">
        <v>35</v>
      </c>
      <c r="R29" s="14">
        <v>23.332999999999998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4">
        <v>12.507999999999999</v>
      </c>
      <c r="AC29" s="14">
        <v>12.507999999999999</v>
      </c>
      <c r="AD29" s="14">
        <v>12.507999999999999</v>
      </c>
      <c r="AE29" s="14">
        <v>25.016999999999999</v>
      </c>
      <c r="AF29" s="14">
        <v>12.507999999999999</v>
      </c>
      <c r="AG29" s="14">
        <v>12.507999999999999</v>
      </c>
      <c r="AH29" s="14">
        <v>12.507999999999999</v>
      </c>
    </row>
    <row r="30" spans="1:34" ht="15" x14ac:dyDescent="0.25">
      <c r="A30" s="6" t="s">
        <v>47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5">
        <v>11.944000000000001</v>
      </c>
      <c r="R30" s="15">
        <v>11.944000000000001</v>
      </c>
      <c r="S30" s="15">
        <v>11.944000000000001</v>
      </c>
      <c r="T30" s="15">
        <v>11.944000000000001</v>
      </c>
      <c r="U30" s="15">
        <v>11.944000000000001</v>
      </c>
      <c r="V30" s="19">
        <v>0</v>
      </c>
      <c r="W30" s="15">
        <v>11.944000000000001</v>
      </c>
      <c r="X30" s="15">
        <v>11.944000000000001</v>
      </c>
      <c r="Y30" s="15">
        <v>11.944000000000001</v>
      </c>
      <c r="Z30" s="19">
        <v>0</v>
      </c>
      <c r="AA30" s="15">
        <v>11.944000000000001</v>
      </c>
      <c r="AB30" s="15">
        <v>11.944000000000001</v>
      </c>
      <c r="AC30" s="15">
        <v>6.4109999999999996</v>
      </c>
      <c r="AD30" s="15">
        <v>8.0969999999999995</v>
      </c>
      <c r="AE30" s="15">
        <v>7.2110000000000003</v>
      </c>
      <c r="AF30" s="15">
        <v>7.8289999999999997</v>
      </c>
      <c r="AG30" s="15">
        <v>8.2620000000000005</v>
      </c>
      <c r="AH30" s="15">
        <v>8.3219999999999992</v>
      </c>
    </row>
    <row r="31" spans="1:34" ht="15" x14ac:dyDescent="0.25">
      <c r="A31" s="6" t="s">
        <v>48</v>
      </c>
      <c r="B31" s="14">
        <v>326.80599999999998</v>
      </c>
      <c r="C31" s="14">
        <v>326.80599999999998</v>
      </c>
      <c r="D31" s="14">
        <v>326.66699999999997</v>
      </c>
      <c r="E31" s="14">
        <v>326.80599999999998</v>
      </c>
      <c r="F31" s="14">
        <v>314.58300000000003</v>
      </c>
      <c r="G31" s="14">
        <v>314.72199999999998</v>
      </c>
      <c r="H31" s="14">
        <v>314.58300000000003</v>
      </c>
      <c r="I31" s="14">
        <v>326.80599999999998</v>
      </c>
      <c r="J31" s="14">
        <v>290.55599999999998</v>
      </c>
      <c r="K31" s="14">
        <v>230.13900000000001</v>
      </c>
      <c r="L31" s="14">
        <v>217.917</v>
      </c>
      <c r="M31" s="14">
        <v>205.833</v>
      </c>
      <c r="N31" s="14">
        <v>181.667</v>
      </c>
      <c r="O31" s="14">
        <v>205.833</v>
      </c>
      <c r="P31" s="14">
        <v>169.583</v>
      </c>
      <c r="Q31" s="14">
        <v>169.44399999999999</v>
      </c>
      <c r="R31" s="14">
        <v>145.27799999999999</v>
      </c>
      <c r="S31" s="14">
        <v>157.36099999999999</v>
      </c>
      <c r="T31" s="14">
        <v>157.36099999999999</v>
      </c>
      <c r="U31" s="14">
        <v>145.27799999999999</v>
      </c>
      <c r="V31" s="14">
        <v>157.36099999999999</v>
      </c>
      <c r="W31" s="14">
        <v>169.44399999999999</v>
      </c>
      <c r="X31" s="14">
        <v>169.44399999999999</v>
      </c>
      <c r="Y31" s="14">
        <v>145.13900000000001</v>
      </c>
      <c r="Z31" s="14">
        <v>120.97199999999999</v>
      </c>
      <c r="AA31" s="14">
        <v>118.57599999999999</v>
      </c>
      <c r="AB31" s="14">
        <v>116.569</v>
      </c>
      <c r="AC31" s="14">
        <v>124.79300000000001</v>
      </c>
      <c r="AD31" s="14">
        <v>124.871</v>
      </c>
      <c r="AE31" s="14">
        <v>123.428</v>
      </c>
      <c r="AF31" s="14">
        <v>93.024000000000001</v>
      </c>
      <c r="AG31" s="18">
        <v>104.08</v>
      </c>
      <c r="AH31" s="14">
        <v>124.626</v>
      </c>
    </row>
    <row r="32" spans="1:34" ht="15" x14ac:dyDescent="0.25">
      <c r="A32" s="6" t="s">
        <v>49</v>
      </c>
      <c r="B32" s="15">
        <v>252.667</v>
      </c>
      <c r="C32" s="15">
        <v>276.88900000000001</v>
      </c>
      <c r="D32" s="19">
        <v>289</v>
      </c>
      <c r="E32" s="15">
        <v>338.19400000000002</v>
      </c>
      <c r="F32" s="15">
        <v>362.41699999999997</v>
      </c>
      <c r="G32" s="15">
        <v>336.33300000000003</v>
      </c>
      <c r="H32" s="15">
        <v>384.44400000000002</v>
      </c>
      <c r="I32" s="15">
        <v>396.47199999999998</v>
      </c>
      <c r="J32" s="15">
        <v>456.38900000000001</v>
      </c>
      <c r="K32" s="15">
        <v>456.66699999999997</v>
      </c>
      <c r="L32" s="15">
        <v>408.55599999999998</v>
      </c>
      <c r="M32" s="19">
        <v>384.5</v>
      </c>
      <c r="N32" s="15">
        <v>396.33300000000003</v>
      </c>
      <c r="O32" s="19">
        <v>384.5</v>
      </c>
      <c r="P32" s="15">
        <v>408.36099999999999</v>
      </c>
      <c r="Q32" s="15">
        <v>413.04500000000002</v>
      </c>
      <c r="R32" s="19">
        <v>434.21</v>
      </c>
      <c r="S32" s="15">
        <v>443.72699999999998</v>
      </c>
      <c r="T32" s="15">
        <v>434.702</v>
      </c>
      <c r="U32" s="15">
        <v>424.24299999999999</v>
      </c>
      <c r="V32" s="19">
        <v>411.87</v>
      </c>
      <c r="W32" s="19">
        <v>407.21</v>
      </c>
      <c r="X32" s="15">
        <v>382.48599999999999</v>
      </c>
      <c r="Y32" s="15">
        <v>380.19200000000001</v>
      </c>
      <c r="Z32" s="15">
        <v>368.197</v>
      </c>
      <c r="AA32" s="15">
        <v>370.35500000000002</v>
      </c>
      <c r="AB32" s="15">
        <v>363.649</v>
      </c>
      <c r="AC32" s="15">
        <v>346.66899999999998</v>
      </c>
      <c r="AD32" s="15">
        <v>362.46699999999998</v>
      </c>
      <c r="AE32" s="15">
        <v>300.15899999999999</v>
      </c>
      <c r="AF32" s="15">
        <v>194.04900000000001</v>
      </c>
      <c r="AG32" s="15">
        <v>191.02699999999999</v>
      </c>
      <c r="AH32" s="15">
        <v>210.95500000000001</v>
      </c>
    </row>
    <row r="33" spans="1:34" ht="15" x14ac:dyDescent="0.25">
      <c r="A33" s="6" t="s">
        <v>50</v>
      </c>
      <c r="B33" s="14">
        <v>98.444000000000003</v>
      </c>
      <c r="C33" s="14">
        <v>61.527999999999999</v>
      </c>
      <c r="D33" s="14">
        <v>24.611000000000001</v>
      </c>
      <c r="E33" s="14">
        <v>49.222000000000001</v>
      </c>
      <c r="F33" s="14">
        <v>123.056</v>
      </c>
      <c r="G33" s="14">
        <v>86.138999999999996</v>
      </c>
      <c r="H33" s="14">
        <v>49.222000000000001</v>
      </c>
      <c r="I33" s="14">
        <v>73.832999999999998</v>
      </c>
      <c r="J33" s="14">
        <v>49.222000000000001</v>
      </c>
      <c r="K33" s="14">
        <v>36.917000000000002</v>
      </c>
      <c r="L33" s="14">
        <v>36.917000000000002</v>
      </c>
      <c r="M33" s="14">
        <v>36.917000000000002</v>
      </c>
      <c r="N33" s="14">
        <v>49.222000000000001</v>
      </c>
      <c r="O33" s="14">
        <v>49.222000000000001</v>
      </c>
      <c r="P33" s="14">
        <v>36.917000000000002</v>
      </c>
      <c r="Q33" s="14">
        <v>36.917000000000002</v>
      </c>
      <c r="R33" s="14">
        <v>36.917000000000002</v>
      </c>
      <c r="S33" s="14">
        <v>49.222000000000001</v>
      </c>
      <c r="T33" s="14">
        <v>36.917000000000002</v>
      </c>
      <c r="U33" s="14">
        <v>48.889000000000003</v>
      </c>
      <c r="V33" s="14">
        <v>48.889000000000003</v>
      </c>
      <c r="W33" s="14">
        <v>61.110999999999997</v>
      </c>
      <c r="X33" s="14">
        <v>216.38900000000001</v>
      </c>
      <c r="Y33" s="14">
        <v>192.22200000000001</v>
      </c>
      <c r="Z33" s="14">
        <v>311.94400000000002</v>
      </c>
      <c r="AA33" s="14">
        <v>216.11099999999999</v>
      </c>
      <c r="AB33" s="14">
        <v>287.77800000000002</v>
      </c>
      <c r="AC33" s="18">
        <v>320.19</v>
      </c>
      <c r="AD33" s="14">
        <v>381.971</v>
      </c>
      <c r="AE33" s="18">
        <v>393.39</v>
      </c>
      <c r="AF33" s="14">
        <v>212.08199999999999</v>
      </c>
      <c r="AG33" s="14">
        <v>349.34399999999999</v>
      </c>
      <c r="AH33" s="14">
        <v>356.25400000000002</v>
      </c>
    </row>
    <row r="34" spans="1:34" ht="15" x14ac:dyDescent="0.25">
      <c r="A34" s="6" t="s">
        <v>51</v>
      </c>
      <c r="B34" s="15">
        <v>990.24400000000003</v>
      </c>
      <c r="C34" s="15">
        <v>755.39200000000005</v>
      </c>
      <c r="D34" s="19">
        <v>792.55</v>
      </c>
      <c r="E34" s="15">
        <v>755.39200000000005</v>
      </c>
      <c r="F34" s="15">
        <v>817.322</v>
      </c>
      <c r="G34" s="15">
        <v>891.63900000000001</v>
      </c>
      <c r="H34" s="15">
        <v>904.02499999999998</v>
      </c>
      <c r="I34" s="15">
        <v>928.79700000000003</v>
      </c>
      <c r="J34" s="15">
        <v>1052.578</v>
      </c>
      <c r="K34" s="15">
        <v>1151.6669999999999</v>
      </c>
      <c r="L34" s="15">
        <v>1337.4580000000001</v>
      </c>
      <c r="M34" s="15">
        <v>1374.617</v>
      </c>
      <c r="N34" s="19">
        <v>1461.4</v>
      </c>
      <c r="O34" s="15">
        <v>1362.3109999999999</v>
      </c>
      <c r="P34" s="15">
        <v>1535.9939999999999</v>
      </c>
      <c r="Q34" s="15">
        <v>1597.9829999999999</v>
      </c>
      <c r="R34" s="15">
        <v>1560.7670000000001</v>
      </c>
      <c r="S34" s="15">
        <v>1553.3330000000001</v>
      </c>
      <c r="T34" s="15">
        <v>1433.8889999999999</v>
      </c>
      <c r="U34" s="15">
        <v>1338.3330000000001</v>
      </c>
      <c r="V34" s="15">
        <v>1589.444</v>
      </c>
      <c r="W34" s="19">
        <v>1410</v>
      </c>
      <c r="X34" s="15">
        <v>1409.722</v>
      </c>
      <c r="Y34" s="15">
        <v>1433.8889999999999</v>
      </c>
      <c r="Z34" s="15">
        <v>1385.8330000000001</v>
      </c>
      <c r="AA34" s="19">
        <v>1457.5</v>
      </c>
      <c r="AB34" s="15">
        <v>1624.722</v>
      </c>
      <c r="AC34" s="15">
        <v>1959.4639999999999</v>
      </c>
      <c r="AD34" s="15">
        <v>2081.1129999999998</v>
      </c>
      <c r="AE34" s="15">
        <v>1935.7909999999999</v>
      </c>
      <c r="AF34" s="15">
        <v>1011.7430000000001</v>
      </c>
      <c r="AG34" s="15">
        <v>1331.5260000000001</v>
      </c>
      <c r="AH34" s="15">
        <v>1629.3240000000001</v>
      </c>
    </row>
    <row r="35" spans="1:34" ht="15" x14ac:dyDescent="0.25">
      <c r="A35" s="6" t="s">
        <v>52</v>
      </c>
      <c r="B35" s="18">
        <v>0</v>
      </c>
      <c r="C35" s="18">
        <v>0</v>
      </c>
      <c r="D35" s="18">
        <v>0</v>
      </c>
      <c r="E35" s="14">
        <v>36.917000000000002</v>
      </c>
      <c r="F35" s="14">
        <v>61.527999999999999</v>
      </c>
      <c r="G35" s="14">
        <v>24.611000000000001</v>
      </c>
      <c r="H35" s="14">
        <v>24.611000000000001</v>
      </c>
      <c r="I35" s="14">
        <v>36.917000000000002</v>
      </c>
      <c r="J35" s="14">
        <v>98.444000000000003</v>
      </c>
      <c r="K35" s="14">
        <v>86.138999999999996</v>
      </c>
      <c r="L35" s="14">
        <v>73.832999999999998</v>
      </c>
      <c r="M35" s="14">
        <v>36.917000000000002</v>
      </c>
      <c r="N35" s="14">
        <v>24.611000000000001</v>
      </c>
      <c r="O35" s="14">
        <v>24.611000000000001</v>
      </c>
      <c r="P35" s="14">
        <v>144.417</v>
      </c>
      <c r="Q35" s="18">
        <v>135.65</v>
      </c>
      <c r="R35" s="14">
        <v>24.741</v>
      </c>
      <c r="S35" s="14">
        <v>971.28800000000001</v>
      </c>
      <c r="T35" s="14">
        <v>943.06899999999996</v>
      </c>
      <c r="U35" s="14">
        <v>994.18299999999999</v>
      </c>
      <c r="V35" s="14">
        <v>1294.5809999999999</v>
      </c>
      <c r="W35" s="14">
        <v>946.13400000000001</v>
      </c>
      <c r="X35" s="14">
        <v>470.02100000000002</v>
      </c>
      <c r="Y35" s="14">
        <v>530.61599999999999</v>
      </c>
      <c r="Z35" s="14">
        <v>282.31700000000001</v>
      </c>
      <c r="AA35" s="14">
        <v>380.529</v>
      </c>
      <c r="AB35" s="14">
        <v>325.60500000000002</v>
      </c>
      <c r="AC35" s="14">
        <v>573.38199999999995</v>
      </c>
      <c r="AD35" s="14">
        <v>645.86199999999997</v>
      </c>
      <c r="AE35" s="14">
        <v>752.18100000000004</v>
      </c>
      <c r="AF35" s="14">
        <v>449.53399999999999</v>
      </c>
      <c r="AG35" s="14">
        <v>543.226</v>
      </c>
      <c r="AH35" s="14">
        <v>775.245</v>
      </c>
    </row>
    <row r="36" spans="1:34" ht="15" x14ac:dyDescent="0.25">
      <c r="A36" s="6" t="s">
        <v>53</v>
      </c>
      <c r="B36" s="19">
        <v>0</v>
      </c>
      <c r="C36" s="15">
        <v>24.611000000000001</v>
      </c>
      <c r="D36" s="19">
        <v>0</v>
      </c>
      <c r="E36" s="15">
        <v>12.305999999999999</v>
      </c>
      <c r="F36" s="15">
        <v>12.305999999999999</v>
      </c>
      <c r="G36" s="15">
        <v>12.305999999999999</v>
      </c>
      <c r="H36" s="15">
        <v>12.305999999999999</v>
      </c>
      <c r="I36" s="15">
        <v>12.305999999999999</v>
      </c>
      <c r="J36" s="15">
        <v>12.305999999999999</v>
      </c>
      <c r="K36" s="15">
        <v>12.305999999999999</v>
      </c>
      <c r="L36" s="15">
        <v>12.305999999999999</v>
      </c>
      <c r="M36" s="15">
        <v>12.305999999999999</v>
      </c>
      <c r="N36" s="15">
        <v>12.305999999999999</v>
      </c>
      <c r="O36" s="15">
        <v>12.305999999999999</v>
      </c>
      <c r="P36" s="15">
        <v>12.305999999999999</v>
      </c>
      <c r="Q36" s="15">
        <v>12.305999999999999</v>
      </c>
      <c r="R36" s="15">
        <v>12.305999999999999</v>
      </c>
      <c r="S36" s="15">
        <v>12.305999999999999</v>
      </c>
      <c r="T36" s="15">
        <v>12.305999999999999</v>
      </c>
      <c r="U36" s="15">
        <v>12.305999999999999</v>
      </c>
      <c r="V36" s="15">
        <v>12.305999999999999</v>
      </c>
      <c r="W36" s="15">
        <v>12.305999999999999</v>
      </c>
      <c r="X36" s="15">
        <v>12.305999999999999</v>
      </c>
      <c r="Y36" s="15">
        <v>11.944000000000001</v>
      </c>
      <c r="Z36" s="15">
        <v>11.944000000000001</v>
      </c>
      <c r="AA36" s="15">
        <v>11.944000000000001</v>
      </c>
      <c r="AB36" s="15">
        <v>11.944000000000001</v>
      </c>
      <c r="AC36" s="15">
        <v>4.4429999999999996</v>
      </c>
      <c r="AD36" s="15">
        <v>5.6260000000000003</v>
      </c>
      <c r="AE36" s="15">
        <v>5.7089999999999996</v>
      </c>
      <c r="AF36" s="15">
        <v>5.2080000000000002</v>
      </c>
      <c r="AG36" s="15">
        <v>5.4349999999999996</v>
      </c>
      <c r="AH36" s="15">
        <v>6.2110000000000003</v>
      </c>
    </row>
    <row r="37" spans="1:34" ht="15" x14ac:dyDescent="0.25">
      <c r="A37" s="6" t="s">
        <v>54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4">
        <v>12.105</v>
      </c>
      <c r="Q37" s="18">
        <v>145.26</v>
      </c>
      <c r="R37" s="14">
        <v>36.314999999999998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</row>
    <row r="38" spans="1:34" ht="15" x14ac:dyDescent="0.25">
      <c r="A38" s="6" t="s">
        <v>55</v>
      </c>
      <c r="B38" s="15">
        <v>1604.972</v>
      </c>
      <c r="C38" s="15">
        <v>1641.6669999999999</v>
      </c>
      <c r="D38" s="15">
        <v>1543.6669999999999</v>
      </c>
      <c r="E38" s="15">
        <v>1506.9169999999999</v>
      </c>
      <c r="F38" s="15">
        <v>1531.4169999999999</v>
      </c>
      <c r="G38" s="15">
        <v>1421.1669999999999</v>
      </c>
      <c r="H38" s="15">
        <v>1519.1669999999999</v>
      </c>
      <c r="I38" s="15">
        <v>1653.9169999999999</v>
      </c>
      <c r="J38" s="15">
        <v>1788.6669999999999</v>
      </c>
      <c r="K38" s="15">
        <v>1862.222</v>
      </c>
      <c r="L38" s="15">
        <v>1443.556</v>
      </c>
      <c r="M38" s="19">
        <v>1419.5</v>
      </c>
      <c r="N38" s="15">
        <v>1239.0830000000001</v>
      </c>
      <c r="O38" s="15">
        <v>1238.972</v>
      </c>
      <c r="P38" s="15">
        <v>1263.028</v>
      </c>
      <c r="Q38" s="15">
        <v>1202.778</v>
      </c>
      <c r="R38" s="19">
        <v>1142.75</v>
      </c>
      <c r="S38" s="15">
        <v>1070.5830000000001</v>
      </c>
      <c r="T38" s="19">
        <v>1034.5</v>
      </c>
      <c r="U38" s="15">
        <v>938.27800000000002</v>
      </c>
      <c r="V38" s="15">
        <v>914.22199999999998</v>
      </c>
      <c r="W38" s="15">
        <v>1022.472</v>
      </c>
      <c r="X38" s="15">
        <v>854.08299999999997</v>
      </c>
      <c r="Y38" s="15">
        <v>733.80600000000004</v>
      </c>
      <c r="Z38" s="15">
        <v>733.80600000000004</v>
      </c>
      <c r="AA38" s="19">
        <v>709.75</v>
      </c>
      <c r="AB38" s="15">
        <v>721.77800000000002</v>
      </c>
      <c r="AC38" s="15">
        <v>745.83299999999997</v>
      </c>
      <c r="AD38" s="19">
        <v>818</v>
      </c>
      <c r="AE38" s="15">
        <v>781.91700000000003</v>
      </c>
      <c r="AF38" s="15">
        <v>336.88900000000001</v>
      </c>
      <c r="AG38" s="15">
        <v>300.80599999999998</v>
      </c>
      <c r="AH38" s="15">
        <v>517.30600000000004</v>
      </c>
    </row>
    <row r="39" spans="1:34" ht="15" x14ac:dyDescent="0.25">
      <c r="A39" s="6" t="s">
        <v>56</v>
      </c>
      <c r="B39" s="14">
        <v>4801.5829999999996</v>
      </c>
      <c r="C39" s="18">
        <v>4898.75</v>
      </c>
      <c r="D39" s="14">
        <v>5227.3890000000001</v>
      </c>
      <c r="E39" s="14">
        <v>3258.8890000000001</v>
      </c>
      <c r="F39" s="14">
        <v>3209.8330000000001</v>
      </c>
      <c r="G39" s="14">
        <v>3136.3330000000001</v>
      </c>
      <c r="H39" s="14">
        <v>3001.5830000000001</v>
      </c>
      <c r="I39" s="14">
        <v>3124.0279999999998</v>
      </c>
      <c r="J39" s="14">
        <v>3038.2220000000002</v>
      </c>
      <c r="K39" s="14">
        <v>3099.5279999999998</v>
      </c>
      <c r="L39" s="14">
        <v>2842.2779999999998</v>
      </c>
      <c r="M39" s="14">
        <v>2878.9720000000002</v>
      </c>
      <c r="N39" s="14">
        <v>2388.9720000000002</v>
      </c>
      <c r="O39" s="14">
        <v>2315.4720000000002</v>
      </c>
      <c r="P39" s="14">
        <v>2646.2220000000002</v>
      </c>
      <c r="Q39" s="14">
        <v>2725.5479999999998</v>
      </c>
      <c r="R39" s="14">
        <v>2576.9459999999999</v>
      </c>
      <c r="S39" s="14">
        <v>2518.8310000000001</v>
      </c>
      <c r="T39" s="14">
        <v>2358.8090000000002</v>
      </c>
      <c r="U39" s="14">
        <v>2066.6129999999998</v>
      </c>
      <c r="V39" s="14">
        <v>1942.2929999999999</v>
      </c>
      <c r="W39" s="14">
        <v>2134.1210000000001</v>
      </c>
      <c r="X39" s="14">
        <v>2097.0459999999998</v>
      </c>
      <c r="Y39" s="18">
        <v>2111.09</v>
      </c>
      <c r="Z39" s="14">
        <v>2099.4259999999999</v>
      </c>
      <c r="AA39" s="14">
        <v>2074.3359999999998</v>
      </c>
      <c r="AB39" s="14">
        <v>2209.2649999999999</v>
      </c>
      <c r="AC39" s="14">
        <v>2190.848</v>
      </c>
      <c r="AD39" s="14">
        <v>2067.5639999999999</v>
      </c>
      <c r="AE39" s="14">
        <v>1858.367</v>
      </c>
      <c r="AF39" s="14">
        <v>718.56299999999999</v>
      </c>
      <c r="AG39" s="18">
        <v>821.95</v>
      </c>
      <c r="AH39" s="14">
        <v>1238.9079999999999</v>
      </c>
    </row>
    <row r="40" spans="1:34" ht="15" x14ac:dyDescent="0.25">
      <c r="A40" s="6" t="s">
        <v>57</v>
      </c>
      <c r="B40" s="15">
        <v>134.86099999999999</v>
      </c>
      <c r="C40" s="15">
        <v>122.611</v>
      </c>
      <c r="D40" s="15">
        <v>110.361</v>
      </c>
      <c r="E40" s="15">
        <v>98.055999999999997</v>
      </c>
      <c r="F40" s="15">
        <v>85.805999999999997</v>
      </c>
      <c r="G40" s="15">
        <v>110.306</v>
      </c>
      <c r="H40" s="15">
        <v>122.611</v>
      </c>
      <c r="I40" s="15">
        <v>122.556</v>
      </c>
      <c r="J40" s="15">
        <v>134.86099999999999</v>
      </c>
      <c r="K40" s="15">
        <v>122.556</v>
      </c>
      <c r="L40" s="15">
        <v>110.306</v>
      </c>
      <c r="M40" s="15">
        <v>98.055999999999997</v>
      </c>
      <c r="N40" s="15">
        <v>85.805999999999997</v>
      </c>
      <c r="O40" s="15">
        <v>85.805999999999997</v>
      </c>
      <c r="P40" s="15">
        <v>85.805999999999997</v>
      </c>
      <c r="Q40" s="15">
        <v>85.805999999999997</v>
      </c>
      <c r="R40" s="15">
        <v>110.306</v>
      </c>
      <c r="S40" s="15">
        <v>85.805999999999997</v>
      </c>
      <c r="T40" s="15">
        <v>110.306</v>
      </c>
      <c r="U40" s="15">
        <v>85.805999999999997</v>
      </c>
      <c r="V40" s="15">
        <v>85.638999999999996</v>
      </c>
      <c r="W40" s="15">
        <v>73.332999999999998</v>
      </c>
      <c r="X40" s="15">
        <v>73.332999999999998</v>
      </c>
      <c r="Y40" s="15">
        <v>73.332999999999998</v>
      </c>
      <c r="Z40" s="15">
        <v>158.97200000000001</v>
      </c>
      <c r="AA40" s="15">
        <v>85.638999999999996</v>
      </c>
      <c r="AB40" s="15">
        <v>88.745999999999995</v>
      </c>
      <c r="AC40" s="15">
        <v>89.103999999999999</v>
      </c>
      <c r="AD40" s="15">
        <v>95.397000000000006</v>
      </c>
      <c r="AE40" s="19">
        <v>107.83</v>
      </c>
      <c r="AF40" s="15">
        <v>51.488999999999997</v>
      </c>
      <c r="AG40" s="15">
        <v>80.436000000000007</v>
      </c>
      <c r="AH40" s="9" t="s">
        <v>110</v>
      </c>
    </row>
    <row r="41" spans="1:34" ht="15" x14ac:dyDescent="0.25">
      <c r="A41" s="6" t="s">
        <v>58</v>
      </c>
      <c r="B41" s="14">
        <v>994.36099999999999</v>
      </c>
      <c r="C41" s="14">
        <v>970.41700000000003</v>
      </c>
      <c r="D41" s="14">
        <v>994.36099999999999</v>
      </c>
      <c r="E41" s="14">
        <v>1030.056</v>
      </c>
      <c r="F41" s="14">
        <v>1090.1389999999999</v>
      </c>
      <c r="G41" s="14">
        <v>2347.2220000000002</v>
      </c>
      <c r="H41" s="14">
        <v>2706.6109999999999</v>
      </c>
      <c r="I41" s="14">
        <v>3017.6669999999999</v>
      </c>
      <c r="J41" s="14">
        <v>3161.1109999999999</v>
      </c>
      <c r="K41" s="14">
        <v>3604.0830000000001</v>
      </c>
      <c r="L41" s="14">
        <v>3532.9169999999999</v>
      </c>
      <c r="M41" s="14">
        <v>3233.6109999999999</v>
      </c>
      <c r="N41" s="18">
        <v>2862.25</v>
      </c>
      <c r="O41" s="18">
        <v>3628.25</v>
      </c>
      <c r="P41" s="14">
        <v>3592.556</v>
      </c>
      <c r="Q41" s="14">
        <v>3017.444</v>
      </c>
      <c r="R41" s="14">
        <v>3268.8609999999999</v>
      </c>
      <c r="S41" s="14">
        <v>3795.6390000000001</v>
      </c>
      <c r="T41" s="14">
        <v>4011.1390000000001</v>
      </c>
      <c r="U41" s="18">
        <v>4071</v>
      </c>
      <c r="V41" s="14">
        <v>4081.4879999999998</v>
      </c>
      <c r="W41" s="14">
        <v>4275.067</v>
      </c>
      <c r="X41" s="14">
        <v>4393.6989999999996</v>
      </c>
      <c r="Y41" s="18">
        <v>4172.59</v>
      </c>
      <c r="Z41" s="14">
        <v>4571.152</v>
      </c>
      <c r="AA41" s="14">
        <v>4386.5829999999996</v>
      </c>
      <c r="AB41" s="14">
        <v>4138.2120000000004</v>
      </c>
      <c r="AC41" s="14">
        <v>4237.2169999999996</v>
      </c>
      <c r="AD41" s="14">
        <v>3186.8220000000001</v>
      </c>
      <c r="AE41" s="14">
        <v>4092.7719999999999</v>
      </c>
      <c r="AF41" s="14">
        <v>2712.1840000000002</v>
      </c>
      <c r="AG41" s="14">
        <v>3101.326</v>
      </c>
      <c r="AH41" s="14">
        <v>4078.5169999999998</v>
      </c>
    </row>
    <row r="42" spans="1:34" ht="15" x14ac:dyDescent="0.25">
      <c r="A42" s="6" t="s">
        <v>59</v>
      </c>
      <c r="B42" s="15">
        <v>5158.6940000000004</v>
      </c>
      <c r="C42" s="15">
        <v>4840.0829999999996</v>
      </c>
      <c r="D42" s="19">
        <v>5232.25</v>
      </c>
      <c r="E42" s="19">
        <v>5563</v>
      </c>
      <c r="F42" s="15">
        <v>5710.1109999999999</v>
      </c>
      <c r="G42" s="19">
        <v>5967.25</v>
      </c>
      <c r="H42" s="15">
        <v>6273.6109999999999</v>
      </c>
      <c r="I42" s="15">
        <v>6616.9440000000004</v>
      </c>
      <c r="J42" s="15">
        <v>7204.8890000000001</v>
      </c>
      <c r="K42" s="15">
        <v>7817.8329999999996</v>
      </c>
      <c r="L42" s="15">
        <v>8565.5280000000002</v>
      </c>
      <c r="M42" s="15">
        <v>8504.6669999999995</v>
      </c>
      <c r="N42" s="15">
        <v>8320.4169999999995</v>
      </c>
      <c r="O42" s="15">
        <v>8430.3330000000005</v>
      </c>
      <c r="P42" s="15">
        <v>9074.5319999999992</v>
      </c>
      <c r="Q42" s="15">
        <v>9761.3240000000005</v>
      </c>
      <c r="R42" s="15">
        <v>9791.0339999999997</v>
      </c>
      <c r="S42" s="15">
        <v>9604.1610000000001</v>
      </c>
      <c r="T42" s="15">
        <v>9307.3490000000002</v>
      </c>
      <c r="U42" s="15">
        <v>8712.2530000000006</v>
      </c>
      <c r="V42" s="15">
        <v>8392.7749999999996</v>
      </c>
      <c r="W42" s="15">
        <v>8741.2180000000008</v>
      </c>
      <c r="X42" s="15">
        <v>8421.9410000000007</v>
      </c>
      <c r="Y42" s="19">
        <v>9803.4699999999993</v>
      </c>
      <c r="Z42" s="15">
        <v>9596.7049999999999</v>
      </c>
      <c r="AA42" s="19">
        <v>9689.3799999999992</v>
      </c>
      <c r="AB42" s="15">
        <v>9695.6329999999998</v>
      </c>
      <c r="AC42" s="19">
        <v>10416.790000000001</v>
      </c>
      <c r="AD42" s="15">
        <v>10492.049000000001</v>
      </c>
      <c r="AE42" s="15">
        <v>10580.819</v>
      </c>
      <c r="AF42" s="9" t="s">
        <v>110</v>
      </c>
      <c r="AG42" s="9" t="s">
        <v>110</v>
      </c>
      <c r="AH42" s="9" t="s">
        <v>110</v>
      </c>
    </row>
    <row r="43" spans="1:34" ht="15" x14ac:dyDescent="0.25">
      <c r="A43" s="6" t="s">
        <v>60</v>
      </c>
      <c r="B43" s="8" t="s">
        <v>110</v>
      </c>
      <c r="C43" s="8" t="s">
        <v>110</v>
      </c>
      <c r="D43" s="8" t="s">
        <v>110</v>
      </c>
      <c r="E43" s="8" t="s">
        <v>110</v>
      </c>
      <c r="F43" s="8" t="s">
        <v>110</v>
      </c>
      <c r="G43" s="8" t="s">
        <v>110</v>
      </c>
      <c r="H43" s="8" t="s">
        <v>110</v>
      </c>
      <c r="I43" s="8" t="s">
        <v>110</v>
      </c>
      <c r="J43" s="8" t="s">
        <v>110</v>
      </c>
      <c r="K43" s="8" t="s">
        <v>110</v>
      </c>
      <c r="L43" s="8" t="s">
        <v>110</v>
      </c>
      <c r="M43" s="8" t="s">
        <v>110</v>
      </c>
      <c r="N43" s="8" t="s">
        <v>110</v>
      </c>
      <c r="O43" s="8" t="s">
        <v>110</v>
      </c>
      <c r="P43" s="8" t="s">
        <v>110</v>
      </c>
      <c r="Q43" s="8" t="s">
        <v>110</v>
      </c>
      <c r="R43" s="8" t="s">
        <v>110</v>
      </c>
      <c r="S43" s="8" t="s">
        <v>110</v>
      </c>
      <c r="T43" s="8" t="s">
        <v>110</v>
      </c>
      <c r="U43" s="8" t="s">
        <v>110</v>
      </c>
      <c r="V43" s="8" t="s">
        <v>110</v>
      </c>
      <c r="W43" s="8" t="s">
        <v>110</v>
      </c>
      <c r="X43" s="8" t="s">
        <v>110</v>
      </c>
      <c r="Y43" s="8" t="s">
        <v>110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</row>
    <row r="44" spans="1:34" ht="15" x14ac:dyDescent="0.25">
      <c r="A44" s="6" t="s">
        <v>61</v>
      </c>
      <c r="B44" s="9" t="s">
        <v>110</v>
      </c>
      <c r="C44" s="9" t="s">
        <v>110</v>
      </c>
      <c r="D44" s="9" t="s">
        <v>110</v>
      </c>
      <c r="E44" s="9" t="s">
        <v>110</v>
      </c>
      <c r="F44" s="9" t="s">
        <v>110</v>
      </c>
      <c r="G44" s="9" t="s">
        <v>110</v>
      </c>
      <c r="H44" s="9" t="s">
        <v>110</v>
      </c>
      <c r="I44" s="9" t="s">
        <v>110</v>
      </c>
      <c r="J44" s="9" t="s">
        <v>110</v>
      </c>
      <c r="K44" s="9" t="s">
        <v>110</v>
      </c>
      <c r="L44" s="9" t="s">
        <v>110</v>
      </c>
      <c r="M44" s="9" t="s">
        <v>110</v>
      </c>
      <c r="N44" s="9" t="s">
        <v>110</v>
      </c>
      <c r="O44" s="9" t="s">
        <v>110</v>
      </c>
      <c r="P44" s="9" t="s">
        <v>110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</row>
    <row r="45" spans="1:34" ht="15" x14ac:dyDescent="0.25">
      <c r="A45" s="6" t="s">
        <v>62</v>
      </c>
      <c r="B45" s="8" t="s">
        <v>110</v>
      </c>
      <c r="C45" s="8" t="s">
        <v>110</v>
      </c>
      <c r="D45" s="8" t="s">
        <v>110</v>
      </c>
      <c r="E45" s="8" t="s">
        <v>110</v>
      </c>
      <c r="F45" s="8" t="s">
        <v>110</v>
      </c>
      <c r="G45" s="8" t="s">
        <v>110</v>
      </c>
      <c r="H45" s="8" t="s">
        <v>110</v>
      </c>
      <c r="I45" s="8" t="s">
        <v>110</v>
      </c>
      <c r="J45" s="8" t="s">
        <v>110</v>
      </c>
      <c r="K45" s="8" t="s">
        <v>110</v>
      </c>
      <c r="L45" s="8" t="s">
        <v>110</v>
      </c>
      <c r="M45" s="8" t="s">
        <v>110</v>
      </c>
      <c r="N45" s="8" t="s">
        <v>110</v>
      </c>
      <c r="O45" s="8" t="s">
        <v>110</v>
      </c>
      <c r="P45" s="8" t="s">
        <v>110</v>
      </c>
      <c r="Q45" s="8" t="s">
        <v>110</v>
      </c>
      <c r="R45" s="8" t="s">
        <v>110</v>
      </c>
      <c r="S45" s="8" t="s">
        <v>110</v>
      </c>
      <c r="T45" s="8" t="s">
        <v>110</v>
      </c>
      <c r="U45" s="8" t="s">
        <v>110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</row>
    <row r="46" spans="1:34" ht="15" x14ac:dyDescent="0.25">
      <c r="A46" s="6" t="s">
        <v>63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</row>
    <row r="47" spans="1:34" ht="15" x14ac:dyDescent="0.25">
      <c r="A47" s="6" t="s">
        <v>64</v>
      </c>
      <c r="B47" s="8" t="s">
        <v>110</v>
      </c>
      <c r="C47" s="8" t="s">
        <v>110</v>
      </c>
      <c r="D47" s="8" t="s">
        <v>110</v>
      </c>
      <c r="E47" s="8" t="s">
        <v>110</v>
      </c>
      <c r="F47" s="8" t="s">
        <v>110</v>
      </c>
      <c r="G47" s="8" t="s">
        <v>110</v>
      </c>
      <c r="H47" s="8" t="s">
        <v>110</v>
      </c>
      <c r="I47" s="8" t="s">
        <v>110</v>
      </c>
      <c r="J47" s="8" t="s">
        <v>110</v>
      </c>
      <c r="K47" s="8" t="s">
        <v>110</v>
      </c>
      <c r="L47" s="8" t="s">
        <v>110</v>
      </c>
      <c r="M47" s="8" t="s">
        <v>110</v>
      </c>
      <c r="N47" s="8" t="s">
        <v>110</v>
      </c>
      <c r="O47" s="8" t="s">
        <v>110</v>
      </c>
      <c r="P47" s="8" t="s">
        <v>110</v>
      </c>
      <c r="Q47" s="8" t="s">
        <v>110</v>
      </c>
      <c r="R47" s="8" t="s">
        <v>110</v>
      </c>
      <c r="S47" s="8" t="s">
        <v>110</v>
      </c>
      <c r="T47" s="8" t="s">
        <v>110</v>
      </c>
      <c r="U47" s="8" t="s">
        <v>110</v>
      </c>
      <c r="V47" s="8" t="s">
        <v>110</v>
      </c>
      <c r="W47" s="8" t="s">
        <v>110</v>
      </c>
      <c r="X47" s="8" t="s">
        <v>110</v>
      </c>
      <c r="Y47" s="18">
        <v>12.25</v>
      </c>
      <c r="Z47" s="14">
        <v>12.003</v>
      </c>
      <c r="AA47" s="14">
        <v>11.944000000000001</v>
      </c>
      <c r="AB47" s="14">
        <v>11.944000000000001</v>
      </c>
      <c r="AC47" s="14">
        <v>11.944000000000001</v>
      </c>
      <c r="AD47" s="14">
        <v>3.5830000000000002</v>
      </c>
      <c r="AE47" s="14">
        <v>7.1669999999999998</v>
      </c>
      <c r="AF47" s="14">
        <v>1.254</v>
      </c>
      <c r="AG47" s="14">
        <v>7.2030000000000003</v>
      </c>
      <c r="AH47" s="14">
        <v>5.7690000000000001</v>
      </c>
    </row>
    <row r="48" spans="1:34" ht="15" x14ac:dyDescent="0.25">
      <c r="A48" s="6" t="s">
        <v>65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5">
        <v>11.944000000000001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</row>
    <row r="49" spans="1:34" ht="15" x14ac:dyDescent="0.25">
      <c r="A49" s="6" t="s">
        <v>66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</row>
    <row r="50" spans="1:34" ht="15" x14ac:dyDescent="0.25">
      <c r="A50" s="6" t="s">
        <v>67</v>
      </c>
      <c r="B50" s="19">
        <v>3577</v>
      </c>
      <c r="C50" s="19">
        <v>3136</v>
      </c>
      <c r="D50" s="19">
        <v>3430</v>
      </c>
      <c r="E50" s="19">
        <v>4446.75</v>
      </c>
      <c r="F50" s="19">
        <v>6786.5</v>
      </c>
      <c r="G50" s="19">
        <v>10584</v>
      </c>
      <c r="H50" s="19">
        <v>10914.75</v>
      </c>
      <c r="I50" s="19">
        <v>12372.5</v>
      </c>
      <c r="J50" s="19">
        <v>12715.5</v>
      </c>
      <c r="K50" s="19">
        <v>8219.75</v>
      </c>
      <c r="L50" s="19">
        <v>8832.25</v>
      </c>
      <c r="M50" s="19">
        <v>8611.75</v>
      </c>
      <c r="N50" s="19">
        <v>9481.5</v>
      </c>
      <c r="O50" s="19">
        <v>10020.5</v>
      </c>
      <c r="P50" s="19">
        <v>10633</v>
      </c>
      <c r="Q50" s="19">
        <v>11037.25</v>
      </c>
      <c r="R50" s="19">
        <v>9395.75</v>
      </c>
      <c r="S50" s="19">
        <v>12201</v>
      </c>
      <c r="T50" s="19">
        <v>9371.25</v>
      </c>
      <c r="U50" s="19">
        <v>8722</v>
      </c>
      <c r="V50" s="19">
        <v>4924.5</v>
      </c>
      <c r="W50" s="19">
        <v>3846.5</v>
      </c>
      <c r="X50" s="15">
        <v>4720.1670000000004</v>
      </c>
      <c r="Y50" s="15">
        <v>4385.6670000000004</v>
      </c>
      <c r="Z50" s="15">
        <v>11991.906999999999</v>
      </c>
      <c r="AA50" s="15">
        <v>14629.775</v>
      </c>
      <c r="AB50" s="15">
        <v>16638.277999999998</v>
      </c>
      <c r="AC50" s="15">
        <v>14792.333000000001</v>
      </c>
      <c r="AD50" s="15">
        <v>15332.625</v>
      </c>
      <c r="AE50" s="19">
        <v>14369.25</v>
      </c>
      <c r="AF50" s="15">
        <v>8308.9419999999991</v>
      </c>
      <c r="AG50" s="15">
        <v>10943.851000000001</v>
      </c>
      <c r="AH50" s="15">
        <v>13066.691999999999</v>
      </c>
    </row>
    <row r="51" spans="1:34" ht="15" x14ac:dyDescent="0.25">
      <c r="A51" s="6" t="s">
        <v>68</v>
      </c>
      <c r="B51" s="18">
        <v>0</v>
      </c>
      <c r="C51" s="18">
        <v>0</v>
      </c>
      <c r="D51" s="14">
        <v>183.333</v>
      </c>
      <c r="E51" s="14">
        <v>122.22199999999999</v>
      </c>
      <c r="F51" s="14">
        <v>73.332999999999998</v>
      </c>
      <c r="G51" s="14">
        <v>36.667000000000002</v>
      </c>
      <c r="H51" s="14">
        <v>476.66699999999997</v>
      </c>
      <c r="I51" s="14">
        <v>488.88900000000001</v>
      </c>
      <c r="J51" s="14">
        <v>48.889000000000003</v>
      </c>
      <c r="K51" s="14">
        <v>36.667000000000002</v>
      </c>
      <c r="L51" s="14">
        <v>24.443999999999999</v>
      </c>
      <c r="M51" s="14">
        <v>48.889000000000003</v>
      </c>
      <c r="N51" s="14">
        <v>61.110999999999997</v>
      </c>
      <c r="O51" s="14">
        <v>73.332999999999998</v>
      </c>
      <c r="P51" s="14">
        <v>73.332999999999998</v>
      </c>
      <c r="Q51" s="14">
        <v>337.38900000000001</v>
      </c>
      <c r="R51" s="14">
        <v>47.389000000000003</v>
      </c>
      <c r="S51" s="14">
        <v>11.833</v>
      </c>
      <c r="T51" s="14">
        <v>24.056000000000001</v>
      </c>
      <c r="U51" s="14">
        <v>23.777999999999999</v>
      </c>
      <c r="V51" s="14">
        <v>23.777999999999999</v>
      </c>
      <c r="W51" s="14">
        <v>165.27799999999999</v>
      </c>
      <c r="X51" s="14">
        <v>141.63900000000001</v>
      </c>
      <c r="Y51" s="14">
        <v>11.805999999999999</v>
      </c>
      <c r="Z51" s="14">
        <v>11.722</v>
      </c>
      <c r="AA51" s="18">
        <v>0</v>
      </c>
      <c r="AB51" s="18">
        <v>0</v>
      </c>
      <c r="AC51" s="18">
        <v>0</v>
      </c>
      <c r="AD51" s="14">
        <v>72.221999999999994</v>
      </c>
      <c r="AE51" s="14">
        <v>2122.2220000000002</v>
      </c>
      <c r="AF51" s="14">
        <v>1033.3330000000001</v>
      </c>
      <c r="AG51" s="8" t="s">
        <v>110</v>
      </c>
      <c r="AH51" s="8" t="s">
        <v>110</v>
      </c>
    </row>
    <row r="52" spans="1:34" ht="15" x14ac:dyDescent="0.25">
      <c r="A52" s="6" t="s">
        <v>69</v>
      </c>
      <c r="B52" s="9" t="s">
        <v>110</v>
      </c>
      <c r="C52" s="9" t="s">
        <v>110</v>
      </c>
      <c r="D52" s="9" t="s">
        <v>110</v>
      </c>
      <c r="E52" s="9" t="s">
        <v>110</v>
      </c>
      <c r="F52" s="9" t="s">
        <v>110</v>
      </c>
      <c r="G52" s="9" t="s">
        <v>110</v>
      </c>
      <c r="H52" s="9" t="s">
        <v>110</v>
      </c>
      <c r="I52" s="9" t="s">
        <v>110</v>
      </c>
      <c r="J52" s="9" t="s">
        <v>110</v>
      </c>
      <c r="K52" s="9" t="s">
        <v>110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</row>
    <row r="53" spans="1:34" ht="11.45" customHeight="1" x14ac:dyDescent="0.25">
      <c r="AE53" s="23">
        <f>SUM(AE13:AE52)</f>
        <v>106906.546</v>
      </c>
      <c r="AF53" s="23">
        <f t="shared" ref="AF53:AH53" si="0">SUM(AF13:AF52)</f>
        <v>47334.344000000012</v>
      </c>
      <c r="AG53" s="23">
        <f t="shared" si="0"/>
        <v>62212.724000000009</v>
      </c>
      <c r="AH53" s="23">
        <f t="shared" si="0"/>
        <v>86399.904999999984</v>
      </c>
    </row>
    <row r="54" spans="1:34" ht="15" x14ac:dyDescent="0.25">
      <c r="A54" s="1" t="s">
        <v>111</v>
      </c>
    </row>
    <row r="55" spans="1:34" ht="15" x14ac:dyDescent="0.25">
      <c r="A55" s="1" t="s">
        <v>110</v>
      </c>
      <c r="B55" s="2" t="s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67"/>
  <sheetViews>
    <sheetView tabSelected="1" zoomScale="85" zoomScaleNormal="85" workbookViewId="0">
      <pane xSplit="1" ySplit="11" topLeftCell="B134" activePane="bottomRight" state="frozen"/>
      <selection pane="topRight"/>
      <selection pane="bottomLeft"/>
      <selection pane="bottomRight" activeCell="M136" sqref="M136:N167"/>
    </sheetView>
  </sheetViews>
  <sheetFormatPr defaultRowHeight="11.45" customHeight="1" x14ac:dyDescent="0.25"/>
  <cols>
    <col min="1" max="1" width="29.85546875" customWidth="1"/>
    <col min="2" max="2" width="11.85546875" customWidth="1"/>
    <col min="3" max="3" width="11.5703125" customWidth="1"/>
    <col min="4" max="34" width="10" customWidth="1"/>
  </cols>
  <sheetData>
    <row r="1" spans="1:64" ht="15" x14ac:dyDescent="0.25">
      <c r="A1" s="2" t="s">
        <v>104</v>
      </c>
    </row>
    <row r="2" spans="1:64" ht="15" x14ac:dyDescent="0.25">
      <c r="A2" s="2" t="s">
        <v>105</v>
      </c>
      <c r="B2" s="1" t="s">
        <v>0</v>
      </c>
    </row>
    <row r="3" spans="1:64" ht="15" x14ac:dyDescent="0.25">
      <c r="A3" s="2" t="s">
        <v>106</v>
      </c>
      <c r="B3" s="2" t="s">
        <v>6</v>
      </c>
    </row>
    <row r="4" spans="1:64" ht="15" x14ac:dyDescent="0.25"/>
    <row r="5" spans="1:64" ht="15" x14ac:dyDescent="0.25">
      <c r="A5" s="1" t="s">
        <v>12</v>
      </c>
      <c r="C5" s="2" t="s">
        <v>16</v>
      </c>
    </row>
    <row r="6" spans="1:64" ht="15" x14ac:dyDescent="0.25">
      <c r="A6" s="1" t="s">
        <v>13</v>
      </c>
      <c r="C6" s="2" t="s">
        <v>21</v>
      </c>
    </row>
    <row r="7" spans="1:64" ht="15" x14ac:dyDescent="0.25">
      <c r="A7" s="1" t="s">
        <v>14</v>
      </c>
      <c r="C7" s="2" t="s">
        <v>18</v>
      </c>
    </row>
    <row r="8" spans="1:64" ht="15" x14ac:dyDescent="0.25">
      <c r="A8" s="1" t="s">
        <v>15</v>
      </c>
      <c r="C8" s="2" t="s">
        <v>19</v>
      </c>
    </row>
    <row r="9" spans="1:64" ht="15" x14ac:dyDescent="0.25"/>
    <row r="10" spans="1:64" ht="15" x14ac:dyDescent="0.25">
      <c r="A10" s="4" t="s">
        <v>107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 t="s">
        <v>86</v>
      </c>
      <c r="R10" s="3" t="s">
        <v>87</v>
      </c>
      <c r="S10" s="3" t="s">
        <v>88</v>
      </c>
      <c r="T10" s="3" t="s">
        <v>89</v>
      </c>
      <c r="U10" s="3" t="s">
        <v>90</v>
      </c>
      <c r="V10" s="3" t="s">
        <v>91</v>
      </c>
      <c r="W10" s="3" t="s">
        <v>92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97</v>
      </c>
      <c r="AC10" s="3" t="s">
        <v>98</v>
      </c>
      <c r="AD10" s="3" t="s">
        <v>99</v>
      </c>
      <c r="AE10" s="3" t="s">
        <v>100</v>
      </c>
      <c r="AF10" s="3" t="s">
        <v>101</v>
      </c>
      <c r="AG10" s="3" t="s">
        <v>102</v>
      </c>
      <c r="AH10" s="3" t="s">
        <v>103</v>
      </c>
    </row>
    <row r="11" spans="1:64" ht="15" x14ac:dyDescent="0.25">
      <c r="A11" s="5" t="s">
        <v>108</v>
      </c>
      <c r="B11" s="7" t="s">
        <v>109</v>
      </c>
      <c r="C11" s="7" t="s">
        <v>109</v>
      </c>
      <c r="D11" s="7" t="s">
        <v>109</v>
      </c>
      <c r="E11" s="7" t="s">
        <v>109</v>
      </c>
      <c r="F11" s="7" t="s">
        <v>109</v>
      </c>
      <c r="G11" s="7" t="s">
        <v>109</v>
      </c>
      <c r="H11" s="7" t="s">
        <v>109</v>
      </c>
      <c r="I11" s="7" t="s">
        <v>109</v>
      </c>
      <c r="J11" s="7" t="s">
        <v>109</v>
      </c>
      <c r="K11" s="7" t="s">
        <v>109</v>
      </c>
      <c r="L11" s="7" t="s">
        <v>109</v>
      </c>
      <c r="M11" s="7" t="s">
        <v>109</v>
      </c>
      <c r="N11" s="7" t="s">
        <v>109</v>
      </c>
      <c r="O11" s="7" t="s">
        <v>109</v>
      </c>
      <c r="P11" s="7" t="s">
        <v>109</v>
      </c>
      <c r="Q11" s="7" t="s">
        <v>109</v>
      </c>
      <c r="R11" s="7" t="s">
        <v>109</v>
      </c>
      <c r="S11" s="7" t="s">
        <v>109</v>
      </c>
      <c r="T11" s="7" t="s">
        <v>109</v>
      </c>
      <c r="U11" s="7" t="s">
        <v>109</v>
      </c>
      <c r="V11" s="7" t="s">
        <v>109</v>
      </c>
      <c r="W11" s="7" t="s">
        <v>109</v>
      </c>
      <c r="X11" s="7" t="s">
        <v>109</v>
      </c>
      <c r="Y11" s="7" t="s">
        <v>109</v>
      </c>
      <c r="Z11" s="7" t="s">
        <v>109</v>
      </c>
      <c r="AA11" s="7" t="s">
        <v>109</v>
      </c>
      <c r="AB11" s="7" t="s">
        <v>109</v>
      </c>
      <c r="AC11" s="7" t="s">
        <v>109</v>
      </c>
      <c r="AD11" s="7" t="s">
        <v>109</v>
      </c>
      <c r="AE11" s="7" t="s">
        <v>109</v>
      </c>
      <c r="AF11" s="7" t="s">
        <v>109</v>
      </c>
      <c r="AG11" s="7" t="s">
        <v>109</v>
      </c>
      <c r="AH11" s="7" t="s">
        <v>109</v>
      </c>
    </row>
    <row r="12" spans="1:64" ht="15" x14ac:dyDescent="0.25">
      <c r="A12" s="6" t="s">
        <v>29</v>
      </c>
      <c r="B12" s="22">
        <v>2345097.6809999999</v>
      </c>
      <c r="C12" s="22">
        <v>2381022.0970000001</v>
      </c>
      <c r="D12" s="22">
        <v>2449448.5380000002</v>
      </c>
      <c r="E12" s="22">
        <v>2476508.1490000002</v>
      </c>
      <c r="F12" s="22">
        <v>2499605.6490000002</v>
      </c>
      <c r="G12" s="22">
        <v>2535345.2140000002</v>
      </c>
      <c r="H12" s="22">
        <v>2614143.8390000002</v>
      </c>
      <c r="I12" s="22">
        <v>2656002.84</v>
      </c>
      <c r="J12" s="22">
        <v>2762420.1159999999</v>
      </c>
      <c r="K12" s="22">
        <v>2825621.7250000001</v>
      </c>
      <c r="L12" s="22">
        <v>2827948.8810000001</v>
      </c>
      <c r="M12" s="22">
        <v>2879937.5279999999</v>
      </c>
      <c r="N12" s="22">
        <v>2918671.3730000001</v>
      </c>
      <c r="O12" s="22">
        <v>2950153.4330000002</v>
      </c>
      <c r="P12" s="22">
        <v>3021875.8360000001</v>
      </c>
      <c r="Q12" s="22">
        <v>3025679.1379999998</v>
      </c>
      <c r="R12" s="22">
        <v>3094273.8960000002</v>
      </c>
      <c r="S12" s="22">
        <v>3144980.41</v>
      </c>
      <c r="T12" s="22">
        <v>3103480.7910000002</v>
      </c>
      <c r="U12" s="22">
        <v>3037992.4210000001</v>
      </c>
      <c r="V12" s="22">
        <v>3031190.3459999999</v>
      </c>
      <c r="W12" s="22">
        <v>3016321.1970000002</v>
      </c>
      <c r="X12" s="22">
        <v>2903987.0260000001</v>
      </c>
      <c r="Y12" s="22">
        <v>2880177.9270000001</v>
      </c>
      <c r="Z12" s="22">
        <v>2927651.9929999998</v>
      </c>
      <c r="AA12" s="22">
        <v>2967300.8080000002</v>
      </c>
      <c r="AB12" s="22">
        <v>3032312.247</v>
      </c>
      <c r="AC12" s="22">
        <v>3092993.338</v>
      </c>
      <c r="AD12" s="22">
        <v>3106594.801</v>
      </c>
      <c r="AE12" s="22">
        <v>3136815.6970000002</v>
      </c>
      <c r="AF12" s="22">
        <v>2765059.648</v>
      </c>
      <c r="AG12" s="22">
        <v>2980602.5970000001</v>
      </c>
      <c r="AH12" s="22">
        <v>3054352.2820000001</v>
      </c>
      <c r="AI12" s="22">
        <v>3189167.0638655298</v>
      </c>
      <c r="AJ12" s="22">
        <v>3208412.9527167999</v>
      </c>
      <c r="AK12" s="22">
        <v>3227658.84156807</v>
      </c>
      <c r="AL12" s="22">
        <v>3246904.7304193401</v>
      </c>
      <c r="AM12" s="22">
        <v>3266150.6192706102</v>
      </c>
      <c r="AN12" s="22">
        <v>3285396.5081218798</v>
      </c>
      <c r="AO12" s="22">
        <v>3304642.3969731499</v>
      </c>
      <c r="AP12" s="22">
        <v>3323888.2858244199</v>
      </c>
      <c r="AQ12" s="22">
        <v>3343134.17467569</v>
      </c>
      <c r="AR12" s="22">
        <v>3362380.0635269601</v>
      </c>
      <c r="AS12" s="22">
        <v>3381625.9523782302</v>
      </c>
      <c r="AT12" s="22">
        <v>3400871.8412294998</v>
      </c>
      <c r="AU12" s="22">
        <v>3420117.7300807699</v>
      </c>
      <c r="AV12" s="22">
        <v>3439363.6189320399</v>
      </c>
      <c r="AW12" s="22">
        <v>3458609.50778331</v>
      </c>
      <c r="AX12" s="22">
        <v>3477855.3966345801</v>
      </c>
      <c r="AY12" s="22">
        <v>3497101.2854858502</v>
      </c>
      <c r="AZ12" s="22">
        <v>3516347.1743371198</v>
      </c>
      <c r="BA12" s="22">
        <v>3535593.0631883899</v>
      </c>
      <c r="BB12" s="22">
        <v>3554838.95203966</v>
      </c>
      <c r="BC12" s="22">
        <v>3574084.84089093</v>
      </c>
      <c r="BD12" s="22">
        <v>3593330.7297422001</v>
      </c>
      <c r="BE12" s="22">
        <v>3612576.6185934702</v>
      </c>
      <c r="BF12" s="22">
        <v>3631822.5074447398</v>
      </c>
      <c r="BG12" s="22">
        <v>3651068.3962960099</v>
      </c>
      <c r="BH12" s="22">
        <v>3670314.28514728</v>
      </c>
      <c r="BI12" s="22">
        <v>3689560.17399855</v>
      </c>
      <c r="BJ12" s="22">
        <v>3708806.0628498201</v>
      </c>
      <c r="BK12" s="22"/>
      <c r="BL12" s="22"/>
    </row>
    <row r="13" spans="1:64" ht="15" x14ac:dyDescent="0.25">
      <c r="A13" s="6" t="s">
        <v>30</v>
      </c>
      <c r="B13" s="14">
        <v>74788.388999999996</v>
      </c>
      <c r="C13" s="14">
        <v>75483.555999999997</v>
      </c>
      <c r="D13" s="14">
        <v>78351.555999999997</v>
      </c>
      <c r="E13" s="14">
        <v>80203.444000000003</v>
      </c>
      <c r="F13" s="14">
        <v>82036.278000000006</v>
      </c>
      <c r="G13" s="14">
        <v>82313.667000000001</v>
      </c>
      <c r="H13" s="14">
        <v>83807.388999999996</v>
      </c>
      <c r="I13" s="14">
        <v>84683.221999999994</v>
      </c>
      <c r="J13" s="14">
        <v>87247.667000000001</v>
      </c>
      <c r="K13" s="14">
        <v>88337.221999999994</v>
      </c>
      <c r="L13" s="14">
        <v>89595.555999999997</v>
      </c>
      <c r="M13" s="14">
        <v>92862.721999999994</v>
      </c>
      <c r="N13" s="18">
        <v>92921</v>
      </c>
      <c r="O13" s="14">
        <v>94986.944000000003</v>
      </c>
      <c r="P13" s="18">
        <v>98822.75</v>
      </c>
      <c r="Q13" s="14">
        <v>96064.358999999997</v>
      </c>
      <c r="R13" s="14">
        <v>98327.159</v>
      </c>
      <c r="S13" s="14">
        <v>101271.295</v>
      </c>
      <c r="T13" s="14">
        <v>101485.137</v>
      </c>
      <c r="U13" s="14">
        <v>100326.967</v>
      </c>
      <c r="V13" s="14">
        <v>99525.369000000006</v>
      </c>
      <c r="W13" s="14">
        <v>97994.187999999995</v>
      </c>
      <c r="X13" s="14">
        <v>95116.335999999996</v>
      </c>
      <c r="Y13" s="14">
        <v>93302.861999999994</v>
      </c>
      <c r="Z13" s="18">
        <v>95385.38</v>
      </c>
      <c r="AA13" s="14">
        <v>99794.252999999997</v>
      </c>
      <c r="AB13" s="14">
        <v>100890.872</v>
      </c>
      <c r="AC13" s="14">
        <v>99103.845000000001</v>
      </c>
      <c r="AD13" s="18">
        <v>99603.44</v>
      </c>
      <c r="AE13" s="14">
        <v>98812.808000000005</v>
      </c>
      <c r="AF13" s="14">
        <v>86222.456999999995</v>
      </c>
      <c r="AG13" s="14">
        <v>95540.668999999994</v>
      </c>
      <c r="AH13" s="14">
        <v>96994.941999999995</v>
      </c>
    </row>
    <row r="14" spans="1:64" ht="15" x14ac:dyDescent="0.25">
      <c r="A14" s="6" t="s">
        <v>31</v>
      </c>
      <c r="B14" s="19">
        <v>22981.75</v>
      </c>
      <c r="C14" s="15">
        <v>12674.694</v>
      </c>
      <c r="D14" s="15">
        <v>13812.166999999999</v>
      </c>
      <c r="E14" s="15">
        <v>15646.778</v>
      </c>
      <c r="F14" s="19">
        <v>14551.5</v>
      </c>
      <c r="G14" s="15">
        <v>15715.083000000001</v>
      </c>
      <c r="H14" s="15">
        <v>15740.556</v>
      </c>
      <c r="I14" s="15">
        <v>15874.306</v>
      </c>
      <c r="J14" s="15">
        <v>19697.417000000001</v>
      </c>
      <c r="K14" s="15">
        <v>20365.306</v>
      </c>
      <c r="L14" s="15">
        <v>19321.611000000001</v>
      </c>
      <c r="M14" s="15">
        <v>20045.667000000001</v>
      </c>
      <c r="N14" s="15">
        <v>21243.694</v>
      </c>
      <c r="O14" s="15">
        <v>24031.222000000002</v>
      </c>
      <c r="P14" s="15">
        <v>25569.306</v>
      </c>
      <c r="Q14" s="15">
        <v>28125.662</v>
      </c>
      <c r="R14" s="15">
        <v>29523.648000000001</v>
      </c>
      <c r="S14" s="15">
        <v>27964.107</v>
      </c>
      <c r="T14" s="15">
        <v>29637.232</v>
      </c>
      <c r="U14" s="19">
        <v>29593.52</v>
      </c>
      <c r="V14" s="15">
        <v>28965.758999999998</v>
      </c>
      <c r="W14" s="15">
        <v>28983.534</v>
      </c>
      <c r="X14" s="15">
        <v>30875.933000000001</v>
      </c>
      <c r="Y14" s="15">
        <v>27818.662</v>
      </c>
      <c r="Z14" s="15">
        <v>31496.685000000001</v>
      </c>
      <c r="AA14" s="15">
        <v>35003.406999999999</v>
      </c>
      <c r="AB14" s="15">
        <v>35658.798000000003</v>
      </c>
      <c r="AC14" s="15">
        <v>35958.411999999997</v>
      </c>
      <c r="AD14" s="15">
        <v>37000.023999999998</v>
      </c>
      <c r="AE14" s="15">
        <v>38449.639000000003</v>
      </c>
      <c r="AF14" s="15">
        <v>36376.406000000003</v>
      </c>
      <c r="AG14" s="19">
        <v>38706.699999999997</v>
      </c>
      <c r="AH14" s="15">
        <v>38740.803</v>
      </c>
    </row>
    <row r="15" spans="1:64" ht="15" x14ac:dyDescent="0.25">
      <c r="A15" s="6" t="s">
        <v>32</v>
      </c>
      <c r="B15" s="18">
        <v>26722.65</v>
      </c>
      <c r="C15" s="14">
        <v>23772.418000000001</v>
      </c>
      <c r="D15" s="14">
        <v>29836.543000000001</v>
      </c>
      <c r="E15" s="14">
        <v>30185.882000000001</v>
      </c>
      <c r="F15" s="14">
        <v>32971.275000000001</v>
      </c>
      <c r="G15" s="14">
        <v>28219.455000000002</v>
      </c>
      <c r="H15" s="14">
        <v>37188.991000000002</v>
      </c>
      <c r="I15" s="14">
        <v>38248.177000000003</v>
      </c>
      <c r="J15" s="14">
        <v>39059.374000000003</v>
      </c>
      <c r="K15" s="14">
        <v>43828.803999999996</v>
      </c>
      <c r="L15" s="18">
        <v>44627.37</v>
      </c>
      <c r="M15" s="14">
        <v>47222.133999999998</v>
      </c>
      <c r="N15" s="14">
        <v>49703.493999999999</v>
      </c>
      <c r="O15" s="14">
        <v>56344.400999999998</v>
      </c>
      <c r="P15" s="14">
        <v>58805.798000000003</v>
      </c>
      <c r="Q15" s="14">
        <v>63289.195</v>
      </c>
      <c r="R15" s="14">
        <v>65846.226999999999</v>
      </c>
      <c r="S15" s="14">
        <v>69230.047999999995</v>
      </c>
      <c r="T15" s="14">
        <v>69318.839000000007</v>
      </c>
      <c r="U15" s="14">
        <v>68433.592000000004</v>
      </c>
      <c r="V15" s="14">
        <v>64987.086000000003</v>
      </c>
      <c r="W15" s="14">
        <v>65131.972000000002</v>
      </c>
      <c r="X15" s="14">
        <v>63976.392</v>
      </c>
      <c r="Y15" s="14">
        <v>63481.993999999999</v>
      </c>
      <c r="Z15" s="14">
        <v>65979.254000000001</v>
      </c>
      <c r="AA15" s="14">
        <v>68657.119000000006</v>
      </c>
      <c r="AB15" s="14">
        <v>71446.331000000006</v>
      </c>
      <c r="AC15" s="14">
        <v>73464.043999999994</v>
      </c>
      <c r="AD15" s="14">
        <v>74149.744000000006</v>
      </c>
      <c r="AE15" s="14">
        <v>75299.792000000001</v>
      </c>
      <c r="AF15" s="14">
        <v>70764.804999999993</v>
      </c>
      <c r="AG15" s="14">
        <v>75853.827000000005</v>
      </c>
      <c r="AH15" s="14">
        <v>77700.733999999997</v>
      </c>
    </row>
    <row r="16" spans="1:64" ht="15" x14ac:dyDescent="0.25">
      <c r="A16" s="6" t="s">
        <v>33</v>
      </c>
      <c r="B16" s="15">
        <v>35699.110999999997</v>
      </c>
      <c r="C16" s="15">
        <v>37109.139000000003</v>
      </c>
      <c r="D16" s="15">
        <v>37726.722000000002</v>
      </c>
      <c r="E16" s="15">
        <v>38192.110999999997</v>
      </c>
      <c r="F16" s="15">
        <v>40072.639000000003</v>
      </c>
      <c r="G16" s="15">
        <v>40410.332999999999</v>
      </c>
      <c r="H16" s="15">
        <v>41080.360999999997</v>
      </c>
      <c r="I16" s="15">
        <v>41927.139000000003</v>
      </c>
      <c r="J16" s="15">
        <v>42677.805999999997</v>
      </c>
      <c r="K16" s="15">
        <v>43221.667000000001</v>
      </c>
      <c r="L16" s="15">
        <v>42823.527999999998</v>
      </c>
      <c r="M16" s="15">
        <v>42994.417000000001</v>
      </c>
      <c r="N16" s="19">
        <v>43555.25</v>
      </c>
      <c r="O16" s="19">
        <v>45322.25</v>
      </c>
      <c r="P16" s="19">
        <v>46536</v>
      </c>
      <c r="Q16" s="15">
        <v>46956.527999999998</v>
      </c>
      <c r="R16" s="15">
        <v>48460.805999999997</v>
      </c>
      <c r="S16" s="15">
        <v>50742.722000000002</v>
      </c>
      <c r="T16" s="15">
        <v>49557.582999999999</v>
      </c>
      <c r="U16" s="15">
        <v>46844.610999999997</v>
      </c>
      <c r="V16" s="19">
        <v>46768.75</v>
      </c>
      <c r="W16" s="15">
        <v>46577.305999999997</v>
      </c>
      <c r="X16" s="15">
        <v>43533.110999999997</v>
      </c>
      <c r="Y16" s="15">
        <v>42757.832999999999</v>
      </c>
      <c r="Z16" s="15">
        <v>43499.065999999999</v>
      </c>
      <c r="AA16" s="15">
        <v>45171.186000000002</v>
      </c>
      <c r="AB16" s="15">
        <v>45937.428999999996</v>
      </c>
      <c r="AC16" s="19">
        <v>45751.360000000001</v>
      </c>
      <c r="AD16" s="15">
        <v>46847.966</v>
      </c>
      <c r="AE16" s="15">
        <v>46090.347999999998</v>
      </c>
      <c r="AF16" s="15">
        <v>42897.822999999997</v>
      </c>
      <c r="AG16" s="19">
        <v>43597.77</v>
      </c>
      <c r="AH16" s="15">
        <v>43325.695</v>
      </c>
    </row>
    <row r="17" spans="1:34" ht="15" x14ac:dyDescent="0.25">
      <c r="A17" s="6" t="s">
        <v>34</v>
      </c>
      <c r="B17" s="18">
        <v>592165.25</v>
      </c>
      <c r="C17" s="18">
        <v>605108.25</v>
      </c>
      <c r="D17" s="14">
        <v>617417.66700000002</v>
      </c>
      <c r="E17" s="14">
        <v>635120.38899999997</v>
      </c>
      <c r="F17" s="18">
        <v>624547.5</v>
      </c>
      <c r="G17" s="18">
        <v>634261.75</v>
      </c>
      <c r="H17" s="14">
        <v>639768.72199999995</v>
      </c>
      <c r="I17" s="14">
        <v>643542.52800000005</v>
      </c>
      <c r="J17" s="14">
        <v>656125.02800000005</v>
      </c>
      <c r="K17" s="14">
        <v>675817.11100000003</v>
      </c>
      <c r="L17" s="14">
        <v>660072.88899999997</v>
      </c>
      <c r="M17" s="14">
        <v>646426.16700000002</v>
      </c>
      <c r="N17" s="18">
        <v>639920</v>
      </c>
      <c r="O17" s="14">
        <v>615346.04399999999</v>
      </c>
      <c r="P17" s="14">
        <v>617138.83600000001</v>
      </c>
      <c r="Q17" s="14">
        <v>596290.69400000002</v>
      </c>
      <c r="R17" s="14">
        <v>607160.70400000003</v>
      </c>
      <c r="S17" s="14">
        <v>592858.076</v>
      </c>
      <c r="T17" s="18">
        <v>585266.19999999995</v>
      </c>
      <c r="U17" s="14">
        <v>577487.68900000001</v>
      </c>
      <c r="V17" s="18">
        <v>584321.34</v>
      </c>
      <c r="W17" s="14">
        <v>591023.11399999994</v>
      </c>
      <c r="X17" s="14">
        <v>587115.67299999995</v>
      </c>
      <c r="Y17" s="14">
        <v>599615.95600000001</v>
      </c>
      <c r="Z17" s="18">
        <v>612590.64</v>
      </c>
      <c r="AA17" s="14">
        <v>609606.87600000005</v>
      </c>
      <c r="AB17" s="14">
        <v>625025.47900000005</v>
      </c>
      <c r="AC17" s="14">
        <v>634812.35499999998</v>
      </c>
      <c r="AD17" s="18">
        <v>612231.47</v>
      </c>
      <c r="AE17" s="18">
        <v>618793.28</v>
      </c>
      <c r="AF17" s="14">
        <v>567537.59499999997</v>
      </c>
      <c r="AG17" s="14">
        <v>551131.67799999996</v>
      </c>
      <c r="AH17" s="14">
        <v>557900.02500000002</v>
      </c>
    </row>
    <row r="18" spans="1:34" ht="15" x14ac:dyDescent="0.25">
      <c r="A18" s="6" t="s">
        <v>35</v>
      </c>
      <c r="B18" s="15">
        <v>8635.6389999999992</v>
      </c>
      <c r="C18" s="15">
        <v>7801.2780000000002</v>
      </c>
      <c r="D18" s="15">
        <v>3919.8789999999999</v>
      </c>
      <c r="E18" s="19">
        <v>4421.66</v>
      </c>
      <c r="F18" s="15">
        <v>5590.375</v>
      </c>
      <c r="G18" s="19">
        <v>5502.09</v>
      </c>
      <c r="H18" s="15">
        <v>5763.6390000000001</v>
      </c>
      <c r="I18" s="15">
        <v>6176.049</v>
      </c>
      <c r="J18" s="15">
        <v>6288.5140000000001</v>
      </c>
      <c r="K18" s="15">
        <v>5790.1390000000001</v>
      </c>
      <c r="L18" s="15">
        <v>5780.5969999999998</v>
      </c>
      <c r="M18" s="15">
        <v>7041.1109999999999</v>
      </c>
      <c r="N18" s="15">
        <v>7276.375</v>
      </c>
      <c r="O18" s="19">
        <v>7060</v>
      </c>
      <c r="P18" s="15">
        <v>7279.951</v>
      </c>
      <c r="Q18" s="15">
        <v>7628.0839999999998</v>
      </c>
      <c r="R18" s="15">
        <v>8229.6859999999997</v>
      </c>
      <c r="S18" s="15">
        <v>8719.9240000000009</v>
      </c>
      <c r="T18" s="15">
        <v>8544.3619999999992</v>
      </c>
      <c r="U18" s="15">
        <v>7711.5150000000003</v>
      </c>
      <c r="V18" s="15">
        <v>8017.7290000000003</v>
      </c>
      <c r="W18" s="15">
        <v>8184.4979999999996</v>
      </c>
      <c r="X18" s="15">
        <v>8345.1409999999996</v>
      </c>
      <c r="Y18" s="15">
        <v>8187.2240000000002</v>
      </c>
      <c r="Z18" s="15">
        <v>8270.9750000000004</v>
      </c>
      <c r="AA18" s="19">
        <v>8498.9500000000007</v>
      </c>
      <c r="AB18" s="15">
        <v>8756.1419999999998</v>
      </c>
      <c r="AC18" s="15">
        <v>9044.7649999999994</v>
      </c>
      <c r="AD18" s="19">
        <v>9419.67</v>
      </c>
      <c r="AE18" s="19">
        <v>9462.2000000000007</v>
      </c>
      <c r="AF18" s="15">
        <v>8941.7150000000001</v>
      </c>
      <c r="AG18" s="15">
        <v>9504.7950000000001</v>
      </c>
      <c r="AH18" s="15">
        <v>9590.3639999999996</v>
      </c>
    </row>
    <row r="19" spans="1:34" ht="15" x14ac:dyDescent="0.25">
      <c r="A19" s="6" t="s">
        <v>36</v>
      </c>
      <c r="B19" s="14">
        <v>18296.373</v>
      </c>
      <c r="C19" s="14">
        <v>19023.567999999999</v>
      </c>
      <c r="D19" s="14">
        <v>20648.143</v>
      </c>
      <c r="E19" s="18">
        <v>20554.11</v>
      </c>
      <c r="F19" s="14">
        <v>21413.756000000001</v>
      </c>
      <c r="G19" s="14">
        <v>22153.241000000002</v>
      </c>
      <c r="H19" s="14">
        <v>25684.964</v>
      </c>
      <c r="I19" s="14">
        <v>27051.153999999999</v>
      </c>
      <c r="J19" s="14">
        <v>32008.030999999999</v>
      </c>
      <c r="K19" s="14">
        <v>35372.050999999999</v>
      </c>
      <c r="L19" s="14">
        <v>39353.368999999999</v>
      </c>
      <c r="M19" s="14">
        <v>41135.290999999997</v>
      </c>
      <c r="N19" s="18">
        <v>41939.129999999997</v>
      </c>
      <c r="O19" s="14">
        <v>42622.019</v>
      </c>
      <c r="P19" s="14">
        <v>45150.451999999997</v>
      </c>
      <c r="Q19" s="14">
        <v>47822.784</v>
      </c>
      <c r="R19" s="14">
        <v>51937.343999999997</v>
      </c>
      <c r="S19" s="14">
        <v>53634.288999999997</v>
      </c>
      <c r="T19" s="14">
        <v>50879.499000000003</v>
      </c>
      <c r="U19" s="14">
        <v>46501.004000000001</v>
      </c>
      <c r="V19" s="14">
        <v>43606.786999999997</v>
      </c>
      <c r="W19" s="14">
        <v>41575.985000000001</v>
      </c>
      <c r="X19" s="14">
        <v>40622.036999999997</v>
      </c>
      <c r="Y19" s="14">
        <v>41353.154999999999</v>
      </c>
      <c r="Z19" s="14">
        <v>43039.722999999998</v>
      </c>
      <c r="AA19" s="14">
        <v>43764.915999999997</v>
      </c>
      <c r="AB19" s="14">
        <v>45898.701999999997</v>
      </c>
      <c r="AC19" s="14">
        <v>45458.438000000002</v>
      </c>
      <c r="AD19" s="14">
        <v>45855.540999999997</v>
      </c>
      <c r="AE19" s="14">
        <v>46147.392999999996</v>
      </c>
      <c r="AF19" s="14">
        <v>38634.084999999999</v>
      </c>
      <c r="AG19" s="14">
        <v>41121.802000000003</v>
      </c>
      <c r="AH19" s="14">
        <v>44345.623</v>
      </c>
    </row>
    <row r="20" spans="1:34" ht="15" x14ac:dyDescent="0.25">
      <c r="A20" s="6" t="s">
        <v>37</v>
      </c>
      <c r="B20" s="15">
        <v>45863.582999999999</v>
      </c>
      <c r="C20" s="15">
        <v>49099.777999999998</v>
      </c>
      <c r="D20" s="19">
        <v>50307</v>
      </c>
      <c r="E20" s="15">
        <v>51479.639000000003</v>
      </c>
      <c r="F20" s="15">
        <v>52196.805999999997</v>
      </c>
      <c r="G20" s="15">
        <v>53873.667000000001</v>
      </c>
      <c r="H20" s="19">
        <v>56473</v>
      </c>
      <c r="I20" s="19">
        <v>57787.75</v>
      </c>
      <c r="J20" s="15">
        <v>60684.972000000002</v>
      </c>
      <c r="K20" s="15">
        <v>61760.972000000002</v>
      </c>
      <c r="L20" s="15">
        <v>62519.027999999998</v>
      </c>
      <c r="M20" s="15">
        <v>63967.277999999998</v>
      </c>
      <c r="N20" s="15">
        <v>66285.695000000007</v>
      </c>
      <c r="O20" s="15">
        <v>70280.028000000006</v>
      </c>
      <c r="P20" s="15">
        <v>70749.167000000001</v>
      </c>
      <c r="Q20" s="15">
        <v>72672.362999999998</v>
      </c>
      <c r="R20" s="15">
        <v>74844.001000000004</v>
      </c>
      <c r="S20" s="15">
        <v>78298.692999999999</v>
      </c>
      <c r="T20" s="15">
        <v>76435.805999999997</v>
      </c>
      <c r="U20" s="15">
        <v>82944.081999999995</v>
      </c>
      <c r="V20" s="15">
        <v>75433.442999999999</v>
      </c>
      <c r="W20" s="15">
        <v>69047.028000000006</v>
      </c>
      <c r="X20" s="15">
        <v>56184.582000000002</v>
      </c>
      <c r="Y20" s="15">
        <v>57640.500999999997</v>
      </c>
      <c r="Z20" s="15">
        <v>57281.834000000003</v>
      </c>
      <c r="AA20" s="15">
        <v>57872.249000000003</v>
      </c>
      <c r="AB20" s="15">
        <v>59227.832999999999</v>
      </c>
      <c r="AC20" s="15">
        <v>58057.966</v>
      </c>
      <c r="AD20" s="15">
        <v>58177.478000000003</v>
      </c>
      <c r="AE20" s="15">
        <v>59917.608</v>
      </c>
      <c r="AF20" s="15">
        <v>52511.716</v>
      </c>
      <c r="AG20" s="15">
        <v>55611.889000000003</v>
      </c>
      <c r="AH20" s="15">
        <v>58066.587</v>
      </c>
    </row>
    <row r="21" spans="1:34" ht="15" x14ac:dyDescent="0.25">
      <c r="A21" s="6" t="s">
        <v>38</v>
      </c>
      <c r="B21" s="14">
        <v>208010.639</v>
      </c>
      <c r="C21" s="14">
        <v>219276.16699999999</v>
      </c>
      <c r="D21" s="14">
        <v>232044.22200000001</v>
      </c>
      <c r="E21" s="14">
        <v>228910.361</v>
      </c>
      <c r="F21" s="14">
        <v>237795.139</v>
      </c>
      <c r="G21" s="14">
        <v>240960.111</v>
      </c>
      <c r="H21" s="14">
        <v>255629.08300000001</v>
      </c>
      <c r="I21" s="14">
        <v>258362.861</v>
      </c>
      <c r="J21" s="14">
        <v>283049.52799999999</v>
      </c>
      <c r="K21" s="14">
        <v>298061.36099999998</v>
      </c>
      <c r="L21" s="14">
        <v>307050.69400000002</v>
      </c>
      <c r="M21" s="14">
        <v>322260.41600000003</v>
      </c>
      <c r="N21" s="14">
        <v>330757.554</v>
      </c>
      <c r="O21" s="14">
        <v>346564.91399999999</v>
      </c>
      <c r="P21" s="14">
        <v>359095.83600000001</v>
      </c>
      <c r="Q21" s="14">
        <v>370540.24300000002</v>
      </c>
      <c r="R21" s="14">
        <v>381306.97399999999</v>
      </c>
      <c r="S21" s="14">
        <v>394863.35600000003</v>
      </c>
      <c r="T21" s="14">
        <v>376612.31300000002</v>
      </c>
      <c r="U21" s="14">
        <v>356160.65399999998</v>
      </c>
      <c r="V21" s="18">
        <v>346711.25</v>
      </c>
      <c r="W21" s="14">
        <v>332140.71600000001</v>
      </c>
      <c r="X21" s="14">
        <v>294870.67499999999</v>
      </c>
      <c r="Y21" s="14">
        <v>295133.24400000001</v>
      </c>
      <c r="Z21" s="14">
        <v>299451.66899999999</v>
      </c>
      <c r="AA21" s="14">
        <v>309647.451</v>
      </c>
      <c r="AB21" s="14">
        <v>319270.255</v>
      </c>
      <c r="AC21" s="14">
        <v>326398.984</v>
      </c>
      <c r="AD21" s="14">
        <v>333920.60100000002</v>
      </c>
      <c r="AE21" s="14">
        <v>336774.85200000001</v>
      </c>
      <c r="AF21" s="14">
        <v>277554.06900000002</v>
      </c>
      <c r="AG21" s="14">
        <v>317533.86599999998</v>
      </c>
      <c r="AH21" s="14">
        <v>330198.35700000002</v>
      </c>
    </row>
    <row r="22" spans="1:34" ht="15" x14ac:dyDescent="0.25">
      <c r="A22" s="6" t="s">
        <v>39</v>
      </c>
      <c r="B22" s="15">
        <v>425747.41700000002</v>
      </c>
      <c r="C22" s="15">
        <v>435987.41700000002</v>
      </c>
      <c r="D22" s="15">
        <v>445294.19400000002</v>
      </c>
      <c r="E22" s="15">
        <v>448472.47200000001</v>
      </c>
      <c r="F22" s="15">
        <v>454313.02799999999</v>
      </c>
      <c r="G22" s="15">
        <v>457491.19400000002</v>
      </c>
      <c r="H22" s="15">
        <v>456915.88900000002</v>
      </c>
      <c r="I22" s="15">
        <v>465601.88900000002</v>
      </c>
      <c r="J22" s="19">
        <v>480745</v>
      </c>
      <c r="K22" s="15">
        <v>483444.66700000002</v>
      </c>
      <c r="L22" s="15">
        <v>494356.66700000002</v>
      </c>
      <c r="M22" s="15">
        <v>502451.86099999998</v>
      </c>
      <c r="N22" s="15">
        <v>502595.22200000001</v>
      </c>
      <c r="O22" s="15">
        <v>492831.136</v>
      </c>
      <c r="P22" s="15">
        <v>493263.67200000002</v>
      </c>
      <c r="Q22" s="15">
        <v>487918.97499999998</v>
      </c>
      <c r="R22" s="15">
        <v>489967.52899999998</v>
      </c>
      <c r="S22" s="19">
        <v>494607.34</v>
      </c>
      <c r="T22" s="15">
        <v>481672.92700000003</v>
      </c>
      <c r="U22" s="15">
        <v>478778.821</v>
      </c>
      <c r="V22" s="19">
        <v>479491.03</v>
      </c>
      <c r="W22" s="15">
        <v>489374.88500000001</v>
      </c>
      <c r="X22" s="15">
        <v>487832.022</v>
      </c>
      <c r="Y22" s="15">
        <v>484374.81300000002</v>
      </c>
      <c r="Z22" s="15">
        <v>488717.03100000002</v>
      </c>
      <c r="AA22" s="19">
        <v>494115.96</v>
      </c>
      <c r="AB22" s="15">
        <v>495918.83199999999</v>
      </c>
      <c r="AC22" s="15">
        <v>499491.446</v>
      </c>
      <c r="AD22" s="15">
        <v>488936.299</v>
      </c>
      <c r="AE22" s="15">
        <v>488306.16399999999</v>
      </c>
      <c r="AF22" s="15">
        <v>416486.62099999998</v>
      </c>
      <c r="AG22" s="15">
        <v>466035.28899999999</v>
      </c>
      <c r="AH22" s="15">
        <v>482388.57199999999</v>
      </c>
    </row>
    <row r="23" spans="1:34" ht="15" x14ac:dyDescent="0.25">
      <c r="A23" s="6" t="s">
        <v>40</v>
      </c>
      <c r="B23" s="14">
        <v>12961.164000000001</v>
      </c>
      <c r="C23" s="14">
        <v>10230.427</v>
      </c>
      <c r="D23" s="14">
        <v>9547.9249999999993</v>
      </c>
      <c r="E23" s="14">
        <v>10177.638999999999</v>
      </c>
      <c r="F23" s="18">
        <v>11090.79</v>
      </c>
      <c r="G23" s="14">
        <v>11729.844999999999</v>
      </c>
      <c r="H23" s="14">
        <v>13067.569</v>
      </c>
      <c r="I23" s="14">
        <v>14022.709000000001</v>
      </c>
      <c r="J23" s="14">
        <v>14681.785</v>
      </c>
      <c r="K23" s="14">
        <v>15814.411</v>
      </c>
      <c r="L23" s="14">
        <v>15888.927</v>
      </c>
      <c r="M23" s="14">
        <v>16064.525</v>
      </c>
      <c r="N23" s="18">
        <v>17136.8</v>
      </c>
      <c r="O23" s="14">
        <v>18907.098999999998</v>
      </c>
      <c r="P23" s="14">
        <v>19457.695</v>
      </c>
      <c r="Q23" s="14">
        <v>20170.428</v>
      </c>
      <c r="R23" s="14">
        <v>21489.941999999999</v>
      </c>
      <c r="S23" s="14">
        <v>23153.081999999999</v>
      </c>
      <c r="T23" s="14">
        <v>22844.552</v>
      </c>
      <c r="U23" s="14">
        <v>22770.438999999998</v>
      </c>
      <c r="V23" s="14">
        <v>21881.506000000001</v>
      </c>
      <c r="W23" s="14">
        <v>21444.305</v>
      </c>
      <c r="X23" s="14">
        <v>21051.418000000001</v>
      </c>
      <c r="Y23" s="14">
        <v>21281.993999999999</v>
      </c>
      <c r="Z23" s="14">
        <v>21001.359</v>
      </c>
      <c r="AA23" s="14">
        <v>22162.401000000002</v>
      </c>
      <c r="AB23" s="14">
        <v>22693.363000000001</v>
      </c>
      <c r="AC23" s="14">
        <v>24422.127</v>
      </c>
      <c r="AD23" s="14">
        <v>23827.996999999999</v>
      </c>
      <c r="AE23" s="18">
        <v>24846.69</v>
      </c>
      <c r="AF23" s="14">
        <v>21936.008000000002</v>
      </c>
      <c r="AG23" s="14">
        <v>23889.567999999999</v>
      </c>
      <c r="AH23" s="14">
        <v>24866.657999999999</v>
      </c>
    </row>
    <row r="24" spans="1:34" ht="15" x14ac:dyDescent="0.25">
      <c r="A24" s="6" t="s">
        <v>41</v>
      </c>
      <c r="B24" s="15">
        <v>359748.19400000002</v>
      </c>
      <c r="C24" s="15">
        <v>367427.66700000002</v>
      </c>
      <c r="D24" s="15">
        <v>387565.77799999999</v>
      </c>
      <c r="E24" s="15">
        <v>395811.55599999998</v>
      </c>
      <c r="F24" s="19">
        <v>395320.75</v>
      </c>
      <c r="G24" s="15">
        <v>404061.80599999998</v>
      </c>
      <c r="H24" s="19">
        <v>406339.25</v>
      </c>
      <c r="I24" s="15">
        <v>411920.36099999998</v>
      </c>
      <c r="J24" s="15">
        <v>425990.86099999998</v>
      </c>
      <c r="K24" s="15">
        <v>429730.55599999998</v>
      </c>
      <c r="L24" s="15">
        <v>428930.55599999998</v>
      </c>
      <c r="M24" s="15">
        <v>436915.47200000001</v>
      </c>
      <c r="N24" s="19">
        <v>444940.25</v>
      </c>
      <c r="O24" s="15">
        <v>446098.30599999998</v>
      </c>
      <c r="P24" s="15">
        <v>456694.83299999998</v>
      </c>
      <c r="Q24" s="15">
        <v>451040.72200000001</v>
      </c>
      <c r="R24" s="19">
        <v>454379.75</v>
      </c>
      <c r="S24" s="15">
        <v>455507.38900000002</v>
      </c>
      <c r="T24" s="15">
        <v>436217.61099999998</v>
      </c>
      <c r="U24" s="15">
        <v>421996.97200000001</v>
      </c>
      <c r="V24" s="15">
        <v>415737.75900000002</v>
      </c>
      <c r="W24" s="15">
        <v>414933.20600000001</v>
      </c>
      <c r="X24" s="15">
        <v>390549.94099999999</v>
      </c>
      <c r="Y24" s="15">
        <v>382103.23800000001</v>
      </c>
      <c r="Z24" s="15">
        <v>398590.33399999997</v>
      </c>
      <c r="AA24" s="15">
        <v>390868.77500000002</v>
      </c>
      <c r="AB24" s="19">
        <v>383374.48</v>
      </c>
      <c r="AC24" s="15">
        <v>368136.24800000002</v>
      </c>
      <c r="AD24" s="15">
        <v>381531.42599999998</v>
      </c>
      <c r="AE24" s="15">
        <v>385420.99599999998</v>
      </c>
      <c r="AF24" s="15">
        <v>313811.11599999998</v>
      </c>
      <c r="AG24" s="15">
        <v>380159.54100000003</v>
      </c>
      <c r="AH24" s="15">
        <v>398444.72100000002</v>
      </c>
    </row>
    <row r="25" spans="1:34" ht="15" x14ac:dyDescent="0.25">
      <c r="A25" s="6" t="s">
        <v>42</v>
      </c>
      <c r="B25" s="14">
        <v>4514.1390000000001</v>
      </c>
      <c r="C25" s="14">
        <v>4504.7219999999998</v>
      </c>
      <c r="D25" s="14">
        <v>5054.8890000000001</v>
      </c>
      <c r="E25" s="14">
        <v>5125.4719999999998</v>
      </c>
      <c r="F25" s="18">
        <v>5332.5</v>
      </c>
      <c r="G25" s="14">
        <v>5656.0829999999996</v>
      </c>
      <c r="H25" s="14">
        <v>5848.2780000000002</v>
      </c>
      <c r="I25" s="14">
        <v>6100.9170000000004</v>
      </c>
      <c r="J25" s="14">
        <v>6389.0280000000002</v>
      </c>
      <c r="K25" s="14">
        <v>6559.1390000000001</v>
      </c>
      <c r="L25" s="18">
        <v>6715.5</v>
      </c>
      <c r="M25" s="14">
        <v>6935.1940000000004</v>
      </c>
      <c r="N25" s="14">
        <v>6878.7219999999998</v>
      </c>
      <c r="O25" s="18">
        <v>7293.5</v>
      </c>
      <c r="P25" s="18">
        <v>7698.5</v>
      </c>
      <c r="Q25" s="14">
        <v>7861.3609999999999</v>
      </c>
      <c r="R25" s="18">
        <v>7832.75</v>
      </c>
      <c r="S25" s="14">
        <v>8367.1110000000008</v>
      </c>
      <c r="T25" s="14">
        <v>8694.4330000000009</v>
      </c>
      <c r="U25" s="14">
        <v>8716.9230000000007</v>
      </c>
      <c r="V25" s="14">
        <v>8902.1489999999994</v>
      </c>
      <c r="W25" s="14">
        <v>8656.3809999999994</v>
      </c>
      <c r="X25" s="14">
        <v>8000.7510000000002</v>
      </c>
      <c r="Y25" s="14">
        <v>7209.8549999999996</v>
      </c>
      <c r="Z25" s="14">
        <v>6972.6719999999996</v>
      </c>
      <c r="AA25" s="14">
        <v>7233.268</v>
      </c>
      <c r="AB25" s="14">
        <v>7654.2489999999998</v>
      </c>
      <c r="AC25" s="14">
        <v>7891.6049999999996</v>
      </c>
      <c r="AD25" s="14">
        <v>7934.2219999999998</v>
      </c>
      <c r="AE25" s="14">
        <v>8024.7749999999996</v>
      </c>
      <c r="AF25" s="14">
        <v>7160.6450000000004</v>
      </c>
      <c r="AG25" s="14">
        <v>7665.2730000000001</v>
      </c>
      <c r="AH25" s="14">
        <v>7556.326</v>
      </c>
    </row>
    <row r="26" spans="1:34" ht="15" x14ac:dyDescent="0.25">
      <c r="A26" s="6" t="s">
        <v>43</v>
      </c>
      <c r="B26" s="15">
        <v>9395.7669999999998</v>
      </c>
      <c r="C26" s="15">
        <v>8705.2309999999998</v>
      </c>
      <c r="D26" s="15">
        <v>7932.0140000000001</v>
      </c>
      <c r="E26" s="15">
        <v>7807.817</v>
      </c>
      <c r="F26" s="15">
        <v>7475.6059999999998</v>
      </c>
      <c r="G26" s="15">
        <v>7037.4889999999996</v>
      </c>
      <c r="H26" s="15">
        <v>6749.4470000000001</v>
      </c>
      <c r="I26" s="15">
        <v>6800.8419999999996</v>
      </c>
      <c r="J26" s="15">
        <v>6778.6580000000004</v>
      </c>
      <c r="K26" s="15">
        <v>6775.1670000000004</v>
      </c>
      <c r="L26" s="15">
        <v>7555.183</v>
      </c>
      <c r="M26" s="15">
        <v>9011.5030000000006</v>
      </c>
      <c r="N26" s="15">
        <v>9258.9779999999992</v>
      </c>
      <c r="O26" s="15">
        <v>9683.7389999999996</v>
      </c>
      <c r="P26" s="15">
        <v>10182.972</v>
      </c>
      <c r="Q26" s="15">
        <v>10686.053</v>
      </c>
      <c r="R26" s="15">
        <v>12006.407999999999</v>
      </c>
      <c r="S26" s="15">
        <v>13569.733</v>
      </c>
      <c r="T26" s="15">
        <v>12739.553</v>
      </c>
      <c r="U26" s="15">
        <v>11122.130999999999</v>
      </c>
      <c r="V26" s="15">
        <v>11703.561</v>
      </c>
      <c r="W26" s="15">
        <v>10208.011</v>
      </c>
      <c r="X26" s="15">
        <v>9735.3670000000002</v>
      </c>
      <c r="Y26" s="15">
        <v>9913.0939999999991</v>
      </c>
      <c r="Z26" s="15">
        <v>10482.460999999999</v>
      </c>
      <c r="AA26" s="15">
        <v>11164.619000000001</v>
      </c>
      <c r="AB26" s="15">
        <v>11225.294</v>
      </c>
      <c r="AC26" s="15">
        <v>11805.009</v>
      </c>
      <c r="AD26" s="15">
        <v>12108.798000000001</v>
      </c>
      <c r="AE26" s="15">
        <v>12157.817999999999</v>
      </c>
      <c r="AF26" s="15">
        <v>11747.041999999999</v>
      </c>
      <c r="AG26" s="15">
        <v>12127.159</v>
      </c>
      <c r="AH26" s="15">
        <v>11504.466</v>
      </c>
    </row>
    <row r="27" spans="1:34" ht="15" x14ac:dyDescent="0.25">
      <c r="A27" s="6" t="s">
        <v>44</v>
      </c>
      <c r="B27" s="14">
        <v>20109.003000000001</v>
      </c>
      <c r="C27" s="14">
        <v>22277.917000000001</v>
      </c>
      <c r="D27" s="14">
        <v>14253.653</v>
      </c>
      <c r="E27" s="14">
        <v>10608.125</v>
      </c>
      <c r="F27" s="14">
        <v>7958.9859999999999</v>
      </c>
      <c r="G27" s="14">
        <v>10639.924999999999</v>
      </c>
      <c r="H27" s="14">
        <v>11716.008</v>
      </c>
      <c r="I27" s="14">
        <v>13216.911</v>
      </c>
      <c r="J27" s="14">
        <v>13979.263999999999</v>
      </c>
      <c r="K27" s="14">
        <v>12487.789000000001</v>
      </c>
      <c r="L27" s="18">
        <v>11076.25</v>
      </c>
      <c r="M27" s="14">
        <v>12151.583000000001</v>
      </c>
      <c r="N27" s="14">
        <v>12565.994000000001</v>
      </c>
      <c r="O27" s="14">
        <v>12753.178</v>
      </c>
      <c r="P27" s="14">
        <v>14075.714</v>
      </c>
      <c r="Q27" s="14">
        <v>14950.661</v>
      </c>
      <c r="R27" s="14">
        <v>16100.075000000001</v>
      </c>
      <c r="S27" s="14">
        <v>19315.714</v>
      </c>
      <c r="T27" s="14">
        <v>19266.263999999999</v>
      </c>
      <c r="U27" s="14">
        <v>15992.225</v>
      </c>
      <c r="V27" s="14">
        <v>16311.656000000001</v>
      </c>
      <c r="W27" s="14">
        <v>16176.539000000001</v>
      </c>
      <c r="X27" s="14">
        <v>16364.733</v>
      </c>
      <c r="Y27" s="18">
        <v>16386.95</v>
      </c>
      <c r="Z27" s="14">
        <v>18221.532999999999</v>
      </c>
      <c r="AA27" s="14">
        <v>19317.866999999998</v>
      </c>
      <c r="AB27" s="14">
        <v>20653.546999999999</v>
      </c>
      <c r="AC27" s="14">
        <v>21665.027999999998</v>
      </c>
      <c r="AD27" s="14">
        <v>23060.868999999999</v>
      </c>
      <c r="AE27" s="14">
        <v>23951.092000000001</v>
      </c>
      <c r="AF27" s="14">
        <v>23708.173999999999</v>
      </c>
      <c r="AG27" s="14">
        <v>23914.092000000001</v>
      </c>
      <c r="AH27" s="14">
        <v>23753.692999999999</v>
      </c>
    </row>
    <row r="28" spans="1:34" ht="15" x14ac:dyDescent="0.25">
      <c r="A28" s="6" t="s">
        <v>45</v>
      </c>
      <c r="B28" s="15">
        <v>10040.282999999999</v>
      </c>
      <c r="C28" s="15">
        <v>11939.569</v>
      </c>
      <c r="D28" s="15">
        <v>13054.156000000001</v>
      </c>
      <c r="E28" s="15">
        <v>13219.843000000001</v>
      </c>
      <c r="F28" s="15">
        <v>13459.808000000001</v>
      </c>
      <c r="G28" s="15">
        <v>12793.279</v>
      </c>
      <c r="H28" s="15">
        <v>13146.968000000001</v>
      </c>
      <c r="I28" s="15">
        <v>13905.373</v>
      </c>
      <c r="J28" s="15">
        <v>14519.357</v>
      </c>
      <c r="K28" s="15">
        <v>16103.704</v>
      </c>
      <c r="L28" s="15">
        <v>18376.082999999999</v>
      </c>
      <c r="M28" s="19">
        <v>19279.61</v>
      </c>
      <c r="N28" s="15">
        <v>20061.063999999998</v>
      </c>
      <c r="O28" s="19">
        <v>22150.1</v>
      </c>
      <c r="P28" s="15">
        <v>25786.113000000001</v>
      </c>
      <c r="Q28" s="15">
        <v>27191.651000000002</v>
      </c>
      <c r="R28" s="15">
        <v>26013.688999999998</v>
      </c>
      <c r="S28" s="15">
        <v>25482.050999999999</v>
      </c>
      <c r="T28" s="19">
        <v>25817.07</v>
      </c>
      <c r="U28" s="15">
        <v>23803.566999999999</v>
      </c>
      <c r="V28" s="15">
        <v>25136.175999999999</v>
      </c>
      <c r="W28" s="15">
        <v>26662.298999999999</v>
      </c>
      <c r="X28" s="15">
        <v>25490.163</v>
      </c>
      <c r="Y28" s="15">
        <v>25014.021000000001</v>
      </c>
      <c r="Z28" s="15">
        <v>24091.760999999999</v>
      </c>
      <c r="AA28" s="15">
        <v>22594.724999999999</v>
      </c>
      <c r="AB28" s="15">
        <v>22001.741999999998</v>
      </c>
      <c r="AC28" s="15">
        <v>22688.891</v>
      </c>
      <c r="AD28" s="15">
        <v>24244.442999999999</v>
      </c>
      <c r="AE28" s="15">
        <v>24851.257000000001</v>
      </c>
      <c r="AF28" s="15">
        <v>19221.885999999999</v>
      </c>
      <c r="AG28" s="15">
        <v>20408.611000000001</v>
      </c>
      <c r="AH28" s="15">
        <v>17862.508000000002</v>
      </c>
    </row>
    <row r="29" spans="1:34" ht="15" x14ac:dyDescent="0.25">
      <c r="A29" s="6" t="s">
        <v>46</v>
      </c>
      <c r="B29" s="14">
        <v>30295.861000000001</v>
      </c>
      <c r="C29" s="18">
        <v>27164.25</v>
      </c>
      <c r="D29" s="14">
        <v>26474.582999999999</v>
      </c>
      <c r="E29" s="14">
        <v>26651.944</v>
      </c>
      <c r="F29" s="14">
        <v>25990.194</v>
      </c>
      <c r="G29" s="14">
        <v>26802.582999999999</v>
      </c>
      <c r="H29" s="14">
        <v>26735.638999999999</v>
      </c>
      <c r="I29" s="14">
        <v>28366.917000000001</v>
      </c>
      <c r="J29" s="14">
        <v>31718.582999999999</v>
      </c>
      <c r="K29" s="14">
        <v>33605.777999999998</v>
      </c>
      <c r="L29" s="14">
        <v>33588.055999999997</v>
      </c>
      <c r="M29" s="14">
        <v>35439.805999999997</v>
      </c>
      <c r="N29" s="14">
        <v>37793.944000000003</v>
      </c>
      <c r="O29" s="14">
        <v>39546.832999999999</v>
      </c>
      <c r="P29" s="14">
        <v>41480.139000000003</v>
      </c>
      <c r="Q29" s="14">
        <v>45049.555999999997</v>
      </c>
      <c r="R29" s="14">
        <v>48264.610999999997</v>
      </c>
      <c r="S29" s="14">
        <v>49222.417000000001</v>
      </c>
      <c r="T29" s="14">
        <v>50441.694000000003</v>
      </c>
      <c r="U29" s="14">
        <v>50172.610999999997</v>
      </c>
      <c r="V29" s="14">
        <v>45480.582999999999</v>
      </c>
      <c r="W29" s="14">
        <v>42111.417000000001</v>
      </c>
      <c r="X29" s="14">
        <v>40750.082999999999</v>
      </c>
      <c r="Y29" s="14">
        <v>38037.805999999997</v>
      </c>
      <c r="Z29" s="14">
        <v>42796.667000000001</v>
      </c>
      <c r="AA29" s="14">
        <v>46582.472000000002</v>
      </c>
      <c r="AB29" s="14">
        <v>47396.360999999997</v>
      </c>
      <c r="AC29" s="14">
        <v>49874.682999999997</v>
      </c>
      <c r="AD29" s="14">
        <v>53161.510999999999</v>
      </c>
      <c r="AE29" s="18">
        <v>56417.95</v>
      </c>
      <c r="AF29" s="18">
        <v>49635.199999999997</v>
      </c>
      <c r="AG29" s="14">
        <v>55044.533000000003</v>
      </c>
      <c r="AH29" s="14">
        <v>59470.256000000001</v>
      </c>
    </row>
    <row r="30" spans="1:34" ht="15" x14ac:dyDescent="0.25">
      <c r="A30" s="6" t="s">
        <v>47</v>
      </c>
      <c r="B30" s="15">
        <v>1755.4169999999999</v>
      </c>
      <c r="C30" s="15">
        <v>1971.1389999999999</v>
      </c>
      <c r="D30" s="15">
        <v>2043.8889999999999</v>
      </c>
      <c r="E30" s="15">
        <v>2312.0830000000001</v>
      </c>
      <c r="F30" s="15">
        <v>2312.0830000000001</v>
      </c>
      <c r="G30" s="15">
        <v>2706.944</v>
      </c>
      <c r="H30" s="19">
        <v>2117</v>
      </c>
      <c r="I30" s="15">
        <v>2883.9720000000002</v>
      </c>
      <c r="J30" s="19">
        <v>2526</v>
      </c>
      <c r="K30" s="15">
        <v>2321.1390000000001</v>
      </c>
      <c r="L30" s="15">
        <v>1781.472</v>
      </c>
      <c r="M30" s="15">
        <v>1660.5830000000001</v>
      </c>
      <c r="N30" s="15">
        <v>1137.9169999999999</v>
      </c>
      <c r="O30" s="15">
        <v>1434.722</v>
      </c>
      <c r="P30" s="19">
        <v>1729</v>
      </c>
      <c r="Q30" s="15">
        <v>1815.556</v>
      </c>
      <c r="R30" s="15">
        <v>1863.3330000000001</v>
      </c>
      <c r="S30" s="15">
        <v>1911.1110000000001</v>
      </c>
      <c r="T30" s="15">
        <v>2102.2220000000002</v>
      </c>
      <c r="U30" s="15">
        <v>1851.3889999999999</v>
      </c>
      <c r="V30" s="15">
        <v>1953.183</v>
      </c>
      <c r="W30" s="15">
        <v>1928.768</v>
      </c>
      <c r="X30" s="15">
        <v>1929.548</v>
      </c>
      <c r="Y30" s="15">
        <v>1992.951</v>
      </c>
      <c r="Z30" s="15">
        <v>2054.241</v>
      </c>
      <c r="AA30" s="15">
        <v>2167.8850000000002</v>
      </c>
      <c r="AB30" s="15">
        <v>2179.6669999999999</v>
      </c>
      <c r="AC30" s="15">
        <v>2249.3270000000002</v>
      </c>
      <c r="AD30" s="15">
        <v>2515.4070000000002</v>
      </c>
      <c r="AE30" s="15">
        <v>2630.681</v>
      </c>
      <c r="AF30" s="15">
        <v>2169.8130000000001</v>
      </c>
      <c r="AG30" s="15">
        <v>2241.5729999999999</v>
      </c>
      <c r="AH30" s="15">
        <v>2699.6219999999998</v>
      </c>
    </row>
    <row r="31" spans="1:34" ht="15" x14ac:dyDescent="0.25">
      <c r="A31" s="6" t="s">
        <v>48</v>
      </c>
      <c r="B31" s="14">
        <v>100130.712</v>
      </c>
      <c r="C31" s="18">
        <v>101664.15</v>
      </c>
      <c r="D31" s="14">
        <v>107289.864</v>
      </c>
      <c r="E31" s="14">
        <v>110491.173</v>
      </c>
      <c r="F31" s="18">
        <v>108150.64</v>
      </c>
      <c r="G31" s="14">
        <v>109492.33900000001</v>
      </c>
      <c r="H31" s="14">
        <v>114193.322</v>
      </c>
      <c r="I31" s="14">
        <v>114152.473</v>
      </c>
      <c r="J31" s="14">
        <v>116902.033</v>
      </c>
      <c r="K31" s="18">
        <v>118795.51</v>
      </c>
      <c r="L31" s="14">
        <v>118646.29700000001</v>
      </c>
      <c r="M31" s="14">
        <v>119544.674</v>
      </c>
      <c r="N31" s="14">
        <v>122314.749</v>
      </c>
      <c r="O31" s="14">
        <v>124365.458</v>
      </c>
      <c r="P31" s="14">
        <v>126375.822</v>
      </c>
      <c r="Q31" s="14">
        <v>126995.039</v>
      </c>
      <c r="R31" s="14">
        <v>130897.557</v>
      </c>
      <c r="S31" s="14">
        <v>132068.571</v>
      </c>
      <c r="T31" s="14">
        <v>133253.565</v>
      </c>
      <c r="U31" s="14">
        <v>128948.955</v>
      </c>
      <c r="V31" s="14">
        <v>129065.785</v>
      </c>
      <c r="W31" s="14">
        <v>130544.125</v>
      </c>
      <c r="X31" s="14">
        <v>125020.325</v>
      </c>
      <c r="Y31" s="14">
        <v>118823.31600000001</v>
      </c>
      <c r="Z31" s="14">
        <v>109659.605</v>
      </c>
      <c r="AA31" s="14">
        <v>110678.75599999999</v>
      </c>
      <c r="AB31" s="14">
        <v>110824.36199999999</v>
      </c>
      <c r="AC31" s="18">
        <v>115055.43</v>
      </c>
      <c r="AD31" s="14">
        <v>117856.526</v>
      </c>
      <c r="AE31" s="14">
        <v>118007.31299999999</v>
      </c>
      <c r="AF31" s="14">
        <v>100879.70699999999</v>
      </c>
      <c r="AG31" s="18">
        <v>102597.33</v>
      </c>
      <c r="AH31" s="14">
        <v>101760.10400000001</v>
      </c>
    </row>
    <row r="32" spans="1:34" ht="15" x14ac:dyDescent="0.25">
      <c r="A32" s="6" t="s">
        <v>49</v>
      </c>
      <c r="B32" s="15">
        <v>49653.033000000003</v>
      </c>
      <c r="C32" s="15">
        <v>55072.341</v>
      </c>
      <c r="D32" s="15">
        <v>55125.944000000003</v>
      </c>
      <c r="E32" s="15">
        <v>56331.063000000002</v>
      </c>
      <c r="F32" s="15">
        <v>56456.462</v>
      </c>
      <c r="G32" s="15">
        <v>57389.946000000004</v>
      </c>
      <c r="H32" s="15">
        <v>63404.453000000001</v>
      </c>
      <c r="I32" s="15">
        <v>59858.885000000002</v>
      </c>
      <c r="J32" s="15">
        <v>67267.027000000002</v>
      </c>
      <c r="K32" s="15">
        <v>65209.266000000003</v>
      </c>
      <c r="L32" s="15">
        <v>68462.566000000006</v>
      </c>
      <c r="M32" s="15">
        <v>73510.255000000005</v>
      </c>
      <c r="N32" s="15">
        <v>81518.554999999993</v>
      </c>
      <c r="O32" s="15">
        <v>87122.508000000002</v>
      </c>
      <c r="P32" s="15">
        <v>88262.599000000002</v>
      </c>
      <c r="Q32" s="15">
        <v>91448.641000000003</v>
      </c>
      <c r="R32" s="15">
        <v>89136.676000000007</v>
      </c>
      <c r="S32" s="15">
        <v>90504.778000000006</v>
      </c>
      <c r="T32" s="15">
        <v>87499.758000000002</v>
      </c>
      <c r="U32" s="15">
        <v>85288.661999999997</v>
      </c>
      <c r="V32" s="15">
        <v>88206.062999999995</v>
      </c>
      <c r="W32" s="15">
        <v>84471.597999999998</v>
      </c>
      <c r="X32" s="15">
        <v>84157.831999999995</v>
      </c>
      <c r="Y32" s="15">
        <v>89281.106</v>
      </c>
      <c r="Z32" s="15">
        <v>89005.157000000007</v>
      </c>
      <c r="AA32" s="15">
        <v>91360.680999999997</v>
      </c>
      <c r="AB32" s="15">
        <v>92992.896999999997</v>
      </c>
      <c r="AC32" s="19">
        <v>94049.35</v>
      </c>
      <c r="AD32" s="19">
        <v>95581.93</v>
      </c>
      <c r="AE32" s="15">
        <v>95801.332999999999</v>
      </c>
      <c r="AF32" s="19">
        <v>83798.13</v>
      </c>
      <c r="AG32" s="15">
        <v>87230.131999999998</v>
      </c>
      <c r="AH32" s="15">
        <v>82829.264999999999</v>
      </c>
    </row>
    <row r="33" spans="1:34" ht="15" x14ac:dyDescent="0.25">
      <c r="A33" s="6" t="s">
        <v>50</v>
      </c>
      <c r="B33" s="14">
        <v>70148.832999999999</v>
      </c>
      <c r="C33" s="14">
        <v>76062.528000000006</v>
      </c>
      <c r="D33" s="14">
        <v>79079.138999999996</v>
      </c>
      <c r="E33" s="14">
        <v>77536.721999999994</v>
      </c>
      <c r="F33" s="14">
        <v>81382.388999999996</v>
      </c>
      <c r="G33" s="14">
        <v>84555.361000000004</v>
      </c>
      <c r="H33" s="18">
        <v>96655.75</v>
      </c>
      <c r="I33" s="14">
        <v>102942.361</v>
      </c>
      <c r="J33" s="14">
        <v>108759.333</v>
      </c>
      <c r="K33" s="14">
        <v>119025.917</v>
      </c>
      <c r="L33" s="14">
        <v>104169.02800000001</v>
      </c>
      <c r="M33" s="14">
        <v>103479.194</v>
      </c>
      <c r="N33" s="14">
        <v>100295.833</v>
      </c>
      <c r="O33" s="14">
        <v>109640.556</v>
      </c>
      <c r="P33" s="14">
        <v>124025.667</v>
      </c>
      <c r="Q33" s="14">
        <v>133457.92600000001</v>
      </c>
      <c r="R33" s="14">
        <v>148018.61300000001</v>
      </c>
      <c r="S33" s="14">
        <v>163831.24799999999</v>
      </c>
      <c r="T33" s="14">
        <v>174961.679</v>
      </c>
      <c r="U33" s="18">
        <v>180137.32</v>
      </c>
      <c r="V33" s="14">
        <v>192566.67800000001</v>
      </c>
      <c r="W33" s="18">
        <v>195088</v>
      </c>
      <c r="X33" s="14">
        <v>186259.44200000001</v>
      </c>
      <c r="Y33" s="14">
        <v>174250.28099999999</v>
      </c>
      <c r="Z33" s="14">
        <v>175186.69399999999</v>
      </c>
      <c r="AA33" s="14">
        <v>184294.89300000001</v>
      </c>
      <c r="AB33" s="14">
        <v>206974.51500000001</v>
      </c>
      <c r="AC33" s="14">
        <v>240241.891</v>
      </c>
      <c r="AD33" s="14">
        <v>250110.231</v>
      </c>
      <c r="AE33" s="14">
        <v>255841.80799999999</v>
      </c>
      <c r="AF33" s="14">
        <v>245152.524</v>
      </c>
      <c r="AG33" s="18">
        <v>265720.68</v>
      </c>
      <c r="AH33" s="14">
        <v>272306.62400000001</v>
      </c>
    </row>
    <row r="34" spans="1:34" ht="15" x14ac:dyDescent="0.25">
      <c r="A34" s="6" t="s">
        <v>51</v>
      </c>
      <c r="B34" s="15">
        <v>35945.175000000003</v>
      </c>
      <c r="C34" s="15">
        <v>38769.830999999998</v>
      </c>
      <c r="D34" s="15">
        <v>42383.989000000001</v>
      </c>
      <c r="E34" s="15">
        <v>44628.656000000003</v>
      </c>
      <c r="F34" s="15">
        <v>46890.239000000001</v>
      </c>
      <c r="G34" s="15">
        <v>48747.688999999998</v>
      </c>
      <c r="H34" s="19">
        <v>51823.45</v>
      </c>
      <c r="I34" s="15">
        <v>53885.017</v>
      </c>
      <c r="J34" s="15">
        <v>58748.860999999997</v>
      </c>
      <c r="K34" s="15">
        <v>61547.222000000002</v>
      </c>
      <c r="L34" s="15">
        <v>66474.430999999997</v>
      </c>
      <c r="M34" s="15">
        <v>67363.872000000003</v>
      </c>
      <c r="N34" s="15">
        <v>69382.305999999997</v>
      </c>
      <c r="O34" s="15">
        <v>73389.366999999998</v>
      </c>
      <c r="P34" s="15">
        <v>75414.997000000003</v>
      </c>
      <c r="Q34" s="15">
        <v>72238.941999999995</v>
      </c>
      <c r="R34" s="15">
        <v>72382.953999999998</v>
      </c>
      <c r="S34" s="15">
        <v>71825.862999999998</v>
      </c>
      <c r="T34" s="15">
        <v>72015.911999999997</v>
      </c>
      <c r="U34" s="15">
        <v>71335.816000000006</v>
      </c>
      <c r="V34" s="15">
        <v>71515.104000000007</v>
      </c>
      <c r="W34" s="15">
        <v>66465.025999999998</v>
      </c>
      <c r="X34" s="15">
        <v>61015.898999999998</v>
      </c>
      <c r="Y34" s="15">
        <v>59943.779000000002</v>
      </c>
      <c r="Z34" s="15">
        <v>60738.082000000002</v>
      </c>
      <c r="AA34" s="15">
        <v>61575.885000000002</v>
      </c>
      <c r="AB34" s="19">
        <v>62728.15</v>
      </c>
      <c r="AC34" s="15">
        <v>63619.586000000003</v>
      </c>
      <c r="AD34" s="15">
        <v>64132.593999999997</v>
      </c>
      <c r="AE34" s="15">
        <v>66022.107000000004</v>
      </c>
      <c r="AF34" s="15">
        <v>55920.288999999997</v>
      </c>
      <c r="AG34" s="15">
        <v>60851.563999999998</v>
      </c>
      <c r="AH34" s="15">
        <v>64259.315999999999</v>
      </c>
    </row>
    <row r="35" spans="1:34" ht="15" x14ac:dyDescent="0.25">
      <c r="A35" s="6" t="s">
        <v>52</v>
      </c>
      <c r="B35" s="14">
        <v>42065.194000000003</v>
      </c>
      <c r="C35" s="14">
        <v>35523.722000000002</v>
      </c>
      <c r="D35" s="14">
        <v>32278.222000000002</v>
      </c>
      <c r="E35" s="18">
        <v>27004.75</v>
      </c>
      <c r="F35" s="14">
        <v>29458.027999999998</v>
      </c>
      <c r="G35" s="14">
        <v>27025.194</v>
      </c>
      <c r="H35" s="14">
        <v>39094.167000000001</v>
      </c>
      <c r="I35" s="14">
        <v>37712.944000000003</v>
      </c>
      <c r="J35" s="14">
        <v>36953.555999999997</v>
      </c>
      <c r="K35" s="14">
        <v>30199.972000000002</v>
      </c>
      <c r="L35" s="14">
        <v>31607.667000000001</v>
      </c>
      <c r="M35" s="18">
        <v>41459.5</v>
      </c>
      <c r="N35" s="14">
        <v>42011.972000000002</v>
      </c>
      <c r="O35" s="14">
        <v>45115.305999999997</v>
      </c>
      <c r="P35" s="14">
        <v>47065.194000000003</v>
      </c>
      <c r="Q35" s="14">
        <v>44825.237999999998</v>
      </c>
      <c r="R35" s="14">
        <v>46586.284</v>
      </c>
      <c r="S35" s="14">
        <v>47208.381999999998</v>
      </c>
      <c r="T35" s="14">
        <v>54112.699000000001</v>
      </c>
      <c r="U35" s="14">
        <v>56118.266000000003</v>
      </c>
      <c r="V35" s="14">
        <v>52581.563999999998</v>
      </c>
      <c r="W35" s="14">
        <v>55276.601999999999</v>
      </c>
      <c r="X35" s="14">
        <v>57422.921999999999</v>
      </c>
      <c r="Y35" s="14">
        <v>56317.284</v>
      </c>
      <c r="Z35" s="14">
        <v>58208.873</v>
      </c>
      <c r="AA35" s="14">
        <v>58827.362999999998</v>
      </c>
      <c r="AB35" s="14">
        <v>63639.758000000002</v>
      </c>
      <c r="AC35" s="14">
        <v>68074.455000000002</v>
      </c>
      <c r="AD35" s="14">
        <v>70086.008000000002</v>
      </c>
      <c r="AE35" s="18">
        <v>72646.490000000005</v>
      </c>
      <c r="AF35" s="14">
        <v>71854.527000000002</v>
      </c>
      <c r="AG35" s="14">
        <v>76114.035000000003</v>
      </c>
      <c r="AH35" s="14">
        <v>82977.285000000003</v>
      </c>
    </row>
    <row r="36" spans="1:34" ht="15" x14ac:dyDescent="0.25">
      <c r="A36" s="6" t="s">
        <v>53</v>
      </c>
      <c r="B36" s="15">
        <v>10237.361000000001</v>
      </c>
      <c r="C36" s="15">
        <v>9649.9439999999995</v>
      </c>
      <c r="D36" s="15">
        <v>9932.2219999999998</v>
      </c>
      <c r="E36" s="15">
        <v>12037.972</v>
      </c>
      <c r="F36" s="15">
        <v>13462.916999999999</v>
      </c>
      <c r="G36" s="15">
        <v>14988.138999999999</v>
      </c>
      <c r="H36" s="15">
        <v>17031.638999999999</v>
      </c>
      <c r="I36" s="15">
        <v>17816.361000000001</v>
      </c>
      <c r="J36" s="15">
        <v>14812.611000000001</v>
      </c>
      <c r="K36" s="15">
        <v>14015.611000000001</v>
      </c>
      <c r="L36" s="15">
        <v>13822.666999999999</v>
      </c>
      <c r="M36" s="15">
        <v>14417.361000000001</v>
      </c>
      <c r="N36" s="15">
        <v>14811.556</v>
      </c>
      <c r="O36" s="15">
        <v>15008.111000000001</v>
      </c>
      <c r="P36" s="15">
        <v>15647.388999999999</v>
      </c>
      <c r="Q36" s="15">
        <v>16658.694</v>
      </c>
      <c r="R36" s="15">
        <v>17431.375</v>
      </c>
      <c r="S36" s="15">
        <v>19783.282999999999</v>
      </c>
      <c r="T36" s="15">
        <v>23349.513999999999</v>
      </c>
      <c r="U36" s="15">
        <v>19723.996999999999</v>
      </c>
      <c r="V36" s="15">
        <v>20390.893</v>
      </c>
      <c r="W36" s="15">
        <v>21595.370999999999</v>
      </c>
      <c r="X36" s="15">
        <v>21808.768</v>
      </c>
      <c r="Y36" s="15">
        <v>20762.138999999999</v>
      </c>
      <c r="Z36" s="19">
        <v>20572.919999999998</v>
      </c>
      <c r="AA36" s="15">
        <v>20309.047999999999</v>
      </c>
      <c r="AB36" s="15">
        <v>21597.578000000001</v>
      </c>
      <c r="AC36" s="15">
        <v>22149.605</v>
      </c>
      <c r="AD36" s="15">
        <v>22628.157999999999</v>
      </c>
      <c r="AE36" s="15">
        <v>22084.133000000002</v>
      </c>
      <c r="AF36" s="15">
        <v>18136.706999999999</v>
      </c>
      <c r="AG36" s="15">
        <v>20613.789000000001</v>
      </c>
      <c r="AH36" s="19">
        <v>22589.67</v>
      </c>
    </row>
    <row r="37" spans="1:34" ht="15" x14ac:dyDescent="0.25">
      <c r="A37" s="6" t="s">
        <v>54</v>
      </c>
      <c r="B37" s="14">
        <v>15672.522000000001</v>
      </c>
      <c r="C37" s="14">
        <v>13017.032999999999</v>
      </c>
      <c r="D37" s="14">
        <v>13642.678</v>
      </c>
      <c r="E37" s="14">
        <v>11310.933000000001</v>
      </c>
      <c r="F37" s="18">
        <v>12930.1</v>
      </c>
      <c r="G37" s="14">
        <v>14604.278</v>
      </c>
      <c r="H37" s="14">
        <v>13534.722</v>
      </c>
      <c r="I37" s="14">
        <v>15824.944</v>
      </c>
      <c r="J37" s="14">
        <v>16078.239</v>
      </c>
      <c r="K37" s="18">
        <v>16364.8</v>
      </c>
      <c r="L37" s="14">
        <v>15660.138999999999</v>
      </c>
      <c r="M37" s="14">
        <v>16059.915999999999</v>
      </c>
      <c r="N37" s="18">
        <v>19677.5</v>
      </c>
      <c r="O37" s="14">
        <v>17609.556</v>
      </c>
      <c r="P37" s="14">
        <v>17470.989000000001</v>
      </c>
      <c r="Q37" s="14">
        <v>19674.272000000001</v>
      </c>
      <c r="R37" s="14">
        <v>20286.781999999999</v>
      </c>
      <c r="S37" s="14">
        <v>22327.868999999999</v>
      </c>
      <c r="T37" s="14">
        <v>24122.508000000002</v>
      </c>
      <c r="U37" s="14">
        <v>21570.614000000001</v>
      </c>
      <c r="V37" s="14">
        <v>25009.687999999998</v>
      </c>
      <c r="W37" s="18">
        <v>24211.08</v>
      </c>
      <c r="X37" s="14">
        <v>23452.530999999999</v>
      </c>
      <c r="Y37" s="14">
        <v>23461.948</v>
      </c>
      <c r="Z37" s="18">
        <v>23309.21</v>
      </c>
      <c r="AA37" s="14">
        <v>23138.685000000001</v>
      </c>
      <c r="AB37" s="14">
        <v>25608.058000000001</v>
      </c>
      <c r="AC37" s="14">
        <v>29537.116000000002</v>
      </c>
      <c r="AD37" s="14">
        <v>29392.205000000002</v>
      </c>
      <c r="AE37" s="14">
        <v>29381.646000000001</v>
      </c>
      <c r="AF37" s="14">
        <v>27093.491999999998</v>
      </c>
      <c r="AG37" s="14">
        <v>28725.046999999999</v>
      </c>
      <c r="AH37" s="14">
        <v>29564.399000000001</v>
      </c>
    </row>
    <row r="38" spans="1:34" ht="15" x14ac:dyDescent="0.25">
      <c r="A38" s="6" t="s">
        <v>55</v>
      </c>
      <c r="B38" s="15">
        <v>42204.110999999997</v>
      </c>
      <c r="C38" s="15">
        <v>41058.527999999998</v>
      </c>
      <c r="D38" s="15">
        <v>40977.805999999997</v>
      </c>
      <c r="E38" s="15">
        <v>39908.332999999999</v>
      </c>
      <c r="F38" s="15">
        <v>41272.860999999997</v>
      </c>
      <c r="G38" s="15">
        <v>40654.805999999997</v>
      </c>
      <c r="H38" s="15">
        <v>39604.832999999999</v>
      </c>
      <c r="I38" s="15">
        <v>41783.389000000003</v>
      </c>
      <c r="J38" s="19">
        <v>42204</v>
      </c>
      <c r="K38" s="15">
        <v>42929.360999999997</v>
      </c>
      <c r="L38" s="15">
        <v>41168.610999999997</v>
      </c>
      <c r="M38" s="15">
        <v>41873.332999999999</v>
      </c>
      <c r="N38" s="15">
        <v>42727.097000000002</v>
      </c>
      <c r="O38" s="15">
        <v>43410.358</v>
      </c>
      <c r="P38" s="15">
        <v>44683.917000000001</v>
      </c>
      <c r="Q38" s="15">
        <v>44769.555999999997</v>
      </c>
      <c r="R38" s="15">
        <v>45358.008000000002</v>
      </c>
      <c r="S38" s="19">
        <v>46797.64</v>
      </c>
      <c r="T38" s="15">
        <v>45566.097999999998</v>
      </c>
      <c r="U38" s="15">
        <v>44220.506000000001</v>
      </c>
      <c r="V38" s="15">
        <v>45964.203999999998</v>
      </c>
      <c r="W38" s="15">
        <v>45924.839</v>
      </c>
      <c r="X38" s="15">
        <v>45019.349000000002</v>
      </c>
      <c r="Y38" s="15">
        <v>45357.673000000003</v>
      </c>
      <c r="Z38" s="15">
        <v>44482.578000000001</v>
      </c>
      <c r="AA38" s="15">
        <v>44503.944000000003</v>
      </c>
      <c r="AB38" s="15">
        <v>45458.684000000001</v>
      </c>
      <c r="AC38" s="15">
        <v>45507.650999999998</v>
      </c>
      <c r="AD38" s="15">
        <v>45893.048999999999</v>
      </c>
      <c r="AE38" s="15">
        <v>45144.862999999998</v>
      </c>
      <c r="AF38" s="15">
        <v>42524.343000000001</v>
      </c>
      <c r="AG38" s="19">
        <v>44085.19</v>
      </c>
      <c r="AH38" s="15">
        <v>42054.044999999998</v>
      </c>
    </row>
    <row r="39" spans="1:34" ht="15" x14ac:dyDescent="0.25">
      <c r="A39" s="6" t="s">
        <v>56</v>
      </c>
      <c r="B39" s="14">
        <v>71310.111000000004</v>
      </c>
      <c r="C39" s="14">
        <v>70646.832999999999</v>
      </c>
      <c r="D39" s="14">
        <v>73453.694000000003</v>
      </c>
      <c r="E39" s="14">
        <v>72357.221999999994</v>
      </c>
      <c r="F39" s="18">
        <v>75173</v>
      </c>
      <c r="G39" s="14">
        <v>75558.917000000001</v>
      </c>
      <c r="H39" s="18">
        <v>75028.75</v>
      </c>
      <c r="I39" s="14">
        <v>75553.388999999996</v>
      </c>
      <c r="J39" s="14">
        <v>76527.582999999999</v>
      </c>
      <c r="K39" s="14">
        <v>78137.082999999999</v>
      </c>
      <c r="L39" s="14">
        <v>78524.138999999996</v>
      </c>
      <c r="M39" s="14">
        <v>78364.082999999999</v>
      </c>
      <c r="N39" s="14">
        <v>79960.721999999994</v>
      </c>
      <c r="O39" s="14">
        <v>81235.778000000006</v>
      </c>
      <c r="P39" s="14">
        <v>83412.528000000006</v>
      </c>
      <c r="Q39" s="14">
        <v>79535.955000000002</v>
      </c>
      <c r="R39" s="14">
        <v>80621.010999999999</v>
      </c>
      <c r="S39" s="14">
        <v>81914.317999999999</v>
      </c>
      <c r="T39" s="14">
        <v>81065.760999999999</v>
      </c>
      <c r="U39" s="14">
        <v>79439.573000000004</v>
      </c>
      <c r="V39" s="14">
        <v>80955.251000000004</v>
      </c>
      <c r="W39" s="14">
        <v>80590.403999999995</v>
      </c>
      <c r="X39" s="14">
        <v>77486.051999999996</v>
      </c>
      <c r="Y39" s="14">
        <v>76374.248000000007</v>
      </c>
      <c r="Z39" s="14">
        <v>76565.589000000007</v>
      </c>
      <c r="AA39" s="14">
        <v>78387.173999999999</v>
      </c>
      <c r="AB39" s="14">
        <v>77278.869000000006</v>
      </c>
      <c r="AC39" s="14">
        <v>78483.721000000005</v>
      </c>
      <c r="AD39" s="14">
        <v>76387.194000000003</v>
      </c>
      <c r="AE39" s="14">
        <v>75530.660999999993</v>
      </c>
      <c r="AF39" s="14">
        <v>72382.752999999997</v>
      </c>
      <c r="AG39" s="14">
        <v>74576.195000000007</v>
      </c>
      <c r="AH39" s="14">
        <v>70601.622000000003</v>
      </c>
    </row>
    <row r="40" spans="1:34" ht="15" x14ac:dyDescent="0.25">
      <c r="A40" s="6" t="s">
        <v>57</v>
      </c>
      <c r="B40" s="15">
        <v>2126.7220000000002</v>
      </c>
      <c r="C40" s="15">
        <v>2200.194</v>
      </c>
      <c r="D40" s="15">
        <v>2174.8609999999999</v>
      </c>
      <c r="E40" s="19">
        <v>2174.5</v>
      </c>
      <c r="F40" s="15">
        <v>2223.3609999999999</v>
      </c>
      <c r="G40" s="15">
        <v>2175.2220000000002</v>
      </c>
      <c r="H40" s="15">
        <v>2397.444</v>
      </c>
      <c r="I40" s="19">
        <v>2091.25</v>
      </c>
      <c r="J40" s="15">
        <v>2213.2220000000002</v>
      </c>
      <c r="K40" s="15">
        <v>2285.9720000000002</v>
      </c>
      <c r="L40" s="15">
        <v>2321.0830000000001</v>
      </c>
      <c r="M40" s="15">
        <v>2345.3330000000001</v>
      </c>
      <c r="N40" s="15">
        <v>2381.5279999999998</v>
      </c>
      <c r="O40" s="15">
        <v>2381.5279999999998</v>
      </c>
      <c r="P40" s="15">
        <v>2502.4169999999999</v>
      </c>
      <c r="Q40" s="15">
        <v>2502.4169999999999</v>
      </c>
      <c r="R40" s="15">
        <v>3235.3609999999999</v>
      </c>
      <c r="S40" s="15">
        <v>3476.3890000000001</v>
      </c>
      <c r="T40" s="15">
        <v>3272.6390000000001</v>
      </c>
      <c r="U40" s="15">
        <v>3285.7220000000002</v>
      </c>
      <c r="V40" s="15">
        <v>3093.3330000000001</v>
      </c>
      <c r="W40" s="15">
        <v>3063.8890000000001</v>
      </c>
      <c r="X40" s="15">
        <v>3020.556</v>
      </c>
      <c r="Y40" s="19">
        <v>3091</v>
      </c>
      <c r="Z40" s="15">
        <v>3007.6379999999999</v>
      </c>
      <c r="AA40" s="15">
        <v>3297.9319999999998</v>
      </c>
      <c r="AB40" s="19">
        <v>3619.77</v>
      </c>
      <c r="AC40" s="15">
        <v>3832.3470000000002</v>
      </c>
      <c r="AD40" s="15">
        <v>3971.3589999999999</v>
      </c>
      <c r="AE40" s="19">
        <v>3883.63</v>
      </c>
      <c r="AF40" s="15">
        <v>3402.7310000000002</v>
      </c>
      <c r="AG40" s="15">
        <v>3599.5529999999999</v>
      </c>
      <c r="AH40" s="9" t="s">
        <v>110</v>
      </c>
    </row>
    <row r="41" spans="1:34" ht="15" x14ac:dyDescent="0.25">
      <c r="A41" s="6" t="s">
        <v>58</v>
      </c>
      <c r="B41" s="14">
        <v>30239.638999999999</v>
      </c>
      <c r="C41" s="14">
        <v>31665.417000000001</v>
      </c>
      <c r="D41" s="14">
        <v>32135.861000000001</v>
      </c>
      <c r="E41" s="14">
        <v>33665.417000000001</v>
      </c>
      <c r="F41" s="18">
        <v>33463</v>
      </c>
      <c r="G41" s="14">
        <v>34488.167000000001</v>
      </c>
      <c r="H41" s="14">
        <v>36193.110999999997</v>
      </c>
      <c r="I41" s="14">
        <v>36115.277999999998</v>
      </c>
      <c r="J41" s="14">
        <v>36778.639000000003</v>
      </c>
      <c r="K41" s="14">
        <v>35818.832999999999</v>
      </c>
      <c r="L41" s="14">
        <v>34652.417000000001</v>
      </c>
      <c r="M41" s="14">
        <v>35919.610999999997</v>
      </c>
      <c r="N41" s="14">
        <v>36449.222000000002</v>
      </c>
      <c r="O41" s="14">
        <v>36251.582999999999</v>
      </c>
      <c r="P41" s="18">
        <v>37589.25</v>
      </c>
      <c r="Q41" s="14">
        <v>37735.722000000002</v>
      </c>
      <c r="R41" s="14">
        <v>39589.281000000003</v>
      </c>
      <c r="S41" s="14">
        <v>41192.629000000001</v>
      </c>
      <c r="T41" s="14">
        <v>40768.741999999998</v>
      </c>
      <c r="U41" s="14">
        <v>39763.614000000001</v>
      </c>
      <c r="V41" s="14">
        <v>39427.258000000002</v>
      </c>
      <c r="W41" s="14">
        <v>39104.139000000003</v>
      </c>
      <c r="X41" s="14">
        <v>39363.372000000003</v>
      </c>
      <c r="Y41" s="14">
        <v>39483.709000000003</v>
      </c>
      <c r="Z41" s="14">
        <v>40275.118999999999</v>
      </c>
      <c r="AA41" s="14">
        <v>40695.641000000003</v>
      </c>
      <c r="AB41" s="14">
        <v>41679.879000000001</v>
      </c>
      <c r="AC41" s="18">
        <v>40678.43</v>
      </c>
      <c r="AD41" s="14">
        <v>40333.449000000001</v>
      </c>
      <c r="AE41" s="14">
        <v>39275.997000000003</v>
      </c>
      <c r="AF41" s="14">
        <v>37264.546999999999</v>
      </c>
      <c r="AG41" s="14">
        <v>38741.440999999999</v>
      </c>
      <c r="AH41" s="14">
        <v>38909.574999999997</v>
      </c>
    </row>
    <row r="42" spans="1:34" ht="15" x14ac:dyDescent="0.25">
      <c r="A42" s="6" t="s">
        <v>59</v>
      </c>
      <c r="B42" s="15">
        <v>426404.88900000002</v>
      </c>
      <c r="C42" s="15">
        <v>423325.63900000002</v>
      </c>
      <c r="D42" s="15">
        <v>428840.33299999998</v>
      </c>
      <c r="E42" s="15">
        <v>433469.94400000002</v>
      </c>
      <c r="F42" s="15">
        <v>435358.30599999998</v>
      </c>
      <c r="G42" s="19">
        <v>430880.25</v>
      </c>
      <c r="H42" s="15">
        <v>447337.13900000002</v>
      </c>
      <c r="I42" s="19">
        <v>452729.5</v>
      </c>
      <c r="J42" s="15">
        <v>449779.05599999998</v>
      </c>
      <c r="K42" s="15">
        <v>463408.19400000002</v>
      </c>
      <c r="L42" s="15">
        <v>455815.69400000002</v>
      </c>
      <c r="M42" s="15">
        <v>454392.44400000002</v>
      </c>
      <c r="N42" s="15">
        <v>459386.44400000002</v>
      </c>
      <c r="O42" s="15">
        <v>458203.22200000001</v>
      </c>
      <c r="P42" s="15">
        <v>464974.74200000003</v>
      </c>
      <c r="Q42" s="15">
        <v>466848.61599999998</v>
      </c>
      <c r="R42" s="15">
        <v>469438.55900000001</v>
      </c>
      <c r="S42" s="15">
        <v>475738.32299999997</v>
      </c>
      <c r="T42" s="19">
        <v>461204.41</v>
      </c>
      <c r="U42" s="19">
        <v>447132.51</v>
      </c>
      <c r="V42" s="15">
        <v>441274.25799999997</v>
      </c>
      <c r="W42" s="15">
        <v>435176.19099999999</v>
      </c>
      <c r="X42" s="15">
        <v>433623.837</v>
      </c>
      <c r="Y42" s="15">
        <v>430571.88799999998</v>
      </c>
      <c r="Z42" s="15">
        <v>438089.576</v>
      </c>
      <c r="AA42" s="15">
        <v>444011.25400000002</v>
      </c>
      <c r="AB42" s="15">
        <v>454305.00699999998</v>
      </c>
      <c r="AC42" s="15">
        <v>454988.10100000002</v>
      </c>
      <c r="AD42" s="15">
        <v>453102.27799999999</v>
      </c>
      <c r="AE42" s="15">
        <v>448683.20699999999</v>
      </c>
      <c r="AF42" s="9" t="s">
        <v>110</v>
      </c>
      <c r="AG42" s="9" t="s">
        <v>110</v>
      </c>
      <c r="AH42" s="9" t="s">
        <v>110</v>
      </c>
    </row>
    <row r="43" spans="1:34" ht="15" x14ac:dyDescent="0.25">
      <c r="A43" s="6" t="s">
        <v>60</v>
      </c>
      <c r="B43" s="8" t="s">
        <v>110</v>
      </c>
      <c r="C43" s="8" t="s">
        <v>110</v>
      </c>
      <c r="D43" s="8" t="s">
        <v>110</v>
      </c>
      <c r="E43" s="8" t="s">
        <v>110</v>
      </c>
      <c r="F43" s="8" t="s">
        <v>110</v>
      </c>
      <c r="G43" s="8" t="s">
        <v>110</v>
      </c>
      <c r="H43" s="8" t="s">
        <v>110</v>
      </c>
      <c r="I43" s="8" t="s">
        <v>110</v>
      </c>
      <c r="J43" s="8" t="s">
        <v>110</v>
      </c>
      <c r="K43" s="8" t="s">
        <v>110</v>
      </c>
      <c r="L43" s="8" t="s">
        <v>110</v>
      </c>
      <c r="M43" s="8" t="s">
        <v>110</v>
      </c>
      <c r="N43" s="8" t="s">
        <v>110</v>
      </c>
      <c r="O43" s="8" t="s">
        <v>110</v>
      </c>
      <c r="P43" s="8" t="s">
        <v>110</v>
      </c>
      <c r="Q43" s="8" t="s">
        <v>110</v>
      </c>
      <c r="R43" s="8" t="s">
        <v>110</v>
      </c>
      <c r="S43" s="8" t="s">
        <v>110</v>
      </c>
      <c r="T43" s="8" t="s">
        <v>110</v>
      </c>
      <c r="U43" s="8" t="s">
        <v>110</v>
      </c>
      <c r="V43" s="8" t="s">
        <v>110</v>
      </c>
      <c r="W43" s="8" t="s">
        <v>110</v>
      </c>
      <c r="X43" s="8" t="s">
        <v>110</v>
      </c>
      <c r="Y43" s="8" t="s">
        <v>110</v>
      </c>
      <c r="Z43" s="14">
        <v>11420.968999999999</v>
      </c>
      <c r="AA43" s="14">
        <v>11899.255999999999</v>
      </c>
      <c r="AB43" s="14">
        <v>13847.089</v>
      </c>
      <c r="AC43" s="14">
        <v>14448.941999999999</v>
      </c>
      <c r="AD43" s="14">
        <v>14342.069</v>
      </c>
      <c r="AE43" s="14">
        <v>15317.614</v>
      </c>
      <c r="AF43" s="14">
        <v>13887.069</v>
      </c>
      <c r="AG43" s="14">
        <v>15958.499</v>
      </c>
      <c r="AH43" s="14">
        <v>15312.581</v>
      </c>
    </row>
    <row r="44" spans="1:34" ht="15" x14ac:dyDescent="0.25">
      <c r="A44" s="6" t="s">
        <v>61</v>
      </c>
      <c r="B44" s="9" t="s">
        <v>110</v>
      </c>
      <c r="C44" s="9" t="s">
        <v>110</v>
      </c>
      <c r="D44" s="9" t="s">
        <v>110</v>
      </c>
      <c r="E44" s="9" t="s">
        <v>110</v>
      </c>
      <c r="F44" s="9" t="s">
        <v>110</v>
      </c>
      <c r="G44" s="9" t="s">
        <v>110</v>
      </c>
      <c r="H44" s="9" t="s">
        <v>110</v>
      </c>
      <c r="I44" s="9" t="s">
        <v>110</v>
      </c>
      <c r="J44" s="9" t="s">
        <v>110</v>
      </c>
      <c r="K44" s="9" t="s">
        <v>110</v>
      </c>
      <c r="L44" s="9" t="s">
        <v>110</v>
      </c>
      <c r="M44" s="9" t="s">
        <v>110</v>
      </c>
      <c r="N44" s="9" t="s">
        <v>110</v>
      </c>
      <c r="O44" s="9" t="s">
        <v>110</v>
      </c>
      <c r="P44" s="9" t="s">
        <v>110</v>
      </c>
      <c r="Q44" s="15">
        <v>1794.875</v>
      </c>
      <c r="R44" s="15">
        <v>1677.2809999999999</v>
      </c>
      <c r="S44" s="15">
        <v>2317.931</v>
      </c>
      <c r="T44" s="15">
        <v>2327.7060000000001</v>
      </c>
      <c r="U44" s="19">
        <v>2406.1999999999998</v>
      </c>
      <c r="V44" s="15">
        <v>2639.8220000000001</v>
      </c>
      <c r="W44" s="15">
        <v>2441.1219999999998</v>
      </c>
      <c r="X44" s="15">
        <v>2271.8939999999998</v>
      </c>
      <c r="Y44" s="19">
        <v>1819.5</v>
      </c>
      <c r="Z44" s="15">
        <v>1840.5360000000001</v>
      </c>
      <c r="AA44" s="15">
        <v>2115.0889999999999</v>
      </c>
      <c r="AB44" s="15">
        <v>2495.2559999999999</v>
      </c>
      <c r="AC44" s="15">
        <v>2718.8539999999998</v>
      </c>
      <c r="AD44" s="15">
        <v>2919.9250000000002</v>
      </c>
      <c r="AE44" s="15">
        <v>3069.2159999999999</v>
      </c>
      <c r="AF44" s="15">
        <v>2615.5059999999999</v>
      </c>
      <c r="AG44" s="15">
        <v>3409.904</v>
      </c>
      <c r="AH44" s="15">
        <v>3469.2640000000001</v>
      </c>
    </row>
    <row r="45" spans="1:34" ht="15" x14ac:dyDescent="0.25">
      <c r="A45" s="6" t="s">
        <v>62</v>
      </c>
      <c r="B45" s="8" t="s">
        <v>110</v>
      </c>
      <c r="C45" s="8" t="s">
        <v>110</v>
      </c>
      <c r="D45" s="8" t="s">
        <v>110</v>
      </c>
      <c r="E45" s="8" t="s">
        <v>110</v>
      </c>
      <c r="F45" s="8" t="s">
        <v>110</v>
      </c>
      <c r="G45" s="8" t="s">
        <v>110</v>
      </c>
      <c r="H45" s="8" t="s">
        <v>110</v>
      </c>
      <c r="I45" s="8" t="s">
        <v>110</v>
      </c>
      <c r="J45" s="8" t="s">
        <v>110</v>
      </c>
      <c r="K45" s="8" t="s">
        <v>110</v>
      </c>
      <c r="L45" s="8" t="s">
        <v>110</v>
      </c>
      <c r="M45" s="8" t="s">
        <v>110</v>
      </c>
      <c r="N45" s="8" t="s">
        <v>110</v>
      </c>
      <c r="O45" s="8" t="s">
        <v>110</v>
      </c>
      <c r="P45" s="8" t="s">
        <v>110</v>
      </c>
      <c r="Q45" s="8" t="s">
        <v>110</v>
      </c>
      <c r="R45" s="8" t="s">
        <v>110</v>
      </c>
      <c r="S45" s="8" t="s">
        <v>110</v>
      </c>
      <c r="T45" s="8" t="s">
        <v>110</v>
      </c>
      <c r="U45" s="8" t="s">
        <v>110</v>
      </c>
      <c r="V45" s="14">
        <v>6470.9549999999999</v>
      </c>
      <c r="W45" s="14">
        <v>6916.0789999999997</v>
      </c>
      <c r="X45" s="14">
        <v>6019.6080000000002</v>
      </c>
      <c r="Y45" s="14">
        <v>6427.7730000000001</v>
      </c>
      <c r="Z45" s="14">
        <v>6745.0749999999998</v>
      </c>
      <c r="AA45" s="14">
        <v>7325.4120000000003</v>
      </c>
      <c r="AB45" s="14">
        <v>7632.4229999999998</v>
      </c>
      <c r="AC45" s="14">
        <v>7695.152</v>
      </c>
      <c r="AD45" s="14">
        <v>7919.5479999999998</v>
      </c>
      <c r="AE45" s="14">
        <v>8141.9350000000004</v>
      </c>
      <c r="AF45" s="14">
        <v>7584.9269999999997</v>
      </c>
      <c r="AG45" s="14">
        <v>8513.8220000000001</v>
      </c>
      <c r="AH45" s="14">
        <v>8526.5660000000007</v>
      </c>
    </row>
    <row r="46" spans="1:34" ht="15" x14ac:dyDescent="0.25">
      <c r="A46" s="6" t="s">
        <v>63</v>
      </c>
      <c r="B46" s="19">
        <v>2936.75</v>
      </c>
      <c r="C46" s="15">
        <v>2961.3609999999999</v>
      </c>
      <c r="D46" s="15">
        <v>2961.3609999999999</v>
      </c>
      <c r="E46" s="15">
        <v>5153.6940000000004</v>
      </c>
      <c r="F46" s="15">
        <v>3655.5279999999998</v>
      </c>
      <c r="G46" s="15">
        <v>3430.7779999999998</v>
      </c>
      <c r="H46" s="15">
        <v>6393.3609999999999</v>
      </c>
      <c r="I46" s="15">
        <v>5343.6940000000004</v>
      </c>
      <c r="J46" s="15">
        <v>3907.6109999999999</v>
      </c>
      <c r="K46" s="15">
        <v>4162.4170000000004</v>
      </c>
      <c r="L46" s="19">
        <v>3768.75</v>
      </c>
      <c r="M46" s="15">
        <v>3645.806</v>
      </c>
      <c r="N46" s="15">
        <v>3836.806</v>
      </c>
      <c r="O46" s="15">
        <v>3854.2220000000002</v>
      </c>
      <c r="P46" s="15">
        <v>3942.3609999999999</v>
      </c>
      <c r="Q46" s="15">
        <v>3951.0889999999999</v>
      </c>
      <c r="R46" s="15">
        <v>3940.9270000000001</v>
      </c>
      <c r="S46" s="15">
        <v>4519.2449999999999</v>
      </c>
      <c r="T46" s="15">
        <v>4630.1679999999997</v>
      </c>
      <c r="U46" s="15">
        <v>4981.3029999999999</v>
      </c>
      <c r="V46" s="15">
        <v>5215.5510000000004</v>
      </c>
      <c r="W46" s="15">
        <v>5463.2939999999999</v>
      </c>
      <c r="X46" s="15">
        <v>5218.7830000000004</v>
      </c>
      <c r="Y46" s="15">
        <v>5933.567</v>
      </c>
      <c r="Z46" s="15">
        <v>6195.9920000000002</v>
      </c>
      <c r="AA46" s="15">
        <v>6895.5259999999998</v>
      </c>
      <c r="AB46" s="15">
        <v>7869.9390000000003</v>
      </c>
      <c r="AC46" s="15">
        <v>8170.3639999999996</v>
      </c>
      <c r="AD46" s="15">
        <v>8167.3209999999999</v>
      </c>
      <c r="AE46" s="15">
        <v>8823.3189999999995</v>
      </c>
      <c r="AF46" s="15">
        <v>7457.4030000000002</v>
      </c>
      <c r="AG46" s="15">
        <v>8559.6029999999992</v>
      </c>
      <c r="AH46" s="15">
        <v>8627.3259999999991</v>
      </c>
    </row>
    <row r="47" spans="1:34" ht="15" x14ac:dyDescent="0.25">
      <c r="A47" s="6" t="s">
        <v>64</v>
      </c>
      <c r="B47" s="8" t="s">
        <v>110</v>
      </c>
      <c r="C47" s="8" t="s">
        <v>110</v>
      </c>
      <c r="D47" s="8" t="s">
        <v>110</v>
      </c>
      <c r="E47" s="8" t="s">
        <v>110</v>
      </c>
      <c r="F47" s="8" t="s">
        <v>110</v>
      </c>
      <c r="G47" s="8" t="s">
        <v>110</v>
      </c>
      <c r="H47" s="8" t="s">
        <v>110</v>
      </c>
      <c r="I47" s="8" t="s">
        <v>110</v>
      </c>
      <c r="J47" s="8" t="s">
        <v>110</v>
      </c>
      <c r="K47" s="8" t="s">
        <v>110</v>
      </c>
      <c r="L47" s="8" t="s">
        <v>110</v>
      </c>
      <c r="M47" s="8" t="s">
        <v>110</v>
      </c>
      <c r="N47" s="8" t="s">
        <v>110</v>
      </c>
      <c r="O47" s="8" t="s">
        <v>110</v>
      </c>
      <c r="P47" s="8" t="s">
        <v>110</v>
      </c>
      <c r="Q47" s="8" t="s">
        <v>110</v>
      </c>
      <c r="R47" s="8" t="s">
        <v>110</v>
      </c>
      <c r="S47" s="8" t="s">
        <v>110</v>
      </c>
      <c r="T47" s="8" t="s">
        <v>110</v>
      </c>
      <c r="U47" s="8" t="s">
        <v>110</v>
      </c>
      <c r="V47" s="8" t="s">
        <v>110</v>
      </c>
      <c r="W47" s="8" t="s">
        <v>110</v>
      </c>
      <c r="X47" s="8" t="s">
        <v>110</v>
      </c>
      <c r="Y47" s="14">
        <v>11646.593000000001</v>
      </c>
      <c r="Z47" s="14">
        <v>13220.587</v>
      </c>
      <c r="AA47" s="18">
        <v>14551.36</v>
      </c>
      <c r="AB47" s="14">
        <v>16354.761</v>
      </c>
      <c r="AC47" s="14">
        <v>14658.591</v>
      </c>
      <c r="AD47" s="14">
        <v>13954.002</v>
      </c>
      <c r="AE47" s="14">
        <v>14240.468999999999</v>
      </c>
      <c r="AF47" s="14">
        <v>13549.964</v>
      </c>
      <c r="AG47" s="14">
        <v>14437.002</v>
      </c>
      <c r="AH47" s="14">
        <v>15016.891</v>
      </c>
    </row>
    <row r="48" spans="1:34" ht="15" x14ac:dyDescent="0.25">
      <c r="A48" s="6" t="s">
        <v>65</v>
      </c>
      <c r="B48" s="15">
        <v>2713.556</v>
      </c>
      <c r="C48" s="15">
        <v>2053.444</v>
      </c>
      <c r="D48" s="15">
        <v>1579.6669999999999</v>
      </c>
      <c r="E48" s="19">
        <v>1973</v>
      </c>
      <c r="F48" s="15">
        <v>2490.556</v>
      </c>
      <c r="G48" s="15">
        <v>2472.556</v>
      </c>
      <c r="H48" s="15">
        <v>2450.1109999999999</v>
      </c>
      <c r="I48" s="15">
        <v>1955.556</v>
      </c>
      <c r="J48" s="15">
        <v>2885.556</v>
      </c>
      <c r="K48" s="15">
        <v>4751.5559999999996</v>
      </c>
      <c r="L48" s="15">
        <v>5002.5559999999996</v>
      </c>
      <c r="M48" s="15">
        <v>5289.6670000000004</v>
      </c>
      <c r="N48" s="15">
        <v>5959.5559999999996</v>
      </c>
      <c r="O48" s="15">
        <v>6698.4440000000004</v>
      </c>
      <c r="P48" s="19">
        <v>8130</v>
      </c>
      <c r="Q48" s="19">
        <v>8385</v>
      </c>
      <c r="R48" s="15">
        <v>6661.1109999999999</v>
      </c>
      <c r="S48" s="15">
        <v>7262.8890000000001</v>
      </c>
      <c r="T48" s="15">
        <v>7689.7780000000002</v>
      </c>
      <c r="U48" s="15">
        <v>8615.4439999999995</v>
      </c>
      <c r="V48" s="15">
        <v>8374.6669999999995</v>
      </c>
      <c r="W48" s="15">
        <v>8658.5059999999994</v>
      </c>
      <c r="X48" s="15">
        <v>8321.9009999999998</v>
      </c>
      <c r="Y48" s="15">
        <v>8933.0429999999997</v>
      </c>
      <c r="Z48" s="19">
        <v>9268.94</v>
      </c>
      <c r="AA48" s="15">
        <v>9226.8459999999995</v>
      </c>
      <c r="AB48" s="15">
        <v>9252.6409999999996</v>
      </c>
      <c r="AC48" s="15">
        <v>9232.8119999999999</v>
      </c>
      <c r="AD48" s="15">
        <v>9215.5439999999999</v>
      </c>
      <c r="AE48" s="15">
        <v>9251.0290000000005</v>
      </c>
      <c r="AF48" s="15">
        <v>6596.9269999999997</v>
      </c>
      <c r="AG48" s="15">
        <v>7435.4250000000002</v>
      </c>
      <c r="AH48" s="15">
        <v>7413.1289999999999</v>
      </c>
    </row>
    <row r="49" spans="1:62" ht="15" x14ac:dyDescent="0.25">
      <c r="A49" s="6" t="s">
        <v>66</v>
      </c>
      <c r="B49" s="14">
        <v>17267.944</v>
      </c>
      <c r="C49" s="18">
        <v>12332.5</v>
      </c>
      <c r="D49" s="18">
        <v>8719.5</v>
      </c>
      <c r="E49" s="14">
        <v>10394.833000000001</v>
      </c>
      <c r="F49" s="14">
        <v>10106.944</v>
      </c>
      <c r="G49" s="18">
        <v>10555.5</v>
      </c>
      <c r="H49" s="14">
        <v>17695.277999999998</v>
      </c>
      <c r="I49" s="14">
        <v>24540.611000000001</v>
      </c>
      <c r="J49" s="14">
        <v>18979.056</v>
      </c>
      <c r="K49" s="14">
        <v>9997.9439999999995</v>
      </c>
      <c r="L49" s="14">
        <v>8995.3889999999992</v>
      </c>
      <c r="M49" s="14">
        <v>14136.111000000001</v>
      </c>
      <c r="N49" s="14">
        <v>17171.332999999999</v>
      </c>
      <c r="O49" s="14">
        <v>18808.444</v>
      </c>
      <c r="P49" s="18">
        <v>24305</v>
      </c>
      <c r="Q49" s="14">
        <v>25401.277999999998</v>
      </c>
      <c r="R49" s="18">
        <v>27459</v>
      </c>
      <c r="S49" s="14">
        <v>21101.888999999999</v>
      </c>
      <c r="T49" s="14">
        <v>26637.975999999999</v>
      </c>
      <c r="U49" s="14">
        <v>25345.403999999999</v>
      </c>
      <c r="V49" s="14">
        <v>25352.475999999999</v>
      </c>
      <c r="W49" s="14">
        <v>22909.914000000001</v>
      </c>
      <c r="X49" s="14">
        <v>20273.898000000001</v>
      </c>
      <c r="Y49" s="14">
        <v>22236.581999999999</v>
      </c>
      <c r="Z49" s="14">
        <v>23191.743999999999</v>
      </c>
      <c r="AA49" s="14">
        <v>22524.256000000001</v>
      </c>
      <c r="AB49" s="14">
        <v>23006.030999999999</v>
      </c>
      <c r="AC49" s="14">
        <v>23984.035</v>
      </c>
      <c r="AD49" s="14">
        <v>24252.912</v>
      </c>
      <c r="AE49" s="14">
        <v>26211.953000000001</v>
      </c>
      <c r="AF49" s="18">
        <v>24992.41</v>
      </c>
      <c r="AG49" s="14">
        <v>28502.618999999999</v>
      </c>
      <c r="AH49" s="14">
        <v>30476.580999999998</v>
      </c>
    </row>
    <row r="50" spans="1:62" ht="15" x14ac:dyDescent="0.25">
      <c r="A50" s="6" t="s">
        <v>67</v>
      </c>
      <c r="B50" s="15">
        <v>98667.167000000001</v>
      </c>
      <c r="C50" s="15">
        <v>94894.221999999994</v>
      </c>
      <c r="D50" s="15">
        <v>96328.028000000006</v>
      </c>
      <c r="E50" s="15">
        <v>115263.47199999999</v>
      </c>
      <c r="F50" s="15">
        <v>109888.806</v>
      </c>
      <c r="G50" s="15">
        <v>120637.77800000001</v>
      </c>
      <c r="H50" s="15">
        <v>127263.917</v>
      </c>
      <c r="I50" s="15">
        <v>117013.22199999999</v>
      </c>
      <c r="J50" s="15">
        <v>107220.194</v>
      </c>
      <c r="K50" s="15">
        <v>117945.306</v>
      </c>
      <c r="L50" s="15">
        <v>123683.806</v>
      </c>
      <c r="M50" s="15">
        <v>117706.833</v>
      </c>
      <c r="N50" s="15">
        <v>123127.27800000001</v>
      </c>
      <c r="O50" s="19">
        <v>122014</v>
      </c>
      <c r="P50" s="15">
        <v>122131.77800000001</v>
      </c>
      <c r="Q50" s="15">
        <v>125989.639</v>
      </c>
      <c r="R50" s="15">
        <v>145388.639</v>
      </c>
      <c r="S50" s="15">
        <v>165407.55600000001</v>
      </c>
      <c r="T50" s="15">
        <v>157705.83300000001</v>
      </c>
      <c r="U50" s="19">
        <v>156224.25</v>
      </c>
      <c r="V50" s="15">
        <v>156113.83300000001</v>
      </c>
      <c r="W50" s="15">
        <v>158491.94399999999</v>
      </c>
      <c r="X50" s="15">
        <v>191371.42800000001</v>
      </c>
      <c r="Y50" s="15">
        <v>210861.44500000001</v>
      </c>
      <c r="Z50" s="15">
        <v>219780.17499999999</v>
      </c>
      <c r="AA50" s="15">
        <v>261182.00599999999</v>
      </c>
      <c r="AB50" s="15">
        <v>288094.125</v>
      </c>
      <c r="AC50" s="15">
        <v>303817.46399999998</v>
      </c>
      <c r="AD50" s="15">
        <v>305416.24599999998</v>
      </c>
      <c r="AE50" s="15">
        <v>305291.99699999997</v>
      </c>
      <c r="AF50" s="15">
        <v>292822.63199999998</v>
      </c>
      <c r="AG50" s="15">
        <v>330383.26400000002</v>
      </c>
      <c r="AH50" s="15">
        <v>331528.49099999998</v>
      </c>
    </row>
    <row r="51" spans="1:62" ht="15" x14ac:dyDescent="0.25">
      <c r="A51" s="6" t="s">
        <v>68</v>
      </c>
      <c r="B51" s="14">
        <v>183823.77799999999</v>
      </c>
      <c r="C51" s="14">
        <v>221555.111</v>
      </c>
      <c r="D51" s="14">
        <v>126152.389</v>
      </c>
      <c r="E51" s="14">
        <v>105049.889</v>
      </c>
      <c r="F51" s="14">
        <v>92752.278000000006</v>
      </c>
      <c r="G51" s="14">
        <v>94928.444000000003</v>
      </c>
      <c r="H51" s="14">
        <v>83119.055999999997</v>
      </c>
      <c r="I51" s="18">
        <v>106299</v>
      </c>
      <c r="J51" s="14">
        <v>96448.611000000004</v>
      </c>
      <c r="K51" s="18">
        <v>77494</v>
      </c>
      <c r="L51" s="14">
        <v>75457.667000000001</v>
      </c>
      <c r="M51" s="14">
        <v>81086.611000000004</v>
      </c>
      <c r="N51" s="18">
        <v>86149.5</v>
      </c>
      <c r="O51" s="14">
        <v>81883.388999999996</v>
      </c>
      <c r="P51" s="14">
        <v>86550.444000000003</v>
      </c>
      <c r="Q51" s="14">
        <v>84071.805999999997</v>
      </c>
      <c r="R51" s="14">
        <v>86036.417000000001</v>
      </c>
      <c r="S51" s="14">
        <v>106566.139</v>
      </c>
      <c r="T51" s="18">
        <v>106450</v>
      </c>
      <c r="U51" s="14">
        <v>98204.221999999994</v>
      </c>
      <c r="V51" s="14">
        <v>99906.278000000006</v>
      </c>
      <c r="W51" s="14">
        <v>98664.320999999996</v>
      </c>
      <c r="X51" s="14">
        <v>101909.167</v>
      </c>
      <c r="Y51" s="14">
        <v>100404.378</v>
      </c>
      <c r="Z51" s="18">
        <v>83339.3</v>
      </c>
      <c r="AA51" s="14">
        <v>74386.710999999996</v>
      </c>
      <c r="AB51" s="14">
        <v>81523.489000000001</v>
      </c>
      <c r="AC51" s="18">
        <v>84060.27</v>
      </c>
      <c r="AD51" s="14">
        <v>84125.178</v>
      </c>
      <c r="AE51" s="14">
        <v>88320.694000000003</v>
      </c>
      <c r="AF51" s="14">
        <v>78686.835999999996</v>
      </c>
      <c r="AG51" s="8" t="s">
        <v>110</v>
      </c>
      <c r="AH51" s="8" t="s">
        <v>110</v>
      </c>
    </row>
    <row r="52" spans="1:62" ht="15" x14ac:dyDescent="0.25">
      <c r="A52" s="6" t="s">
        <v>69</v>
      </c>
      <c r="B52" s="9" t="s">
        <v>110</v>
      </c>
      <c r="C52" s="9" t="s">
        <v>110</v>
      </c>
      <c r="D52" s="9" t="s">
        <v>110</v>
      </c>
      <c r="E52" s="9" t="s">
        <v>110</v>
      </c>
      <c r="F52" s="9" t="s">
        <v>110</v>
      </c>
      <c r="G52" s="9" t="s">
        <v>110</v>
      </c>
      <c r="H52" s="9" t="s">
        <v>110</v>
      </c>
      <c r="I52" s="9" t="s">
        <v>110</v>
      </c>
      <c r="J52" s="9" t="s">
        <v>110</v>
      </c>
      <c r="K52" s="9" t="s">
        <v>110</v>
      </c>
      <c r="L52" s="15">
        <v>2221.953</v>
      </c>
      <c r="M52" s="15">
        <v>2813.7249999999999</v>
      </c>
      <c r="N52" s="15">
        <v>2801.7809999999999</v>
      </c>
      <c r="O52" s="15">
        <v>2946.1970000000001</v>
      </c>
      <c r="P52" s="15">
        <v>3030.5309999999999</v>
      </c>
      <c r="Q52" s="15">
        <v>3138.7530000000002</v>
      </c>
      <c r="R52" s="15">
        <v>3332.3890000000001</v>
      </c>
      <c r="S52" s="15">
        <v>3537.9690000000001</v>
      </c>
      <c r="T52" s="15">
        <v>3779.7440000000001</v>
      </c>
      <c r="U52" s="15">
        <v>3960.3560000000002</v>
      </c>
      <c r="V52" s="19">
        <v>3705.55</v>
      </c>
      <c r="W52" s="15">
        <v>3832.9459999999999</v>
      </c>
      <c r="X52" s="15">
        <v>3866.4960000000001</v>
      </c>
      <c r="Y52" s="15">
        <v>3125.4870000000001</v>
      </c>
      <c r="Z52" s="15">
        <v>3988.866</v>
      </c>
      <c r="AA52" s="19">
        <v>4399.76</v>
      </c>
      <c r="AB52" s="15">
        <v>4581.1490000000003</v>
      </c>
      <c r="AC52" s="15">
        <v>4732.451</v>
      </c>
      <c r="AD52" s="15">
        <v>4958.6080000000002</v>
      </c>
      <c r="AE52" s="15">
        <v>4966.5780000000004</v>
      </c>
      <c r="AF52" s="15">
        <v>4894.1760000000004</v>
      </c>
      <c r="AG52" s="15">
        <v>5293.701</v>
      </c>
      <c r="AH52" s="15">
        <v>4989.1790000000001</v>
      </c>
    </row>
    <row r="53" spans="1:62" ht="11.45" customHeight="1" x14ac:dyDescent="0.25">
      <c r="B53" s="26">
        <f>SUM(B13:B52)</f>
        <v>3109278.1259999997</v>
      </c>
      <c r="C53" s="26">
        <f t="shared" ref="C53:AH53" si="0">SUM(C13:C52)</f>
        <v>3172009.9849999999</v>
      </c>
      <c r="D53" s="26">
        <f t="shared" si="0"/>
        <v>3148340.5379999997</v>
      </c>
      <c r="E53" s="26">
        <f t="shared" si="0"/>
        <v>3183652.898000001</v>
      </c>
      <c r="F53" s="26">
        <f t="shared" si="0"/>
        <v>3189544.4279999994</v>
      </c>
      <c r="G53" s="26">
        <f t="shared" si="0"/>
        <v>3234913.909</v>
      </c>
      <c r="H53" s="26">
        <f t="shared" si="0"/>
        <v>3336993.2560000005</v>
      </c>
      <c r="I53" s="26">
        <f t="shared" si="0"/>
        <v>3402090.9509999999</v>
      </c>
      <c r="J53" s="26">
        <f t="shared" si="0"/>
        <v>3480632.0609999993</v>
      </c>
      <c r="K53" s="26">
        <f t="shared" si="0"/>
        <v>3541485.9469999992</v>
      </c>
      <c r="L53" s="26">
        <f t="shared" si="0"/>
        <v>3539868.1959999995</v>
      </c>
      <c r="M53" s="26">
        <f t="shared" si="0"/>
        <v>3597273.6690000012</v>
      </c>
      <c r="N53" s="26">
        <f t="shared" si="0"/>
        <v>3655934.821</v>
      </c>
      <c r="O53" s="26">
        <f t="shared" si="0"/>
        <v>3683194.4620000003</v>
      </c>
      <c r="P53" s="26">
        <f t="shared" si="0"/>
        <v>3775032.3590000002</v>
      </c>
      <c r="Q53" s="26">
        <f t="shared" si="0"/>
        <v>3785498.3329999987</v>
      </c>
      <c r="R53" s="26">
        <f t="shared" si="0"/>
        <v>3881032.861</v>
      </c>
      <c r="S53" s="26">
        <f t="shared" si="0"/>
        <v>3976101.3689999999</v>
      </c>
      <c r="T53" s="26">
        <f t="shared" si="0"/>
        <v>3917947.7869999991</v>
      </c>
      <c r="U53" s="26">
        <f t="shared" si="0"/>
        <v>3827911.4460000005</v>
      </c>
      <c r="V53" s="26">
        <f t="shared" si="0"/>
        <v>3822764.3270000005</v>
      </c>
      <c r="W53" s="26">
        <f t="shared" si="0"/>
        <v>3801043.5420000004</v>
      </c>
      <c r="X53" s="26">
        <f t="shared" si="0"/>
        <v>3719247.9659999995</v>
      </c>
      <c r="Y53" s="26">
        <f t="shared" si="0"/>
        <v>3724712.892</v>
      </c>
      <c r="Z53" s="26">
        <f t="shared" si="0"/>
        <v>3788016.5099999988</v>
      </c>
      <c r="AA53" s="26">
        <f t="shared" si="0"/>
        <v>3869811.8570000003</v>
      </c>
      <c r="AB53" s="26">
        <f t="shared" si="0"/>
        <v>3986573.8059999999</v>
      </c>
      <c r="AC53" s="26">
        <f t="shared" si="0"/>
        <v>4066011.1510000005</v>
      </c>
      <c r="AD53" s="26">
        <f t="shared" si="0"/>
        <v>4079273.24</v>
      </c>
      <c r="AE53" s="26">
        <f t="shared" si="0"/>
        <v>4112293.3350000014</v>
      </c>
      <c r="AF53" s="26">
        <f t="shared" si="0"/>
        <v>3258814.7760000005</v>
      </c>
      <c r="AG53" s="26">
        <f t="shared" si="0"/>
        <v>3445437.4299999997</v>
      </c>
      <c r="AH53" s="26">
        <f t="shared" si="0"/>
        <v>3518621.8649999998</v>
      </c>
      <c r="AI53" s="26">
        <f>SUM(AI13:AI52)</f>
        <v>0</v>
      </c>
      <c r="AJ53" s="26">
        <f t="shared" ref="AJ53" si="1">SUM(AJ13:AJ52)</f>
        <v>0</v>
      </c>
      <c r="AK53" s="26">
        <f t="shared" ref="AK53" si="2">SUM(AK13:AK52)</f>
        <v>0</v>
      </c>
      <c r="AL53" s="26">
        <f t="shared" ref="AL53" si="3">SUM(AL13:AL52)</f>
        <v>0</v>
      </c>
      <c r="AM53" s="26">
        <f t="shared" ref="AM53" si="4">SUM(AM13:AM52)</f>
        <v>0</v>
      </c>
      <c r="AN53" s="26">
        <f t="shared" ref="AN53" si="5">SUM(AN13:AN52)</f>
        <v>0</v>
      </c>
      <c r="AO53" s="26">
        <f t="shared" ref="AO53" si="6">SUM(AO13:AO52)</f>
        <v>0</v>
      </c>
      <c r="AP53" s="26">
        <f t="shared" ref="AP53" si="7">SUM(AP13:AP52)</f>
        <v>0</v>
      </c>
      <c r="AQ53" s="26">
        <f t="shared" ref="AQ53" si="8">SUM(AQ13:AQ52)</f>
        <v>0</v>
      </c>
      <c r="AR53" s="26">
        <f t="shared" ref="AR53" si="9">SUM(AR13:AR52)</f>
        <v>0</v>
      </c>
      <c r="AS53" s="26">
        <f t="shared" ref="AS53" si="10">SUM(AS13:AS52)</f>
        <v>0</v>
      </c>
      <c r="AT53" s="26">
        <f t="shared" ref="AT53" si="11">SUM(AT13:AT52)</f>
        <v>0</v>
      </c>
      <c r="AU53" s="26">
        <f t="shared" ref="AU53" si="12">SUM(AU13:AU52)</f>
        <v>0</v>
      </c>
      <c r="AV53" s="26">
        <f t="shared" ref="AV53" si="13">SUM(AV13:AV52)</f>
        <v>0</v>
      </c>
      <c r="AW53" s="26">
        <f t="shared" ref="AW53" si="14">SUM(AW13:AW52)</f>
        <v>0</v>
      </c>
      <c r="AX53" s="26">
        <f t="shared" ref="AX53" si="15">SUM(AX13:AX52)</f>
        <v>0</v>
      </c>
      <c r="AY53" s="26">
        <f t="shared" ref="AY53" si="16">SUM(AY13:AY52)</f>
        <v>0</v>
      </c>
      <c r="AZ53" s="26">
        <f t="shared" ref="AZ53" si="17">SUM(AZ13:AZ52)</f>
        <v>0</v>
      </c>
      <c r="BA53" s="26">
        <f t="shared" ref="BA53" si="18">SUM(BA13:BA52)</f>
        <v>0</v>
      </c>
      <c r="BB53" s="26">
        <f t="shared" ref="BB53" si="19">SUM(BB13:BB52)</f>
        <v>0</v>
      </c>
      <c r="BC53" s="26">
        <f t="shared" ref="BC53" si="20">SUM(BC13:BC52)</f>
        <v>0</v>
      </c>
      <c r="BD53" s="26">
        <f t="shared" ref="BD53" si="21">SUM(BD13:BD52)</f>
        <v>0</v>
      </c>
      <c r="BE53" s="26">
        <f t="shared" ref="BE53" si="22">SUM(BE13:BE52)</f>
        <v>0</v>
      </c>
      <c r="BF53" s="26">
        <f t="shared" ref="BF53" si="23">SUM(BF13:BF52)</f>
        <v>0</v>
      </c>
      <c r="BG53" s="26">
        <f t="shared" ref="BG53" si="24">SUM(BG13:BG52)</f>
        <v>0</v>
      </c>
      <c r="BH53" s="26">
        <f t="shared" ref="BH53" si="25">SUM(BH13:BH52)</f>
        <v>0</v>
      </c>
      <c r="BI53" s="26">
        <f t="shared" ref="BI53" si="26">SUM(BI13:BI52)</f>
        <v>0</v>
      </c>
      <c r="BJ53" s="26">
        <f t="shared" ref="BJ53" si="27">SUM(BJ13:BJ52)</f>
        <v>0</v>
      </c>
    </row>
    <row r="54" spans="1:62" ht="11.45" customHeight="1" x14ac:dyDescent="0.25">
      <c r="B54" s="26">
        <v>3109278.1259999997</v>
      </c>
      <c r="C54" s="26">
        <v>3172009.9849999999</v>
      </c>
      <c r="D54" s="26">
        <v>3148340.5379999997</v>
      </c>
      <c r="E54" s="26">
        <v>3183652.898000001</v>
      </c>
      <c r="F54" s="26">
        <v>3189544.4279999994</v>
      </c>
      <c r="G54" s="26">
        <v>3234913.909</v>
      </c>
      <c r="H54" s="26">
        <v>3336993.2560000005</v>
      </c>
      <c r="I54" s="26">
        <v>3402090.9509999999</v>
      </c>
      <c r="J54" s="26">
        <v>3480632.0609999993</v>
      </c>
      <c r="K54" s="26">
        <v>3541485.9469999992</v>
      </c>
      <c r="L54" s="26">
        <v>3539868.1959999995</v>
      </c>
      <c r="M54" s="26">
        <v>3597273.6690000012</v>
      </c>
      <c r="N54" s="26">
        <v>3655934.821</v>
      </c>
      <c r="O54" s="26">
        <v>3683194.4620000003</v>
      </c>
      <c r="P54" s="26">
        <v>3775032.3590000002</v>
      </c>
      <c r="Q54" s="26">
        <v>3785498.3329999987</v>
      </c>
      <c r="R54" s="26">
        <v>3881032.861</v>
      </c>
      <c r="S54" s="26">
        <v>3976101.3689999999</v>
      </c>
      <c r="T54" s="26">
        <v>3917947.7869999991</v>
      </c>
      <c r="U54" s="26">
        <v>3827911.4460000005</v>
      </c>
      <c r="V54" s="26">
        <v>3822764.3270000005</v>
      </c>
      <c r="W54" s="26">
        <v>3801043.5420000004</v>
      </c>
      <c r="X54" s="26">
        <v>3719247.9659999995</v>
      </c>
      <c r="Y54" s="26">
        <v>3724712.892</v>
      </c>
      <c r="Z54" s="26">
        <v>3788016.5099999988</v>
      </c>
      <c r="AA54" s="26">
        <v>3869811.8570000003</v>
      </c>
      <c r="AB54" s="26">
        <v>3986573.8059999999</v>
      </c>
      <c r="AC54" s="26">
        <v>4066011.1510000005</v>
      </c>
      <c r="AD54" s="26">
        <v>4079273.24</v>
      </c>
      <c r="AE54" s="26">
        <v>4112293.3350000014</v>
      </c>
      <c r="AF54" s="26">
        <v>3258814.7760000005</v>
      </c>
      <c r="AG54" s="26">
        <v>3445437.4299999997</v>
      </c>
      <c r="AH54" s="26">
        <v>3518621.8649999998</v>
      </c>
      <c r="AI54" s="26">
        <v>3978651.1429545502</v>
      </c>
      <c r="AJ54" s="26">
        <v>3999442.8142887698</v>
      </c>
      <c r="AK54" s="26">
        <v>4020234.4856230002</v>
      </c>
      <c r="AL54" s="26">
        <v>4041026.1569572198</v>
      </c>
      <c r="AM54" s="26">
        <v>4061817.8282914502</v>
      </c>
      <c r="AN54" s="26">
        <v>4082609.4996256698</v>
      </c>
      <c r="AO54" s="26">
        <v>4103401.1709598899</v>
      </c>
      <c r="AP54" s="26">
        <v>4124192.8422941202</v>
      </c>
      <c r="AQ54" s="26">
        <v>4144984.5136283399</v>
      </c>
      <c r="AR54" s="26">
        <v>4165776.1849625702</v>
      </c>
      <c r="AS54" s="26">
        <v>4186567.8562967898</v>
      </c>
      <c r="AT54" s="26">
        <v>4207359.5276310202</v>
      </c>
      <c r="AU54" s="26">
        <v>4228151.1989652403</v>
      </c>
      <c r="AV54" s="26">
        <v>4248942.8702994697</v>
      </c>
      <c r="AW54" s="26">
        <v>4269734.5416336898</v>
      </c>
      <c r="AX54" s="26">
        <v>4290526.2129679201</v>
      </c>
      <c r="AY54" s="26">
        <v>4311317.8843021402</v>
      </c>
      <c r="AZ54" s="26">
        <v>4332109.5556363603</v>
      </c>
      <c r="BA54" s="26">
        <v>4352901.2269705897</v>
      </c>
      <c r="BB54" s="26">
        <v>4373692.8983048098</v>
      </c>
      <c r="BC54" s="26">
        <v>4394484.5696390299</v>
      </c>
      <c r="BD54" s="26">
        <v>4415276.2409732603</v>
      </c>
      <c r="BE54" s="26">
        <v>4436067.9123074897</v>
      </c>
      <c r="BF54" s="26">
        <v>4456859.5836417098</v>
      </c>
      <c r="BG54" s="26">
        <v>4477651.2549759299</v>
      </c>
      <c r="BH54" s="26">
        <v>4498442.9263101602</v>
      </c>
      <c r="BI54" s="26">
        <v>4519234.5976443803</v>
      </c>
      <c r="BJ54" s="26">
        <v>4540026.2689786097</v>
      </c>
    </row>
    <row r="55" spans="1:62" ht="15" x14ac:dyDescent="0.25">
      <c r="A55" s="1" t="s">
        <v>111</v>
      </c>
      <c r="B55" t="s">
        <v>148</v>
      </c>
      <c r="C55">
        <v>0.7</v>
      </c>
      <c r="AE55" s="27">
        <f>AE54-AE50</f>
        <v>3807001.3380000014</v>
      </c>
    </row>
    <row r="56" spans="1:62" ht="15" x14ac:dyDescent="0.25">
      <c r="A56" s="1" t="s">
        <v>110</v>
      </c>
      <c r="B56" s="2" t="s">
        <v>112</v>
      </c>
    </row>
    <row r="57" spans="1:62" ht="15" x14ac:dyDescent="0.25">
      <c r="A57" s="1"/>
      <c r="B57" s="3" t="s">
        <v>71</v>
      </c>
      <c r="C57" s="3" t="s">
        <v>72</v>
      </c>
      <c r="D57" s="3" t="s">
        <v>73</v>
      </c>
      <c r="E57" s="3" t="s">
        <v>74</v>
      </c>
      <c r="F57" s="3" t="s">
        <v>75</v>
      </c>
      <c r="G57" s="3" t="s">
        <v>76</v>
      </c>
      <c r="H57" s="3" t="s">
        <v>77</v>
      </c>
      <c r="I57" s="3" t="s">
        <v>78</v>
      </c>
      <c r="J57" s="3" t="s">
        <v>79</v>
      </c>
      <c r="K57" s="3" t="s">
        <v>80</v>
      </c>
      <c r="L57" s="3" t="s">
        <v>81</v>
      </c>
      <c r="M57" s="3" t="s">
        <v>82</v>
      </c>
      <c r="N57" s="3" t="s">
        <v>83</v>
      </c>
      <c r="O57" s="3" t="s">
        <v>84</v>
      </c>
      <c r="P57" s="3" t="s">
        <v>85</v>
      </c>
      <c r="Q57" s="3" t="s">
        <v>86</v>
      </c>
      <c r="R57" s="3" t="s">
        <v>87</v>
      </c>
      <c r="S57" s="3" t="s">
        <v>88</v>
      </c>
      <c r="T57" s="3" t="s">
        <v>89</v>
      </c>
      <c r="U57" s="3" t="s">
        <v>90</v>
      </c>
      <c r="V57" s="3" t="s">
        <v>91</v>
      </c>
      <c r="W57" s="3" t="s">
        <v>92</v>
      </c>
      <c r="X57" s="3" t="s">
        <v>93</v>
      </c>
      <c r="Y57" s="3" t="s">
        <v>94</v>
      </c>
      <c r="Z57" s="3" t="s">
        <v>95</v>
      </c>
      <c r="AA57" s="3" t="s">
        <v>96</v>
      </c>
      <c r="AB57" s="3" t="s">
        <v>97</v>
      </c>
      <c r="AC57" s="3" t="s">
        <v>98</v>
      </c>
      <c r="AD57" s="3" t="s">
        <v>99</v>
      </c>
      <c r="AE57" s="3" t="s">
        <v>100</v>
      </c>
      <c r="AF57" s="3" t="s">
        <v>101</v>
      </c>
      <c r="AG57" s="3" t="s">
        <v>102</v>
      </c>
      <c r="AH57" s="3" t="s">
        <v>103</v>
      </c>
      <c r="AI57" s="3" t="s">
        <v>120</v>
      </c>
      <c r="AJ57" s="3" t="s">
        <v>121</v>
      </c>
      <c r="AK57" s="3" t="s">
        <v>122</v>
      </c>
      <c r="AL57" s="3" t="s">
        <v>123</v>
      </c>
      <c r="AM57" s="3" t="s">
        <v>124</v>
      </c>
      <c r="AN57" s="3" t="s">
        <v>125</v>
      </c>
      <c r="AO57" s="3" t="s">
        <v>126</v>
      </c>
      <c r="AP57" s="3" t="s">
        <v>127</v>
      </c>
      <c r="AQ57" s="3" t="s">
        <v>128</v>
      </c>
      <c r="AR57" s="3" t="s">
        <v>129</v>
      </c>
      <c r="AS57" s="3" t="s">
        <v>130</v>
      </c>
      <c r="AT57" s="3" t="s">
        <v>131</v>
      </c>
      <c r="AU57" s="3" t="s">
        <v>132</v>
      </c>
      <c r="AV57" s="3" t="s">
        <v>133</v>
      </c>
      <c r="AW57" s="3" t="s">
        <v>134</v>
      </c>
      <c r="AX57" s="3" t="s">
        <v>135</v>
      </c>
      <c r="AY57" s="3" t="s">
        <v>136</v>
      </c>
      <c r="AZ57" s="3" t="s">
        <v>137</v>
      </c>
      <c r="BA57" s="3" t="s">
        <v>138</v>
      </c>
      <c r="BB57" s="3" t="s">
        <v>139</v>
      </c>
      <c r="BC57" s="3" t="s">
        <v>140</v>
      </c>
      <c r="BD57" s="3" t="s">
        <v>141</v>
      </c>
      <c r="BE57" s="3" t="s">
        <v>142</v>
      </c>
      <c r="BF57" s="3" t="s">
        <v>143</v>
      </c>
      <c r="BG57" s="3" t="s">
        <v>144</v>
      </c>
      <c r="BH57" s="3" t="s">
        <v>145</v>
      </c>
      <c r="BI57" s="3" t="s">
        <v>146</v>
      </c>
      <c r="BJ57" s="3" t="s">
        <v>147</v>
      </c>
    </row>
    <row r="58" spans="1:62" ht="11.45" customHeight="1" x14ac:dyDescent="0.25">
      <c r="A58" t="s">
        <v>118</v>
      </c>
      <c r="B58" s="23">
        <f>B54*$C$55</f>
        <v>2176494.6881999997</v>
      </c>
      <c r="C58" s="23">
        <f t="shared" ref="C58:BJ58" si="28">C54*$C$55</f>
        <v>2220406.9894999997</v>
      </c>
      <c r="D58" s="23">
        <f t="shared" si="28"/>
        <v>2203838.3765999996</v>
      </c>
      <c r="E58" s="23">
        <f t="shared" si="28"/>
        <v>2228557.0286000003</v>
      </c>
      <c r="F58" s="23">
        <f t="shared" si="28"/>
        <v>2232681.0995999994</v>
      </c>
      <c r="G58" s="23">
        <f t="shared" si="28"/>
        <v>2264439.7363</v>
      </c>
      <c r="H58" s="23">
        <f t="shared" si="28"/>
        <v>2335895.2792000002</v>
      </c>
      <c r="I58" s="23">
        <f t="shared" si="28"/>
        <v>2381463.6656999998</v>
      </c>
      <c r="J58" s="23">
        <f t="shared" si="28"/>
        <v>2436442.4426999995</v>
      </c>
      <c r="K58" s="23">
        <f t="shared" si="28"/>
        <v>2479040.1628999994</v>
      </c>
      <c r="L58" s="23">
        <f t="shared" si="28"/>
        <v>2477907.7371999994</v>
      </c>
      <c r="M58" s="23">
        <f t="shared" si="28"/>
        <v>2518091.5683000009</v>
      </c>
      <c r="N58" s="23">
        <f t="shared" si="28"/>
        <v>2559154.3747</v>
      </c>
      <c r="O58" s="23">
        <f t="shared" si="28"/>
        <v>2578236.1233999999</v>
      </c>
      <c r="P58" s="23">
        <f t="shared" si="28"/>
        <v>2642522.6513</v>
      </c>
      <c r="Q58" s="23">
        <f t="shared" si="28"/>
        <v>2649848.833099999</v>
      </c>
      <c r="R58" s="23">
        <f t="shared" si="28"/>
        <v>2716723.0027000001</v>
      </c>
      <c r="S58" s="23">
        <f t="shared" si="28"/>
        <v>2783270.9582999996</v>
      </c>
      <c r="T58" s="23">
        <f t="shared" si="28"/>
        <v>2742563.4508999991</v>
      </c>
      <c r="U58" s="23">
        <f t="shared" si="28"/>
        <v>2679538.0122000002</v>
      </c>
      <c r="V58" s="23">
        <f t="shared" si="28"/>
        <v>2675935.0289000003</v>
      </c>
      <c r="W58" s="23">
        <f t="shared" si="28"/>
        <v>2660730.4794000001</v>
      </c>
      <c r="X58" s="23">
        <f t="shared" si="28"/>
        <v>2603473.5761999995</v>
      </c>
      <c r="Y58" s="23">
        <f t="shared" si="28"/>
        <v>2607299.0244</v>
      </c>
      <c r="Z58" s="23">
        <f t="shared" si="28"/>
        <v>2651611.5569999991</v>
      </c>
      <c r="AA58" s="23">
        <f t="shared" si="28"/>
        <v>2708868.2999</v>
      </c>
      <c r="AB58" s="23">
        <f t="shared" si="28"/>
        <v>2790601.6641999995</v>
      </c>
      <c r="AC58" s="23">
        <f t="shared" si="28"/>
        <v>2846207.8057000004</v>
      </c>
      <c r="AD58" s="23">
        <f t="shared" si="28"/>
        <v>2855491.2680000002</v>
      </c>
      <c r="AE58" s="23">
        <f t="shared" si="28"/>
        <v>2878605.3345000008</v>
      </c>
      <c r="AF58" s="23">
        <f t="shared" si="28"/>
        <v>2281170.3432</v>
      </c>
      <c r="AG58" s="23">
        <f t="shared" si="28"/>
        <v>2411806.2009999994</v>
      </c>
      <c r="AH58" s="23">
        <f t="shared" si="28"/>
        <v>2463035.3054999998</v>
      </c>
      <c r="AI58" s="23">
        <f t="shared" si="28"/>
        <v>2785055.8000681852</v>
      </c>
      <c r="AJ58" s="23">
        <f t="shared" si="28"/>
        <v>2799609.9700021385</v>
      </c>
      <c r="AK58" s="23">
        <f t="shared" si="28"/>
        <v>2814164.1399360998</v>
      </c>
      <c r="AL58" s="23">
        <f t="shared" si="28"/>
        <v>2828718.3098700535</v>
      </c>
      <c r="AM58" s="23">
        <f t="shared" si="28"/>
        <v>2843272.4798040148</v>
      </c>
      <c r="AN58" s="23">
        <f t="shared" si="28"/>
        <v>2857826.6497379686</v>
      </c>
      <c r="AO58" s="23">
        <f t="shared" si="28"/>
        <v>2872380.8196719228</v>
      </c>
      <c r="AP58" s="23">
        <f t="shared" si="28"/>
        <v>2886934.9896058841</v>
      </c>
      <c r="AQ58" s="23">
        <f t="shared" si="28"/>
        <v>2901489.1595398379</v>
      </c>
      <c r="AR58" s="23">
        <f t="shared" si="28"/>
        <v>2916043.3294737991</v>
      </c>
      <c r="AS58" s="23">
        <f t="shared" si="28"/>
        <v>2930597.4994077529</v>
      </c>
      <c r="AT58" s="23">
        <f t="shared" si="28"/>
        <v>2945151.6693417141</v>
      </c>
      <c r="AU58" s="23">
        <f t="shared" si="28"/>
        <v>2959705.8392756679</v>
      </c>
      <c r="AV58" s="23">
        <f t="shared" si="28"/>
        <v>2974260.0092096287</v>
      </c>
      <c r="AW58" s="23">
        <f t="shared" si="28"/>
        <v>2988814.1791435825</v>
      </c>
      <c r="AX58" s="23">
        <f t="shared" si="28"/>
        <v>3003368.3490775437</v>
      </c>
      <c r="AY58" s="23">
        <f t="shared" si="28"/>
        <v>3017922.519011498</v>
      </c>
      <c r="AZ58" s="23">
        <f t="shared" si="28"/>
        <v>3032476.6889454522</v>
      </c>
      <c r="BA58" s="23">
        <f t="shared" si="28"/>
        <v>3047030.8588794125</v>
      </c>
      <c r="BB58" s="23">
        <f t="shared" si="28"/>
        <v>3061585.0288133668</v>
      </c>
      <c r="BC58" s="23">
        <f t="shared" si="28"/>
        <v>3076139.1987473206</v>
      </c>
      <c r="BD58" s="23">
        <f t="shared" si="28"/>
        <v>3090693.3686812818</v>
      </c>
      <c r="BE58" s="23">
        <f t="shared" si="28"/>
        <v>3105247.5386152426</v>
      </c>
      <c r="BF58" s="23">
        <f t="shared" si="28"/>
        <v>3119801.7085491968</v>
      </c>
      <c r="BG58" s="23">
        <f t="shared" si="28"/>
        <v>3134355.8784831506</v>
      </c>
      <c r="BH58" s="23">
        <f t="shared" si="28"/>
        <v>3148910.0484171119</v>
      </c>
      <c r="BI58" s="23">
        <f t="shared" si="28"/>
        <v>3163464.2183510661</v>
      </c>
      <c r="BJ58" s="23">
        <f t="shared" si="28"/>
        <v>3178018.3882850264</v>
      </c>
    </row>
    <row r="59" spans="1:62" ht="11.45" customHeight="1" x14ac:dyDescent="0.25">
      <c r="A59" t="s">
        <v>119</v>
      </c>
      <c r="B59" s="23">
        <f>B54*(1-$C$55)</f>
        <v>932783.43780000007</v>
      </c>
      <c r="C59" s="23">
        <f t="shared" ref="C59:BJ59" si="29">C54*(1-$C$55)</f>
        <v>951602.99550000008</v>
      </c>
      <c r="D59" s="23">
        <f t="shared" si="29"/>
        <v>944502.1614000001</v>
      </c>
      <c r="E59" s="23">
        <f t="shared" si="29"/>
        <v>955095.86940000043</v>
      </c>
      <c r="F59" s="23">
        <f t="shared" si="29"/>
        <v>956863.3284</v>
      </c>
      <c r="G59" s="23">
        <f t="shared" si="29"/>
        <v>970474.17270000011</v>
      </c>
      <c r="H59" s="23">
        <f t="shared" si="29"/>
        <v>1001097.9768000003</v>
      </c>
      <c r="I59" s="23">
        <f t="shared" si="29"/>
        <v>1020627.2853000001</v>
      </c>
      <c r="J59" s="23">
        <f t="shared" si="29"/>
        <v>1044189.6183</v>
      </c>
      <c r="K59" s="23">
        <f t="shared" si="29"/>
        <v>1062445.7840999998</v>
      </c>
      <c r="L59" s="23">
        <f t="shared" si="29"/>
        <v>1061960.4587999999</v>
      </c>
      <c r="M59" s="23">
        <f t="shared" si="29"/>
        <v>1079182.1007000005</v>
      </c>
      <c r="N59" s="23">
        <f t="shared" si="29"/>
        <v>1096780.4463000002</v>
      </c>
      <c r="O59" s="23">
        <f t="shared" si="29"/>
        <v>1104958.3386000004</v>
      </c>
      <c r="P59" s="23">
        <f t="shared" si="29"/>
        <v>1132509.7077000001</v>
      </c>
      <c r="Q59" s="23">
        <f t="shared" si="29"/>
        <v>1135649.4998999997</v>
      </c>
      <c r="R59" s="23">
        <f t="shared" si="29"/>
        <v>1164309.8583000002</v>
      </c>
      <c r="S59" s="23">
        <f t="shared" si="29"/>
        <v>1192830.4107000001</v>
      </c>
      <c r="T59" s="23">
        <f t="shared" si="29"/>
        <v>1175384.3361</v>
      </c>
      <c r="U59" s="23">
        <f t="shared" si="29"/>
        <v>1148373.4338000002</v>
      </c>
      <c r="V59" s="23">
        <f t="shared" si="29"/>
        <v>1146829.2981000002</v>
      </c>
      <c r="W59" s="23">
        <f t="shared" si="29"/>
        <v>1140313.0626000003</v>
      </c>
      <c r="X59" s="23">
        <f t="shared" si="29"/>
        <v>1115774.3898</v>
      </c>
      <c r="Y59" s="23">
        <f t="shared" si="29"/>
        <v>1117413.8676000002</v>
      </c>
      <c r="Z59" s="23">
        <f t="shared" si="29"/>
        <v>1136404.9529999997</v>
      </c>
      <c r="AA59" s="23">
        <f t="shared" si="29"/>
        <v>1160943.5571000003</v>
      </c>
      <c r="AB59" s="23">
        <f t="shared" si="29"/>
        <v>1195972.1418000001</v>
      </c>
      <c r="AC59" s="23">
        <f t="shared" si="29"/>
        <v>1219803.3453000004</v>
      </c>
      <c r="AD59" s="23">
        <f t="shared" si="29"/>
        <v>1223781.9720000003</v>
      </c>
      <c r="AE59" s="23">
        <f t="shared" si="29"/>
        <v>1233688.0005000005</v>
      </c>
      <c r="AF59" s="23">
        <f t="shared" si="29"/>
        <v>977644.4328000003</v>
      </c>
      <c r="AG59" s="23">
        <f t="shared" si="29"/>
        <v>1033631.2290000001</v>
      </c>
      <c r="AH59" s="23">
        <f t="shared" si="29"/>
        <v>1055586.5595</v>
      </c>
      <c r="AI59" s="23">
        <f t="shared" si="29"/>
        <v>1193595.3428863653</v>
      </c>
      <c r="AJ59" s="23">
        <f t="shared" si="29"/>
        <v>1199832.8442866311</v>
      </c>
      <c r="AK59" s="23">
        <f t="shared" si="29"/>
        <v>1206070.3456869002</v>
      </c>
      <c r="AL59" s="23">
        <f t="shared" si="29"/>
        <v>1212307.847087166</v>
      </c>
      <c r="AM59" s="23">
        <f t="shared" si="29"/>
        <v>1218545.3484874351</v>
      </c>
      <c r="AN59" s="23">
        <f t="shared" si="29"/>
        <v>1224782.8498877012</v>
      </c>
      <c r="AO59" s="23">
        <f t="shared" si="29"/>
        <v>1231020.3512879671</v>
      </c>
      <c r="AP59" s="23">
        <f t="shared" si="29"/>
        <v>1237257.8526882362</v>
      </c>
      <c r="AQ59" s="23">
        <f t="shared" si="29"/>
        <v>1243495.3540885022</v>
      </c>
      <c r="AR59" s="23">
        <f t="shared" si="29"/>
        <v>1249732.8554887713</v>
      </c>
      <c r="AS59" s="23">
        <f t="shared" si="29"/>
        <v>1255970.3568890372</v>
      </c>
      <c r="AT59" s="23">
        <f t="shared" si="29"/>
        <v>1262207.8582893063</v>
      </c>
      <c r="AU59" s="23">
        <f t="shared" si="29"/>
        <v>1268445.3596895724</v>
      </c>
      <c r="AV59" s="23">
        <f t="shared" si="29"/>
        <v>1274682.861089841</v>
      </c>
      <c r="AW59" s="23">
        <f t="shared" si="29"/>
        <v>1280920.3624901071</v>
      </c>
      <c r="AX59" s="23">
        <f t="shared" si="29"/>
        <v>1287157.8638903762</v>
      </c>
      <c r="AY59" s="23">
        <f t="shared" si="29"/>
        <v>1293395.3652906423</v>
      </c>
      <c r="AZ59" s="23">
        <f t="shared" si="29"/>
        <v>1299632.8666909083</v>
      </c>
      <c r="BA59" s="23">
        <f t="shared" si="29"/>
        <v>1305870.3680911772</v>
      </c>
      <c r="BB59" s="23">
        <f t="shared" si="29"/>
        <v>1312107.869491443</v>
      </c>
      <c r="BC59" s="23">
        <f t="shared" si="29"/>
        <v>1318345.3708917091</v>
      </c>
      <c r="BD59" s="23">
        <f t="shared" si="29"/>
        <v>1324582.8722919782</v>
      </c>
      <c r="BE59" s="23">
        <f t="shared" si="29"/>
        <v>1330820.3736922471</v>
      </c>
      <c r="BF59" s="23">
        <f t="shared" si="29"/>
        <v>1337057.8750925132</v>
      </c>
      <c r="BG59" s="23">
        <f t="shared" si="29"/>
        <v>1343295.3764927792</v>
      </c>
      <c r="BH59" s="23">
        <f t="shared" si="29"/>
        <v>1349532.8778930483</v>
      </c>
      <c r="BI59" s="23">
        <f t="shared" si="29"/>
        <v>1355770.3792933142</v>
      </c>
      <c r="BJ59" s="23">
        <f t="shared" si="29"/>
        <v>1362007.8806935831</v>
      </c>
    </row>
    <row r="60" spans="1:62" ht="11.45" customHeight="1" x14ac:dyDescent="0.25">
      <c r="B60" s="3" t="s">
        <v>71</v>
      </c>
      <c r="C60" s="3" t="s">
        <v>72</v>
      </c>
      <c r="D60" s="3" t="s">
        <v>73</v>
      </c>
      <c r="E60" s="3" t="s">
        <v>74</v>
      </c>
      <c r="F60" s="3" t="s">
        <v>75</v>
      </c>
      <c r="G60" s="3" t="s">
        <v>76</v>
      </c>
      <c r="H60" s="3" t="s">
        <v>77</v>
      </c>
      <c r="I60" s="3" t="s">
        <v>78</v>
      </c>
      <c r="J60" s="3" t="s">
        <v>79</v>
      </c>
      <c r="K60" s="3" t="s">
        <v>80</v>
      </c>
      <c r="L60" s="3" t="s">
        <v>81</v>
      </c>
      <c r="M60" s="3" t="s">
        <v>82</v>
      </c>
      <c r="N60" s="3" t="s">
        <v>83</v>
      </c>
      <c r="O60" s="3" t="s">
        <v>84</v>
      </c>
      <c r="P60" s="3" t="s">
        <v>85</v>
      </c>
      <c r="Q60" s="3" t="s">
        <v>86</v>
      </c>
      <c r="R60" s="3" t="s">
        <v>87</v>
      </c>
      <c r="S60" s="3" t="s">
        <v>88</v>
      </c>
      <c r="T60" s="3" t="s">
        <v>89</v>
      </c>
      <c r="U60" s="3" t="s">
        <v>90</v>
      </c>
      <c r="V60" s="3" t="s">
        <v>91</v>
      </c>
      <c r="W60" s="3" t="s">
        <v>92</v>
      </c>
      <c r="X60" s="3" t="s">
        <v>93</v>
      </c>
      <c r="Y60" s="3" t="s">
        <v>94</v>
      </c>
      <c r="Z60" s="3" t="s">
        <v>95</v>
      </c>
      <c r="AA60" s="3" t="s">
        <v>96</v>
      </c>
      <c r="AB60" s="3" t="s">
        <v>97</v>
      </c>
      <c r="AC60" s="3" t="s">
        <v>98</v>
      </c>
      <c r="AD60" s="3" t="s">
        <v>99</v>
      </c>
      <c r="AE60" s="3" t="s">
        <v>100</v>
      </c>
      <c r="AF60" s="3" t="s">
        <v>101</v>
      </c>
      <c r="AG60" s="3" t="s">
        <v>102</v>
      </c>
      <c r="AH60" s="3" t="s">
        <v>103</v>
      </c>
      <c r="AI60" s="3" t="s">
        <v>120</v>
      </c>
      <c r="AJ60" s="3" t="s">
        <v>121</v>
      </c>
      <c r="AK60" s="3" t="s">
        <v>122</v>
      </c>
      <c r="AL60" s="3" t="s">
        <v>123</v>
      </c>
      <c r="AM60" s="3" t="s">
        <v>124</v>
      </c>
      <c r="AN60" s="3" t="s">
        <v>125</v>
      </c>
      <c r="AO60" s="3" t="s">
        <v>126</v>
      </c>
      <c r="AP60" s="3" t="s">
        <v>127</v>
      </c>
      <c r="AQ60" s="3" t="s">
        <v>128</v>
      </c>
      <c r="AR60" s="3" t="s">
        <v>129</v>
      </c>
      <c r="AS60" s="3" t="s">
        <v>130</v>
      </c>
      <c r="AT60" s="3" t="s">
        <v>131</v>
      </c>
      <c r="AU60" s="3" t="s">
        <v>132</v>
      </c>
      <c r="AV60" s="3" t="s">
        <v>133</v>
      </c>
      <c r="AW60" s="3" t="s">
        <v>134</v>
      </c>
      <c r="AX60" s="3" t="s">
        <v>135</v>
      </c>
      <c r="AY60" s="3" t="s">
        <v>136</v>
      </c>
      <c r="AZ60" s="3" t="s">
        <v>137</v>
      </c>
      <c r="BA60" s="3" t="s">
        <v>138</v>
      </c>
      <c r="BB60" s="3" t="s">
        <v>139</v>
      </c>
      <c r="BC60" s="3" t="s">
        <v>140</v>
      </c>
      <c r="BD60" s="3" t="s">
        <v>141</v>
      </c>
      <c r="BE60" s="3" t="s">
        <v>142</v>
      </c>
      <c r="BF60" s="3" t="s">
        <v>143</v>
      </c>
      <c r="BG60" s="3" t="s">
        <v>144</v>
      </c>
      <c r="BH60" s="3" t="s">
        <v>145</v>
      </c>
      <c r="BI60" s="3" t="s">
        <v>146</v>
      </c>
      <c r="BJ60" s="3" t="s">
        <v>147</v>
      </c>
    </row>
    <row r="104" spans="1:34" ht="11.45" customHeight="1" x14ac:dyDescent="0.25">
      <c r="B104" t="s">
        <v>71</v>
      </c>
      <c r="C104" t="s">
        <v>72</v>
      </c>
      <c r="D104" t="s">
        <v>73</v>
      </c>
      <c r="E104" t="s">
        <v>74</v>
      </c>
      <c r="F104" t="s">
        <v>75</v>
      </c>
      <c r="G104" t="s">
        <v>76</v>
      </c>
      <c r="H104" t="s">
        <v>77</v>
      </c>
      <c r="I104" t="s">
        <v>78</v>
      </c>
      <c r="J104" t="s">
        <v>79</v>
      </c>
      <c r="K104" t="s">
        <v>80</v>
      </c>
      <c r="L104" t="s">
        <v>81</v>
      </c>
      <c r="M104" t="s">
        <v>82</v>
      </c>
      <c r="N104" t="s">
        <v>83</v>
      </c>
      <c r="O104" t="s">
        <v>84</v>
      </c>
      <c r="P104" t="s">
        <v>85</v>
      </c>
      <c r="Q104" t="s">
        <v>86</v>
      </c>
      <c r="R104" t="s">
        <v>87</v>
      </c>
      <c r="S104" t="s">
        <v>88</v>
      </c>
      <c r="T104" t="s">
        <v>89</v>
      </c>
      <c r="U104" t="s">
        <v>90</v>
      </c>
      <c r="V104" t="s">
        <v>91</v>
      </c>
      <c r="W104" t="s">
        <v>92</v>
      </c>
      <c r="X104" t="s">
        <v>93</v>
      </c>
      <c r="Y104" t="s">
        <v>94</v>
      </c>
      <c r="Z104" t="s">
        <v>95</v>
      </c>
      <c r="AA104" t="s">
        <v>96</v>
      </c>
      <c r="AB104" t="s">
        <v>97</v>
      </c>
      <c r="AC104" t="s">
        <v>98</v>
      </c>
      <c r="AD104" t="s">
        <v>99</v>
      </c>
      <c r="AE104" t="s">
        <v>100</v>
      </c>
      <c r="AF104" t="s">
        <v>101</v>
      </c>
      <c r="AG104" t="s">
        <v>102</v>
      </c>
      <c r="AH104" t="s">
        <v>103</v>
      </c>
    </row>
    <row r="105" spans="1:34" ht="11.45" customHeight="1" x14ac:dyDescent="0.25">
      <c r="B105">
        <v>1641568.3766999999</v>
      </c>
      <c r="C105">
        <v>1666715.4679</v>
      </c>
      <c r="D105">
        <v>1714613.9765999999</v>
      </c>
      <c r="E105">
        <v>1733555.7043000001</v>
      </c>
      <c r="F105">
        <v>1749723.9543000001</v>
      </c>
      <c r="G105">
        <v>1774741.6498</v>
      </c>
      <c r="H105">
        <v>1829900.6873000001</v>
      </c>
      <c r="I105">
        <v>1859201.9879999997</v>
      </c>
      <c r="J105">
        <v>1933694.0811999999</v>
      </c>
      <c r="K105">
        <v>1977935.2075</v>
      </c>
      <c r="L105">
        <v>1979564.2167</v>
      </c>
      <c r="M105">
        <v>2015956.2695999998</v>
      </c>
      <c r="N105">
        <v>2043069.9611</v>
      </c>
      <c r="O105">
        <v>2065107.4031</v>
      </c>
      <c r="P105">
        <v>2115313.0852000001</v>
      </c>
      <c r="Q105">
        <v>2117975.3965999996</v>
      </c>
      <c r="R105">
        <v>2165991.7272000001</v>
      </c>
      <c r="S105">
        <v>2201486.287</v>
      </c>
      <c r="T105">
        <v>2172436.5537</v>
      </c>
      <c r="U105">
        <v>2126594.6946999999</v>
      </c>
      <c r="V105">
        <v>2121833.2421999997</v>
      </c>
      <c r="W105">
        <v>2111424.8379000002</v>
      </c>
      <c r="X105">
        <v>2032790.9182</v>
      </c>
      <c r="Y105">
        <v>2016124.5489000001</v>
      </c>
      <c r="Z105">
        <v>2049356.3950999996</v>
      </c>
      <c r="AA105">
        <v>2077110.5656000001</v>
      </c>
      <c r="AB105">
        <v>2122618.5729</v>
      </c>
      <c r="AC105">
        <v>2165095.3366</v>
      </c>
      <c r="AD105">
        <v>2174616.3607000001</v>
      </c>
      <c r="AE105">
        <v>2195770.9879000001</v>
      </c>
      <c r="AF105">
        <v>1935541.7535999999</v>
      </c>
      <c r="AG105">
        <v>2086421.8178999999</v>
      </c>
      <c r="AH105">
        <v>2138046.5973999999</v>
      </c>
    </row>
    <row r="106" spans="1:34" ht="11.45" customHeight="1" x14ac:dyDescent="0.25">
      <c r="B106" t="s">
        <v>70</v>
      </c>
      <c r="C106" t="s">
        <v>149</v>
      </c>
    </row>
    <row r="107" spans="1:34" ht="11.45" customHeight="1" x14ac:dyDescent="0.25">
      <c r="A107">
        <v>1990</v>
      </c>
      <c r="B107" s="25">
        <v>32874</v>
      </c>
      <c r="C107" s="24">
        <v>1641568.3766999999</v>
      </c>
      <c r="D107">
        <v>1990</v>
      </c>
      <c r="E107" s="27">
        <v>3109278.1259999997</v>
      </c>
    </row>
    <row r="108" spans="1:34" ht="11.45" customHeight="1" x14ac:dyDescent="0.25">
      <c r="A108">
        <v>1991</v>
      </c>
      <c r="B108" s="25">
        <v>33239</v>
      </c>
      <c r="C108" s="24">
        <v>1666715.4679</v>
      </c>
      <c r="D108">
        <v>1991</v>
      </c>
      <c r="E108" s="27">
        <v>3172009.9849999999</v>
      </c>
    </row>
    <row r="109" spans="1:34" ht="11.45" customHeight="1" x14ac:dyDescent="0.25">
      <c r="A109">
        <v>1992</v>
      </c>
      <c r="B109" s="25">
        <v>33604</v>
      </c>
      <c r="C109" s="24">
        <v>1714613.9765999999</v>
      </c>
      <c r="D109">
        <v>1992</v>
      </c>
      <c r="E109" s="27">
        <v>3148340.5379999997</v>
      </c>
    </row>
    <row r="110" spans="1:34" ht="11.45" customHeight="1" x14ac:dyDescent="0.25">
      <c r="A110">
        <v>1993</v>
      </c>
      <c r="B110" s="25">
        <v>33970</v>
      </c>
      <c r="C110" s="24">
        <v>1733555.7043000001</v>
      </c>
      <c r="D110">
        <v>1993</v>
      </c>
      <c r="E110" s="27">
        <v>3183652.898000001</v>
      </c>
    </row>
    <row r="111" spans="1:34" ht="11.45" customHeight="1" x14ac:dyDescent="0.25">
      <c r="A111">
        <v>1994</v>
      </c>
      <c r="B111" s="25">
        <v>34335</v>
      </c>
      <c r="C111" s="24">
        <v>1749723.9543000001</v>
      </c>
      <c r="D111">
        <v>1994</v>
      </c>
      <c r="E111" s="27">
        <v>3189544.4279999994</v>
      </c>
    </row>
    <row r="112" spans="1:34" ht="11.45" customHeight="1" x14ac:dyDescent="0.25">
      <c r="A112">
        <v>1995</v>
      </c>
      <c r="B112" s="25">
        <v>34700</v>
      </c>
      <c r="C112" s="24">
        <v>1774741.6498</v>
      </c>
      <c r="D112">
        <v>1995</v>
      </c>
      <c r="E112" s="27">
        <v>3234913.909</v>
      </c>
    </row>
    <row r="113" spans="1:5" ht="11.45" customHeight="1" x14ac:dyDescent="0.25">
      <c r="A113">
        <v>1996</v>
      </c>
      <c r="B113" s="25">
        <v>35065</v>
      </c>
      <c r="C113" s="24">
        <v>1829900.6873000001</v>
      </c>
      <c r="D113">
        <v>1996</v>
      </c>
      <c r="E113" s="27">
        <v>3336993.2560000005</v>
      </c>
    </row>
    <row r="114" spans="1:5" ht="11.45" customHeight="1" x14ac:dyDescent="0.25">
      <c r="A114">
        <v>1997</v>
      </c>
      <c r="B114" s="25">
        <v>35431</v>
      </c>
      <c r="C114" s="24">
        <v>1859201.9879999997</v>
      </c>
      <c r="D114">
        <v>1997</v>
      </c>
      <c r="E114" s="27">
        <v>3402090.9509999999</v>
      </c>
    </row>
    <row r="115" spans="1:5" ht="11.45" customHeight="1" x14ac:dyDescent="0.25">
      <c r="A115">
        <v>1998</v>
      </c>
      <c r="B115" s="25">
        <v>35796</v>
      </c>
      <c r="C115" s="24">
        <v>1933694.0811999999</v>
      </c>
      <c r="D115">
        <v>1998</v>
      </c>
      <c r="E115" s="27">
        <v>3480632.0609999993</v>
      </c>
    </row>
    <row r="116" spans="1:5" ht="11.45" customHeight="1" x14ac:dyDescent="0.25">
      <c r="A116">
        <v>1999</v>
      </c>
      <c r="B116" s="25">
        <v>36161</v>
      </c>
      <c r="C116" s="24">
        <v>1977935.2075</v>
      </c>
      <c r="D116">
        <v>1999</v>
      </c>
      <c r="E116" s="27">
        <v>3541485.9469999992</v>
      </c>
    </row>
    <row r="117" spans="1:5" ht="11.45" customHeight="1" x14ac:dyDescent="0.25">
      <c r="A117">
        <v>2000</v>
      </c>
      <c r="B117" s="25">
        <v>36526</v>
      </c>
      <c r="C117" s="24">
        <v>1979564.2167</v>
      </c>
      <c r="D117">
        <v>2000</v>
      </c>
      <c r="E117" s="27">
        <v>3539868.1959999995</v>
      </c>
    </row>
    <row r="118" spans="1:5" ht="11.45" customHeight="1" x14ac:dyDescent="0.25">
      <c r="A118">
        <v>2001</v>
      </c>
      <c r="B118" s="25">
        <v>36892</v>
      </c>
      <c r="C118" s="24">
        <v>2015956.2695999998</v>
      </c>
      <c r="D118">
        <v>2001</v>
      </c>
      <c r="E118" s="27">
        <v>3597273.6690000012</v>
      </c>
    </row>
    <row r="119" spans="1:5" ht="11.45" customHeight="1" x14ac:dyDescent="0.25">
      <c r="A119">
        <v>2002</v>
      </c>
      <c r="B119" s="25">
        <v>37257</v>
      </c>
      <c r="C119" s="24">
        <v>2043069.9611</v>
      </c>
      <c r="D119">
        <v>2002</v>
      </c>
      <c r="E119" s="27">
        <v>3655934.821</v>
      </c>
    </row>
    <row r="120" spans="1:5" ht="11.45" customHeight="1" x14ac:dyDescent="0.25">
      <c r="A120">
        <v>2003</v>
      </c>
      <c r="B120" s="25">
        <v>37622</v>
      </c>
      <c r="C120" s="24">
        <v>2065107.4031</v>
      </c>
      <c r="D120">
        <v>2003</v>
      </c>
      <c r="E120" s="27">
        <v>3683194.4620000003</v>
      </c>
    </row>
    <row r="121" spans="1:5" ht="11.45" customHeight="1" x14ac:dyDescent="0.25">
      <c r="A121">
        <v>2004</v>
      </c>
      <c r="B121" s="25">
        <v>37987</v>
      </c>
      <c r="C121" s="24">
        <v>2115313.0852000001</v>
      </c>
      <c r="D121">
        <v>2004</v>
      </c>
      <c r="E121" s="27">
        <v>3775032.3590000002</v>
      </c>
    </row>
    <row r="122" spans="1:5" ht="11.45" customHeight="1" x14ac:dyDescent="0.25">
      <c r="A122">
        <v>2005</v>
      </c>
      <c r="B122" s="25">
        <v>38353</v>
      </c>
      <c r="C122" s="24">
        <v>2117975.3965999996</v>
      </c>
      <c r="D122">
        <v>2005</v>
      </c>
      <c r="E122" s="27">
        <v>3785498.3329999987</v>
      </c>
    </row>
    <row r="123" spans="1:5" ht="11.45" customHeight="1" x14ac:dyDescent="0.25">
      <c r="A123">
        <v>2006</v>
      </c>
      <c r="B123" s="25">
        <v>38718</v>
      </c>
      <c r="C123" s="24">
        <v>2165991.7272000001</v>
      </c>
      <c r="D123">
        <v>2006</v>
      </c>
      <c r="E123" s="27">
        <v>3881032.861</v>
      </c>
    </row>
    <row r="124" spans="1:5" ht="11.45" customHeight="1" x14ac:dyDescent="0.25">
      <c r="A124">
        <v>2007</v>
      </c>
      <c r="B124" s="25">
        <v>39083</v>
      </c>
      <c r="C124" s="24">
        <v>2201486.287</v>
      </c>
      <c r="D124">
        <v>2007</v>
      </c>
      <c r="E124" s="27">
        <v>3976101.3689999999</v>
      </c>
    </row>
    <row r="125" spans="1:5" ht="11.45" customHeight="1" x14ac:dyDescent="0.25">
      <c r="A125">
        <v>2008</v>
      </c>
      <c r="B125" s="25">
        <v>39448</v>
      </c>
      <c r="C125" s="24">
        <v>2172436.5537</v>
      </c>
      <c r="D125">
        <v>2008</v>
      </c>
      <c r="E125" s="27">
        <v>3917947.7869999991</v>
      </c>
    </row>
    <row r="126" spans="1:5" ht="11.45" customHeight="1" x14ac:dyDescent="0.25">
      <c r="A126">
        <v>2009</v>
      </c>
      <c r="B126" s="25">
        <v>39814</v>
      </c>
      <c r="C126" s="24">
        <v>2126594.6946999999</v>
      </c>
      <c r="D126">
        <v>2009</v>
      </c>
      <c r="E126" s="27">
        <v>3827911.4460000005</v>
      </c>
    </row>
    <row r="127" spans="1:5" ht="11.45" customHeight="1" x14ac:dyDescent="0.25">
      <c r="A127">
        <v>2010</v>
      </c>
      <c r="B127" s="25">
        <v>40179</v>
      </c>
      <c r="C127" s="24">
        <v>2121833.2421999997</v>
      </c>
      <c r="D127">
        <v>2010</v>
      </c>
      <c r="E127" s="27">
        <v>3822764.3270000005</v>
      </c>
    </row>
    <row r="128" spans="1:5" ht="11.45" customHeight="1" x14ac:dyDescent="0.25">
      <c r="A128">
        <v>2011</v>
      </c>
      <c r="B128" s="25">
        <v>40544</v>
      </c>
      <c r="C128" s="24">
        <v>2111424.8379000002</v>
      </c>
      <c r="D128">
        <v>2011</v>
      </c>
      <c r="E128" s="27">
        <v>3801043.5420000004</v>
      </c>
    </row>
    <row r="129" spans="1:16" ht="11.45" customHeight="1" x14ac:dyDescent="0.25">
      <c r="A129">
        <v>2012</v>
      </c>
      <c r="B129" s="25">
        <v>40909</v>
      </c>
      <c r="C129" s="24">
        <v>2032790.9182</v>
      </c>
      <c r="D129">
        <v>2012</v>
      </c>
      <c r="E129" s="27">
        <v>3719247.9659999995</v>
      </c>
    </row>
    <row r="130" spans="1:16" ht="11.45" customHeight="1" x14ac:dyDescent="0.25">
      <c r="A130">
        <v>2013</v>
      </c>
      <c r="B130" s="25">
        <v>41275</v>
      </c>
      <c r="C130" s="24">
        <v>2016124.5489000001</v>
      </c>
      <c r="D130">
        <v>2013</v>
      </c>
      <c r="E130" s="27">
        <v>3724712.892</v>
      </c>
    </row>
    <row r="131" spans="1:16" ht="11.45" customHeight="1" x14ac:dyDescent="0.25">
      <c r="A131">
        <v>2014</v>
      </c>
      <c r="B131" s="25">
        <v>41640</v>
      </c>
      <c r="C131" s="24">
        <v>2049356.3950999996</v>
      </c>
      <c r="D131">
        <v>2014</v>
      </c>
      <c r="E131" s="27">
        <v>3788016.5099999988</v>
      </c>
    </row>
    <row r="132" spans="1:16" ht="11.45" customHeight="1" x14ac:dyDescent="0.25">
      <c r="A132">
        <v>2015</v>
      </c>
      <c r="B132" s="25">
        <v>42005</v>
      </c>
      <c r="C132" s="24">
        <v>2077110.5656000001</v>
      </c>
      <c r="D132">
        <v>2015</v>
      </c>
      <c r="E132" s="27">
        <v>3869811.8570000003</v>
      </c>
    </row>
    <row r="133" spans="1:16" ht="11.45" customHeight="1" x14ac:dyDescent="0.25">
      <c r="A133">
        <v>2016</v>
      </c>
      <c r="B133" s="25">
        <v>42370</v>
      </c>
      <c r="C133" s="24">
        <v>2122618.5729</v>
      </c>
      <c r="D133">
        <v>2016</v>
      </c>
      <c r="E133" s="27">
        <v>3986573.8059999999</v>
      </c>
    </row>
    <row r="134" spans="1:16" ht="11.45" customHeight="1" x14ac:dyDescent="0.25">
      <c r="A134">
        <v>2017</v>
      </c>
      <c r="B134" s="25">
        <v>42736</v>
      </c>
      <c r="C134" s="24">
        <v>2165095.3366</v>
      </c>
      <c r="D134">
        <v>2017</v>
      </c>
      <c r="E134" s="27">
        <v>4066011.1510000005</v>
      </c>
    </row>
    <row r="135" spans="1:16" ht="11.45" customHeight="1" x14ac:dyDescent="0.25">
      <c r="A135">
        <v>2018</v>
      </c>
      <c r="B135" s="25">
        <v>43101</v>
      </c>
      <c r="C135" s="24">
        <v>2174616.3607000001</v>
      </c>
      <c r="D135">
        <v>2018</v>
      </c>
      <c r="E135" s="27">
        <v>4079273.24</v>
      </c>
    </row>
    <row r="136" spans="1:16" ht="11.45" customHeight="1" x14ac:dyDescent="0.25">
      <c r="A136">
        <v>2019</v>
      </c>
      <c r="B136" s="25">
        <v>43466</v>
      </c>
      <c r="C136" s="24">
        <v>2195770.9879000001</v>
      </c>
      <c r="D136">
        <v>2019</v>
      </c>
      <c r="E136" s="27">
        <v>4112293.3350000014</v>
      </c>
      <c r="F136">
        <v>2019</v>
      </c>
      <c r="G136" s="27">
        <v>3807001.3380000014</v>
      </c>
      <c r="H136">
        <v>867029</v>
      </c>
      <c r="I136" s="24">
        <f>H136/G136</f>
        <v>0.22774591417808418</v>
      </c>
      <c r="K136">
        <v>2019</v>
      </c>
      <c r="L136">
        <v>486033</v>
      </c>
      <c r="M136">
        <v>2019</v>
      </c>
      <c r="N136">
        <v>75722</v>
      </c>
      <c r="P136" t="s">
        <v>150</v>
      </c>
    </row>
    <row r="137" spans="1:16" ht="11.45" customHeight="1" x14ac:dyDescent="0.25">
      <c r="A137">
        <v>2020</v>
      </c>
      <c r="B137" s="25">
        <v>43831</v>
      </c>
      <c r="C137" s="24">
        <v>1935541.7535999999</v>
      </c>
      <c r="D137">
        <v>2020</v>
      </c>
      <c r="E137" s="27">
        <v>3258814.7760000005</v>
      </c>
      <c r="F137">
        <v>2020</v>
      </c>
      <c r="G137">
        <f>G136*1.0156</f>
        <v>3866390.5588728017</v>
      </c>
      <c r="K137">
        <v>2020</v>
      </c>
      <c r="L137">
        <f>L136*1.012</f>
        <v>491865.39600000001</v>
      </c>
      <c r="M137">
        <v>2020</v>
      </c>
      <c r="N137">
        <f>N136*1.012</f>
        <v>76630.664000000004</v>
      </c>
    </row>
    <row r="138" spans="1:16" ht="11.45" customHeight="1" x14ac:dyDescent="0.25">
      <c r="A138">
        <v>2021</v>
      </c>
      <c r="B138" s="25">
        <v>44197</v>
      </c>
      <c r="C138" s="24">
        <v>2086421.8178999999</v>
      </c>
      <c r="D138">
        <v>2021</v>
      </c>
      <c r="E138" s="27">
        <v>3445437.4299999997</v>
      </c>
      <c r="F138">
        <v>2021</v>
      </c>
      <c r="G138">
        <f t="shared" ref="G138:G167" si="30">G137*1.0156</f>
        <v>3926706.2515912177</v>
      </c>
      <c r="K138">
        <v>2021</v>
      </c>
      <c r="L138">
        <f t="shared" ref="L138:L167" si="31">L137*1.012</f>
        <v>497767.78075199999</v>
      </c>
      <c r="M138">
        <v>2021</v>
      </c>
      <c r="N138">
        <f t="shared" ref="N138:N167" si="32">N137*1.012</f>
        <v>77550.231968000007</v>
      </c>
    </row>
    <row r="139" spans="1:16" ht="11.45" customHeight="1" x14ac:dyDescent="0.25">
      <c r="A139">
        <v>2022</v>
      </c>
      <c r="B139" s="25">
        <v>44562</v>
      </c>
      <c r="C139" s="24">
        <v>2138046.5973999999</v>
      </c>
      <c r="D139">
        <v>2022</v>
      </c>
      <c r="E139" s="27">
        <v>3518621.8649999998</v>
      </c>
      <c r="F139">
        <v>2022</v>
      </c>
      <c r="G139">
        <f t="shared" si="30"/>
        <v>3987962.8691160409</v>
      </c>
      <c r="K139">
        <v>2022</v>
      </c>
      <c r="L139">
        <f t="shared" si="31"/>
        <v>503740.99412102398</v>
      </c>
      <c r="M139">
        <v>2022</v>
      </c>
      <c r="N139">
        <f t="shared" si="32"/>
        <v>78480.834751616014</v>
      </c>
    </row>
    <row r="140" spans="1:16" ht="11.45" customHeight="1" x14ac:dyDescent="0.25">
      <c r="B140" s="25">
        <v>44927</v>
      </c>
      <c r="C140">
        <f>_xlfn.FORECAST.ETS(B140,$C$107:$C$139,$B$107:$B$139,1,1)</f>
        <v>2132919.9455637336</v>
      </c>
      <c r="D140">
        <v>2023</v>
      </c>
      <c r="E140" s="27">
        <v>3978651.1429545502</v>
      </c>
      <c r="F140">
        <v>2023</v>
      </c>
      <c r="G140">
        <f t="shared" si="30"/>
        <v>4050175.0898742513</v>
      </c>
      <c r="K140">
        <v>2023</v>
      </c>
      <c r="L140">
        <f t="shared" si="31"/>
        <v>509785.88605047629</v>
      </c>
      <c r="M140">
        <v>2023</v>
      </c>
      <c r="N140">
        <f t="shared" si="32"/>
        <v>79422.604768635414</v>
      </c>
    </row>
    <row r="141" spans="1:16" ht="11.45" customHeight="1" x14ac:dyDescent="0.25">
      <c r="B141" s="25">
        <v>45292</v>
      </c>
      <c r="C141">
        <f t="shared" ref="C141:C167" si="33">_xlfn.FORECAST.ETS(B141,$C$107:$C$139,$B$107:$B$139,1,1)</f>
        <v>2139453.6184403021</v>
      </c>
      <c r="D141">
        <v>2024</v>
      </c>
      <c r="E141" s="27">
        <v>3999442.8142887698</v>
      </c>
      <c r="F141">
        <v>2024</v>
      </c>
      <c r="G141">
        <f t="shared" si="30"/>
        <v>4113357.8212762899</v>
      </c>
      <c r="K141">
        <v>2024</v>
      </c>
      <c r="L141">
        <f t="shared" si="31"/>
        <v>515903.31668308203</v>
      </c>
      <c r="M141">
        <v>2024</v>
      </c>
      <c r="N141">
        <f t="shared" si="32"/>
        <v>80375.676025859037</v>
      </c>
    </row>
    <row r="142" spans="1:16" ht="11.45" customHeight="1" x14ac:dyDescent="0.25">
      <c r="B142" s="25">
        <v>45658</v>
      </c>
      <c r="C142">
        <f t="shared" si="33"/>
        <v>2145987.2913168711</v>
      </c>
      <c r="D142">
        <v>2025</v>
      </c>
      <c r="E142" s="27">
        <v>4020234.4856230002</v>
      </c>
      <c r="F142">
        <v>2025</v>
      </c>
      <c r="G142">
        <f t="shared" si="30"/>
        <v>4177526.2032882003</v>
      </c>
      <c r="K142">
        <v>2025</v>
      </c>
      <c r="L142">
        <f t="shared" si="31"/>
        <v>522094.15648327902</v>
      </c>
      <c r="M142">
        <v>2025</v>
      </c>
      <c r="N142">
        <f t="shared" si="32"/>
        <v>81340.184138169352</v>
      </c>
    </row>
    <row r="143" spans="1:16" ht="11.45" customHeight="1" x14ac:dyDescent="0.25">
      <c r="B143" s="25">
        <v>46023</v>
      </c>
      <c r="C143">
        <f t="shared" si="33"/>
        <v>2152520.96419344</v>
      </c>
      <c r="D143">
        <v>2026</v>
      </c>
      <c r="E143" s="27">
        <v>4041026.1569572198</v>
      </c>
      <c r="F143">
        <v>2026</v>
      </c>
      <c r="G143">
        <f t="shared" si="30"/>
        <v>4242695.6120594963</v>
      </c>
      <c r="K143">
        <v>2026</v>
      </c>
      <c r="L143">
        <f t="shared" si="31"/>
        <v>528359.28636107838</v>
      </c>
      <c r="M143">
        <v>2026</v>
      </c>
      <c r="N143">
        <f t="shared" si="32"/>
        <v>82316.26634782739</v>
      </c>
    </row>
    <row r="144" spans="1:16" ht="11.45" customHeight="1" x14ac:dyDescent="0.25">
      <c r="B144" s="25">
        <v>46388</v>
      </c>
      <c r="C144">
        <f t="shared" si="33"/>
        <v>2159054.637070009</v>
      </c>
      <c r="D144">
        <v>2027</v>
      </c>
      <c r="E144" s="27">
        <v>4061817.8282914502</v>
      </c>
      <c r="F144">
        <v>2027</v>
      </c>
      <c r="G144">
        <f t="shared" si="30"/>
        <v>4308881.6636076244</v>
      </c>
      <c r="K144">
        <v>2027</v>
      </c>
      <c r="L144">
        <f t="shared" si="31"/>
        <v>534699.59779741138</v>
      </c>
      <c r="M144">
        <v>2027</v>
      </c>
      <c r="N144">
        <f t="shared" si="32"/>
        <v>83304.061544001321</v>
      </c>
    </row>
    <row r="145" spans="2:14" ht="11.45" customHeight="1" x14ac:dyDescent="0.25">
      <c r="B145" s="25">
        <v>46753</v>
      </c>
      <c r="C145">
        <f t="shared" si="33"/>
        <v>2165588.3099465775</v>
      </c>
      <c r="D145">
        <v>2028</v>
      </c>
      <c r="E145" s="27">
        <v>4082609.4996256698</v>
      </c>
      <c r="F145">
        <v>2028</v>
      </c>
      <c r="G145">
        <f t="shared" si="30"/>
        <v>4376100.2175599039</v>
      </c>
      <c r="K145">
        <v>2028</v>
      </c>
      <c r="L145">
        <f t="shared" si="31"/>
        <v>541115.99297098035</v>
      </c>
      <c r="M145">
        <v>2028</v>
      </c>
      <c r="N145">
        <f t="shared" si="32"/>
        <v>84303.71028252934</v>
      </c>
    </row>
    <row r="146" spans="2:14" ht="11.45" customHeight="1" x14ac:dyDescent="0.25">
      <c r="B146" s="25">
        <v>47119</v>
      </c>
      <c r="C146">
        <f t="shared" si="33"/>
        <v>2172121.9828231465</v>
      </c>
      <c r="D146">
        <v>2029</v>
      </c>
      <c r="E146" s="27">
        <v>4103401.1709598899</v>
      </c>
      <c r="F146">
        <v>2029</v>
      </c>
      <c r="G146">
        <f t="shared" si="30"/>
        <v>4444367.380953839</v>
      </c>
      <c r="K146">
        <v>2029</v>
      </c>
      <c r="L146">
        <f t="shared" si="31"/>
        <v>547609.38488663209</v>
      </c>
      <c r="M146">
        <v>2029</v>
      </c>
      <c r="N146">
        <f t="shared" si="32"/>
        <v>85315.354805919691</v>
      </c>
    </row>
    <row r="147" spans="2:14" ht="11.45" customHeight="1" x14ac:dyDescent="0.25">
      <c r="B147" s="25">
        <v>47484</v>
      </c>
      <c r="C147">
        <f t="shared" si="33"/>
        <v>2178655.6556997155</v>
      </c>
      <c r="D147">
        <v>2030</v>
      </c>
      <c r="E147" s="27">
        <v>4124192.8422941202</v>
      </c>
      <c r="F147">
        <v>2030</v>
      </c>
      <c r="G147">
        <f t="shared" si="30"/>
        <v>4513699.5120967189</v>
      </c>
      <c r="K147">
        <v>2030</v>
      </c>
      <c r="L147">
        <f t="shared" si="31"/>
        <v>554180.69750527164</v>
      </c>
      <c r="M147">
        <v>2030</v>
      </c>
      <c r="N147">
        <f t="shared" si="32"/>
        <v>86339.13906359073</v>
      </c>
    </row>
    <row r="148" spans="2:14" ht="11.45" customHeight="1" x14ac:dyDescent="0.25">
      <c r="B148" s="25">
        <v>47849</v>
      </c>
      <c r="C148">
        <f t="shared" si="33"/>
        <v>2185189.328576284</v>
      </c>
      <c r="D148">
        <v>2031</v>
      </c>
      <c r="E148" s="27">
        <v>4144984.5136283399</v>
      </c>
      <c r="F148">
        <v>2031</v>
      </c>
      <c r="G148">
        <f t="shared" si="30"/>
        <v>4584113.2244854281</v>
      </c>
      <c r="K148">
        <v>2031</v>
      </c>
      <c r="L148">
        <f t="shared" si="31"/>
        <v>560830.86587533494</v>
      </c>
      <c r="M148">
        <v>2031</v>
      </c>
      <c r="N148">
        <f t="shared" si="32"/>
        <v>87375.208732353814</v>
      </c>
    </row>
    <row r="149" spans="2:14" ht="11.45" customHeight="1" x14ac:dyDescent="0.25">
      <c r="B149" s="25">
        <v>48214</v>
      </c>
      <c r="C149">
        <f t="shared" si="33"/>
        <v>2191723.001452853</v>
      </c>
      <c r="D149">
        <v>2032</v>
      </c>
      <c r="E149" s="27">
        <v>4165776.1849625702</v>
      </c>
      <c r="F149">
        <v>2032</v>
      </c>
      <c r="G149">
        <f t="shared" si="30"/>
        <v>4655625.3907874012</v>
      </c>
      <c r="K149">
        <v>2032</v>
      </c>
      <c r="L149">
        <f t="shared" si="31"/>
        <v>567560.83626583894</v>
      </c>
      <c r="M149">
        <v>2032</v>
      </c>
      <c r="N149">
        <f t="shared" si="32"/>
        <v>88423.711237142066</v>
      </c>
    </row>
    <row r="150" spans="2:14" ht="11.45" customHeight="1" x14ac:dyDescent="0.25">
      <c r="B150" s="25">
        <v>48580</v>
      </c>
      <c r="C150">
        <f t="shared" si="33"/>
        <v>2198256.6743294219</v>
      </c>
      <c r="D150">
        <v>2033</v>
      </c>
      <c r="E150" s="27">
        <v>4186567.8562967898</v>
      </c>
      <c r="F150">
        <v>2033</v>
      </c>
      <c r="G150">
        <f t="shared" si="30"/>
        <v>4728253.1468836851</v>
      </c>
      <c r="K150">
        <v>2033</v>
      </c>
      <c r="L150">
        <f t="shared" si="31"/>
        <v>574371.56630102906</v>
      </c>
      <c r="M150">
        <v>2033</v>
      </c>
      <c r="N150">
        <f t="shared" si="32"/>
        <v>89484.795771987774</v>
      </c>
    </row>
    <row r="151" spans="2:14" ht="11.45" customHeight="1" x14ac:dyDescent="0.25">
      <c r="B151" s="25">
        <v>48945</v>
      </c>
      <c r="C151">
        <f t="shared" si="33"/>
        <v>2204790.3472059909</v>
      </c>
      <c r="D151">
        <v>2034</v>
      </c>
      <c r="E151" s="27">
        <v>4207359.5276310202</v>
      </c>
      <c r="F151">
        <v>2034</v>
      </c>
      <c r="G151">
        <f t="shared" si="30"/>
        <v>4802013.895975071</v>
      </c>
      <c r="K151">
        <v>2034</v>
      </c>
      <c r="L151">
        <f t="shared" si="31"/>
        <v>581264.02509664139</v>
      </c>
      <c r="M151">
        <v>2034</v>
      </c>
      <c r="N151">
        <f t="shared" si="32"/>
        <v>90558.613321251629</v>
      </c>
    </row>
    <row r="152" spans="2:14" ht="11.45" customHeight="1" x14ac:dyDescent="0.25">
      <c r="B152" s="25">
        <v>49310</v>
      </c>
      <c r="C152">
        <f t="shared" si="33"/>
        <v>2211324.0200825594</v>
      </c>
      <c r="D152">
        <v>2035</v>
      </c>
      <c r="E152" s="27">
        <v>4228151.1989652403</v>
      </c>
      <c r="F152">
        <v>2035</v>
      </c>
      <c r="G152">
        <f t="shared" si="30"/>
        <v>4876925.3127522822</v>
      </c>
      <c r="K152">
        <v>2035</v>
      </c>
      <c r="L152">
        <f t="shared" si="31"/>
        <v>588239.19339780114</v>
      </c>
      <c r="M152">
        <v>2035</v>
      </c>
      <c r="N152">
        <f t="shared" si="32"/>
        <v>91645.316681106648</v>
      </c>
    </row>
    <row r="153" spans="2:14" ht="11.45" customHeight="1" x14ac:dyDescent="0.25">
      <c r="B153" s="25">
        <v>49675</v>
      </c>
      <c r="C153">
        <f t="shared" si="33"/>
        <v>2217857.6929591284</v>
      </c>
      <c r="D153">
        <v>2036</v>
      </c>
      <c r="E153" s="27">
        <v>4248942.8702994697</v>
      </c>
      <c r="F153">
        <v>2036</v>
      </c>
      <c r="G153">
        <f t="shared" si="30"/>
        <v>4953005.3476312179</v>
      </c>
      <c r="K153">
        <v>2036</v>
      </c>
      <c r="L153">
        <f t="shared" si="31"/>
        <v>595298.0637185747</v>
      </c>
      <c r="M153">
        <v>2036</v>
      </c>
      <c r="N153">
        <f t="shared" si="32"/>
        <v>92745.060481279928</v>
      </c>
    </row>
    <row r="154" spans="2:14" ht="11.45" customHeight="1" x14ac:dyDescent="0.25">
      <c r="B154" s="25">
        <v>50041</v>
      </c>
      <c r="C154">
        <f t="shared" si="33"/>
        <v>2224391.3658356974</v>
      </c>
      <c r="D154">
        <v>2037</v>
      </c>
      <c r="E154" s="27">
        <v>4269734.5416336898</v>
      </c>
      <c r="F154">
        <v>2037</v>
      </c>
      <c r="G154">
        <f t="shared" si="30"/>
        <v>5030272.2310542651</v>
      </c>
      <c r="K154">
        <v>2037</v>
      </c>
      <c r="L154">
        <f t="shared" si="31"/>
        <v>602441.64048319764</v>
      </c>
      <c r="M154">
        <v>2037</v>
      </c>
      <c r="N154">
        <f t="shared" si="32"/>
        <v>93858.001207055291</v>
      </c>
    </row>
    <row r="155" spans="2:14" ht="11.45" customHeight="1" x14ac:dyDescent="0.25">
      <c r="B155" s="25">
        <v>50406</v>
      </c>
      <c r="C155">
        <f t="shared" si="33"/>
        <v>2230925.0387122659</v>
      </c>
      <c r="D155">
        <v>2038</v>
      </c>
      <c r="E155" s="27">
        <v>4290526.2129679201</v>
      </c>
      <c r="F155">
        <v>2038</v>
      </c>
      <c r="G155">
        <f t="shared" si="30"/>
        <v>5108744.477858712</v>
      </c>
      <c r="K155">
        <v>2038</v>
      </c>
      <c r="L155">
        <f t="shared" si="31"/>
        <v>609670.94016899599</v>
      </c>
      <c r="M155">
        <v>2038</v>
      </c>
      <c r="N155">
        <f t="shared" si="32"/>
        <v>94984.29722153995</v>
      </c>
    </row>
    <row r="156" spans="2:14" ht="11.45" customHeight="1" x14ac:dyDescent="0.25">
      <c r="B156" s="25">
        <v>50771</v>
      </c>
      <c r="C156">
        <f t="shared" si="33"/>
        <v>2237458.7115888349</v>
      </c>
      <c r="D156">
        <v>2039</v>
      </c>
      <c r="E156" s="27">
        <v>4311317.8843021402</v>
      </c>
      <c r="F156">
        <v>2039</v>
      </c>
      <c r="G156">
        <f t="shared" si="30"/>
        <v>5188440.8917133082</v>
      </c>
      <c r="K156">
        <v>2039</v>
      </c>
      <c r="L156">
        <f t="shared" si="31"/>
        <v>616986.99145102396</v>
      </c>
      <c r="M156">
        <v>2039</v>
      </c>
      <c r="N156">
        <f t="shared" si="32"/>
        <v>96124.108788198428</v>
      </c>
    </row>
    <row r="157" spans="2:14" ht="11.45" customHeight="1" x14ac:dyDescent="0.25">
      <c r="B157" s="25">
        <v>51136</v>
      </c>
      <c r="C157">
        <f t="shared" si="33"/>
        <v>2243992.3844654039</v>
      </c>
      <c r="D157">
        <v>2040</v>
      </c>
      <c r="E157" s="27">
        <v>4332109.5556363603</v>
      </c>
      <c r="F157">
        <v>2040</v>
      </c>
      <c r="G157">
        <f t="shared" si="30"/>
        <v>5269380.5696240356</v>
      </c>
      <c r="K157">
        <v>2040</v>
      </c>
      <c r="L157">
        <f t="shared" si="31"/>
        <v>624390.83534843626</v>
      </c>
      <c r="M157">
        <v>2040</v>
      </c>
      <c r="N157">
        <f t="shared" si="32"/>
        <v>97277.598093656808</v>
      </c>
    </row>
    <row r="158" spans="2:14" ht="11.45" customHeight="1" x14ac:dyDescent="0.25">
      <c r="B158" s="25">
        <v>51502</v>
      </c>
      <c r="C158">
        <f t="shared" si="33"/>
        <v>2250526.0573419728</v>
      </c>
      <c r="D158">
        <v>2041</v>
      </c>
      <c r="E158" s="27">
        <v>4352901.2269705897</v>
      </c>
      <c r="F158">
        <v>2041</v>
      </c>
      <c r="G158">
        <f t="shared" si="30"/>
        <v>5351582.9065101705</v>
      </c>
      <c r="K158">
        <v>2041</v>
      </c>
      <c r="L158">
        <f t="shared" si="31"/>
        <v>631883.52537261753</v>
      </c>
      <c r="M158">
        <v>2041</v>
      </c>
      <c r="N158">
        <f t="shared" si="32"/>
        <v>98444.929270780689</v>
      </c>
    </row>
    <row r="159" spans="2:14" ht="11.45" customHeight="1" x14ac:dyDescent="0.25">
      <c r="B159" s="25">
        <v>51867</v>
      </c>
      <c r="C159">
        <f t="shared" si="33"/>
        <v>2257059.7302185413</v>
      </c>
      <c r="D159">
        <v>2042</v>
      </c>
      <c r="E159" s="27">
        <v>4373692.8983048098</v>
      </c>
      <c r="F159">
        <v>2042</v>
      </c>
      <c r="G159">
        <f t="shared" si="30"/>
        <v>5435067.5998517293</v>
      </c>
      <c r="K159">
        <v>2042</v>
      </c>
      <c r="L159">
        <f t="shared" si="31"/>
        <v>639466.12767708895</v>
      </c>
      <c r="M159">
        <v>2042</v>
      </c>
      <c r="N159">
        <f t="shared" si="32"/>
        <v>99626.268422030058</v>
      </c>
    </row>
    <row r="160" spans="2:14" ht="11.45" customHeight="1" x14ac:dyDescent="0.25">
      <c r="B160" s="25">
        <v>52232</v>
      </c>
      <c r="C160">
        <f t="shared" si="33"/>
        <v>2263593.4030951103</v>
      </c>
      <c r="D160">
        <v>2043</v>
      </c>
      <c r="E160" s="27">
        <v>4394484.5696390299</v>
      </c>
      <c r="F160">
        <v>2043</v>
      </c>
      <c r="G160">
        <f t="shared" si="30"/>
        <v>5519854.654409417</v>
      </c>
      <c r="K160">
        <v>2043</v>
      </c>
      <c r="L160">
        <f t="shared" si="31"/>
        <v>647139.72120921407</v>
      </c>
      <c r="M160">
        <v>2043</v>
      </c>
      <c r="N160">
        <f t="shared" si="32"/>
        <v>100821.78364309442</v>
      </c>
    </row>
    <row r="161" spans="2:14" ht="11.45" customHeight="1" x14ac:dyDescent="0.25">
      <c r="B161" s="25">
        <v>52597</v>
      </c>
      <c r="C161">
        <f t="shared" si="33"/>
        <v>2270127.0759716793</v>
      </c>
      <c r="D161">
        <v>2044</v>
      </c>
      <c r="E161" s="27">
        <v>4415276.2409732603</v>
      </c>
      <c r="F161">
        <v>2044</v>
      </c>
      <c r="G161">
        <f t="shared" si="30"/>
        <v>5605964.3870182037</v>
      </c>
      <c r="K161">
        <v>2044</v>
      </c>
      <c r="L161">
        <f t="shared" si="31"/>
        <v>654905.39786372462</v>
      </c>
      <c r="M161">
        <v>2044</v>
      </c>
      <c r="N161">
        <f t="shared" si="32"/>
        <v>102031.64504681155</v>
      </c>
    </row>
    <row r="162" spans="2:14" ht="11.45" customHeight="1" x14ac:dyDescent="0.25">
      <c r="B162" s="25">
        <v>52963</v>
      </c>
      <c r="C162">
        <f t="shared" si="33"/>
        <v>2276660.7488482483</v>
      </c>
      <c r="D162">
        <v>2045</v>
      </c>
      <c r="E162" s="27">
        <v>4436067.9123074897</v>
      </c>
      <c r="F162">
        <v>2045</v>
      </c>
      <c r="G162">
        <f t="shared" si="30"/>
        <v>5693417.4314556876</v>
      </c>
      <c r="K162">
        <v>2045</v>
      </c>
      <c r="L162">
        <f t="shared" si="31"/>
        <v>662764.26263808936</v>
      </c>
      <c r="M162">
        <v>2045</v>
      </c>
      <c r="N162">
        <f t="shared" si="32"/>
        <v>103256.02478737329</v>
      </c>
    </row>
    <row r="163" spans="2:14" ht="11.45" customHeight="1" x14ac:dyDescent="0.25">
      <c r="B163" s="25">
        <v>53328</v>
      </c>
      <c r="C163">
        <f t="shared" si="33"/>
        <v>2283194.4217248168</v>
      </c>
      <c r="D163">
        <v>2046</v>
      </c>
      <c r="E163" s="27">
        <v>4456859.5836417098</v>
      </c>
      <c r="F163">
        <v>2046</v>
      </c>
      <c r="G163">
        <f t="shared" si="30"/>
        <v>5782234.7433863971</v>
      </c>
      <c r="K163">
        <v>2046</v>
      </c>
      <c r="L163">
        <f t="shared" si="31"/>
        <v>670717.43378974649</v>
      </c>
      <c r="M163">
        <v>2046</v>
      </c>
      <c r="N163">
        <f t="shared" si="32"/>
        <v>104495.09708482177</v>
      </c>
    </row>
    <row r="164" spans="2:14" ht="11.45" customHeight="1" x14ac:dyDescent="0.25">
      <c r="B164" s="25">
        <v>53693</v>
      </c>
      <c r="C164">
        <f t="shared" si="33"/>
        <v>2289728.0946013858</v>
      </c>
      <c r="D164">
        <v>2047</v>
      </c>
      <c r="E164" s="27">
        <v>4477651.2549759299</v>
      </c>
      <c r="F164">
        <v>2047</v>
      </c>
      <c r="G164">
        <f t="shared" si="30"/>
        <v>5872437.6053832257</v>
      </c>
      <c r="K164">
        <v>2047</v>
      </c>
      <c r="L164">
        <f t="shared" si="31"/>
        <v>678766.04299522343</v>
      </c>
      <c r="M164">
        <v>2047</v>
      </c>
      <c r="N164">
        <f t="shared" si="32"/>
        <v>105749.03824983964</v>
      </c>
    </row>
    <row r="165" spans="2:14" ht="11.45" customHeight="1" x14ac:dyDescent="0.25">
      <c r="B165" s="25">
        <v>54058</v>
      </c>
      <c r="C165">
        <f t="shared" si="33"/>
        <v>2296261.7674779547</v>
      </c>
      <c r="D165">
        <v>2048</v>
      </c>
      <c r="E165" s="27">
        <v>4498442.9263101602</v>
      </c>
      <c r="F165">
        <v>2048</v>
      </c>
      <c r="G165">
        <f t="shared" si="30"/>
        <v>5964047.6320272041</v>
      </c>
      <c r="K165">
        <v>2048</v>
      </c>
      <c r="L165">
        <f t="shared" si="31"/>
        <v>686911.23551116616</v>
      </c>
      <c r="M165">
        <v>2048</v>
      </c>
      <c r="N165">
        <f t="shared" si="32"/>
        <v>107018.02670883771</v>
      </c>
    </row>
    <row r="166" spans="2:14" ht="11.45" customHeight="1" x14ac:dyDescent="0.25">
      <c r="B166" s="25">
        <v>54424</v>
      </c>
      <c r="C166">
        <f t="shared" si="33"/>
        <v>2302795.4403545232</v>
      </c>
      <c r="D166">
        <v>2049</v>
      </c>
      <c r="E166" s="27">
        <v>4519234.5976443803</v>
      </c>
      <c r="F166">
        <v>2049</v>
      </c>
      <c r="G166">
        <f t="shared" si="30"/>
        <v>6057086.7750868285</v>
      </c>
      <c r="K166">
        <v>2049</v>
      </c>
      <c r="L166">
        <f t="shared" si="31"/>
        <v>695154.17033730017</v>
      </c>
      <c r="M166">
        <v>2049</v>
      </c>
      <c r="N166">
        <f t="shared" si="32"/>
        <v>108302.24302934376</v>
      </c>
    </row>
    <row r="167" spans="2:14" ht="11.45" customHeight="1" x14ac:dyDescent="0.25">
      <c r="B167" s="25">
        <v>54789</v>
      </c>
      <c r="C167">
        <f t="shared" si="33"/>
        <v>2309329.1132310922</v>
      </c>
      <c r="D167">
        <v>2050</v>
      </c>
      <c r="E167" s="27">
        <v>4540026.2689786097</v>
      </c>
      <c r="F167">
        <v>2050</v>
      </c>
      <c r="G167">
        <f t="shared" si="30"/>
        <v>6151577.3287781831</v>
      </c>
      <c r="H167" s="30">
        <v>1401000</v>
      </c>
      <c r="I167" s="24">
        <f>H167/G167</f>
        <v>0.22774646649500291</v>
      </c>
      <c r="K167">
        <v>2050</v>
      </c>
      <c r="L167">
        <f t="shared" si="31"/>
        <v>703496.02038134774</v>
      </c>
      <c r="M167">
        <v>2050</v>
      </c>
      <c r="N167">
        <f t="shared" si="32"/>
        <v>109601.86994569589</v>
      </c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55"/>
  <sheetViews>
    <sheetView workbookViewId="0">
      <pane xSplit="1" ySplit="11" topLeftCell="E42" activePane="bottomRight" state="frozen"/>
      <selection pane="topRight"/>
      <selection pane="bottomLeft"/>
      <selection pane="bottomRight" activeCell="R82" sqref="R82"/>
    </sheetView>
  </sheetViews>
  <sheetFormatPr defaultRowHeight="11.45" customHeight="1" x14ac:dyDescent="0.25"/>
  <cols>
    <col min="1" max="1" width="29.85546875" customWidth="1"/>
    <col min="2" max="34" width="10" customWidth="1"/>
  </cols>
  <sheetData>
    <row r="1" spans="1:62" x14ac:dyDescent="0.25">
      <c r="A1" s="2" t="s">
        <v>104</v>
      </c>
    </row>
    <row r="2" spans="1:62" x14ac:dyDescent="0.25">
      <c r="A2" s="2" t="s">
        <v>105</v>
      </c>
      <c r="B2" s="1" t="s">
        <v>0</v>
      </c>
    </row>
    <row r="3" spans="1:62" x14ac:dyDescent="0.25">
      <c r="A3" s="2" t="s">
        <v>106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16</v>
      </c>
    </row>
    <row r="6" spans="1:62" x14ac:dyDescent="0.25">
      <c r="A6" s="1" t="s">
        <v>13</v>
      </c>
      <c r="C6" s="2" t="s">
        <v>17</v>
      </c>
    </row>
    <row r="7" spans="1:62" x14ac:dyDescent="0.25">
      <c r="A7" s="1" t="s">
        <v>14</v>
      </c>
      <c r="C7" s="2" t="s">
        <v>18</v>
      </c>
    </row>
    <row r="8" spans="1:62" x14ac:dyDescent="0.25">
      <c r="A8" s="1" t="s">
        <v>15</v>
      </c>
      <c r="C8" s="2" t="s">
        <v>19</v>
      </c>
    </row>
    <row r="9" spans="1:62" x14ac:dyDescent="0.25"/>
    <row r="10" spans="1:62" x14ac:dyDescent="0.25">
      <c r="A10" s="4" t="s">
        <v>107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 t="s">
        <v>86</v>
      </c>
      <c r="R10" s="3" t="s">
        <v>87</v>
      </c>
      <c r="S10" s="3" t="s">
        <v>88</v>
      </c>
      <c r="T10" s="3" t="s">
        <v>89</v>
      </c>
      <c r="U10" s="3" t="s">
        <v>90</v>
      </c>
      <c r="V10" s="3" t="s">
        <v>91</v>
      </c>
      <c r="W10" s="3" t="s">
        <v>92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97</v>
      </c>
      <c r="AC10" s="3" t="s">
        <v>98</v>
      </c>
      <c r="AD10" s="3" t="s">
        <v>99</v>
      </c>
      <c r="AE10" s="3" t="s">
        <v>100</v>
      </c>
      <c r="AF10" s="3" t="s">
        <v>101</v>
      </c>
      <c r="AG10" s="3" t="s">
        <v>102</v>
      </c>
      <c r="AH10" s="3" t="s">
        <v>103</v>
      </c>
    </row>
    <row r="11" spans="1:62" x14ac:dyDescent="0.25">
      <c r="A11" s="5" t="s">
        <v>108</v>
      </c>
      <c r="B11" s="7" t="s">
        <v>109</v>
      </c>
      <c r="C11" s="7" t="s">
        <v>109</v>
      </c>
      <c r="D11" s="7" t="s">
        <v>109</v>
      </c>
      <c r="E11" s="7" t="s">
        <v>109</v>
      </c>
      <c r="F11" s="7" t="s">
        <v>109</v>
      </c>
      <c r="G11" s="7" t="s">
        <v>109</v>
      </c>
      <c r="H11" s="7" t="s">
        <v>109</v>
      </c>
      <c r="I11" s="7" t="s">
        <v>109</v>
      </c>
      <c r="J11" s="7" t="s">
        <v>109</v>
      </c>
      <c r="K11" s="7" t="s">
        <v>109</v>
      </c>
      <c r="L11" s="7" t="s">
        <v>109</v>
      </c>
      <c r="M11" s="7" t="s">
        <v>109</v>
      </c>
      <c r="N11" s="7" t="s">
        <v>109</v>
      </c>
      <c r="O11" s="7" t="s">
        <v>109</v>
      </c>
      <c r="P11" s="7" t="s">
        <v>109</v>
      </c>
      <c r="Q11" s="7" t="s">
        <v>109</v>
      </c>
      <c r="R11" s="7" t="s">
        <v>109</v>
      </c>
      <c r="S11" s="7" t="s">
        <v>109</v>
      </c>
      <c r="T11" s="7" t="s">
        <v>109</v>
      </c>
      <c r="U11" s="7" t="s">
        <v>109</v>
      </c>
      <c r="V11" s="7" t="s">
        <v>109</v>
      </c>
      <c r="W11" s="7" t="s">
        <v>109</v>
      </c>
      <c r="X11" s="7" t="s">
        <v>109</v>
      </c>
      <c r="Y11" s="7" t="s">
        <v>109</v>
      </c>
      <c r="Z11" s="7" t="s">
        <v>109</v>
      </c>
      <c r="AA11" s="7" t="s">
        <v>109</v>
      </c>
      <c r="AB11" s="7" t="s">
        <v>109</v>
      </c>
      <c r="AC11" s="7" t="s">
        <v>109</v>
      </c>
      <c r="AD11" s="7" t="s">
        <v>109</v>
      </c>
      <c r="AE11" s="7" t="s">
        <v>109</v>
      </c>
      <c r="AF11" s="7" t="s">
        <v>109</v>
      </c>
      <c r="AG11" s="7" t="s">
        <v>109</v>
      </c>
      <c r="AH11" s="7" t="s">
        <v>109</v>
      </c>
    </row>
    <row r="12" spans="1:62" x14ac:dyDescent="0.25">
      <c r="A12" s="6" t="s">
        <v>29</v>
      </c>
      <c r="B12" s="22">
        <v>385553.22700000001</v>
      </c>
      <c r="C12" s="22">
        <v>382580.05800000002</v>
      </c>
      <c r="D12" s="22">
        <v>386000.83799999999</v>
      </c>
      <c r="E12" s="22">
        <v>384640.83500000002</v>
      </c>
      <c r="F12" s="22">
        <v>379160.42099999997</v>
      </c>
      <c r="G12" s="22">
        <v>381430.21299999999</v>
      </c>
      <c r="H12" s="22">
        <v>401143.42200000002</v>
      </c>
      <c r="I12" s="22">
        <v>430501.424</v>
      </c>
      <c r="J12" s="22">
        <v>450477.50099999999</v>
      </c>
      <c r="K12" s="22">
        <v>433537.66399999999</v>
      </c>
      <c r="L12" s="22">
        <v>469583.27899999998</v>
      </c>
      <c r="M12" s="22">
        <v>484017.50199999998</v>
      </c>
      <c r="N12" s="22">
        <v>497935.326</v>
      </c>
      <c r="O12" s="22">
        <v>512452.93599999999</v>
      </c>
      <c r="P12" s="22">
        <v>538405.62199999997</v>
      </c>
      <c r="Q12" s="22">
        <v>548910.16799999995</v>
      </c>
      <c r="R12" s="22">
        <v>585127.00899999996</v>
      </c>
      <c r="S12" s="22">
        <v>610159.99</v>
      </c>
      <c r="T12" s="22">
        <v>603413.05700000003</v>
      </c>
      <c r="U12" s="22">
        <v>538874.47900000005</v>
      </c>
      <c r="V12" s="22">
        <v>543132.13500000001</v>
      </c>
      <c r="W12" s="22">
        <v>541510.17000000004</v>
      </c>
      <c r="X12" s="22">
        <v>506057.27</v>
      </c>
      <c r="Y12" s="22">
        <v>477494.62800000003</v>
      </c>
      <c r="Z12" s="22">
        <v>463601.685</v>
      </c>
      <c r="AA12" s="22">
        <v>460620.33500000002</v>
      </c>
      <c r="AB12" s="22">
        <v>483421.51799999998</v>
      </c>
      <c r="AC12" s="22">
        <v>490876.125</v>
      </c>
      <c r="AD12" s="22">
        <v>505181.80099999998</v>
      </c>
      <c r="AE12" s="22">
        <v>501608.30499999999</v>
      </c>
      <c r="AF12" s="22">
        <v>453816.38199999998</v>
      </c>
      <c r="AG12" s="22">
        <v>474223.62</v>
      </c>
      <c r="AH12" s="22">
        <v>489735.62400000001</v>
      </c>
      <c r="AI12" s="22">
        <v>539391.36187499994</v>
      </c>
      <c r="AJ12" s="22">
        <v>542964.85630080197</v>
      </c>
      <c r="AK12" s="22">
        <v>546538.350726604</v>
      </c>
      <c r="AL12" s="22">
        <v>550111.84515240602</v>
      </c>
      <c r="AM12" s="22">
        <v>553685.33957820805</v>
      </c>
      <c r="AN12" s="22">
        <v>557258.83400400996</v>
      </c>
      <c r="AO12" s="22">
        <v>560832.32842981198</v>
      </c>
      <c r="AP12" s="22">
        <v>564405.82285561506</v>
      </c>
      <c r="AQ12" s="22">
        <v>567979.31728141697</v>
      </c>
      <c r="AR12" s="22">
        <v>571552.81170721899</v>
      </c>
      <c r="AS12" s="22">
        <v>575126.30613302102</v>
      </c>
      <c r="AT12" s="22">
        <v>578699.80055882304</v>
      </c>
      <c r="AU12" s="22">
        <v>582273.29498462495</v>
      </c>
      <c r="AV12" s="22">
        <v>585846.78941042698</v>
      </c>
      <c r="AW12" s="22">
        <v>589420.28383623005</v>
      </c>
      <c r="AX12" s="22">
        <v>592993.77826203196</v>
      </c>
      <c r="AY12" s="22">
        <v>596567.27268783399</v>
      </c>
      <c r="AZ12" s="22">
        <v>600140.76711363601</v>
      </c>
      <c r="BA12" s="22">
        <v>603714.26153943804</v>
      </c>
      <c r="BB12" s="22">
        <v>607287.75596523995</v>
      </c>
      <c r="BC12" s="22">
        <v>610861.25039104198</v>
      </c>
      <c r="BD12" s="22">
        <v>614434.744816844</v>
      </c>
      <c r="BE12" s="22">
        <v>618008.23924264696</v>
      </c>
      <c r="BF12" s="22">
        <v>621581.73366844899</v>
      </c>
      <c r="BG12" s="22">
        <v>625155.22809425101</v>
      </c>
      <c r="BH12" s="22">
        <v>628728.72252005304</v>
      </c>
      <c r="BI12" s="22">
        <v>632302.21694585495</v>
      </c>
      <c r="BJ12" s="22">
        <v>635875.71137165697</v>
      </c>
    </row>
    <row r="13" spans="1:62" x14ac:dyDescent="0.25">
      <c r="A13" s="6" t="s">
        <v>30</v>
      </c>
      <c r="B13" s="14">
        <v>47125.277999999998</v>
      </c>
      <c r="C13" s="14">
        <v>48233.667000000001</v>
      </c>
      <c r="D13" s="14">
        <v>47956.944000000003</v>
      </c>
      <c r="E13" s="14">
        <v>49302.055999999997</v>
      </c>
      <c r="F13" s="18">
        <v>47201</v>
      </c>
      <c r="G13" s="14">
        <v>44987.667000000001</v>
      </c>
      <c r="H13" s="14">
        <v>51770.889000000003</v>
      </c>
      <c r="I13" s="14">
        <v>58582.889000000003</v>
      </c>
      <c r="J13" s="14">
        <v>62695.610999999997</v>
      </c>
      <c r="K13" s="14">
        <v>53622.777999999998</v>
      </c>
      <c r="L13" s="14">
        <v>62112.832999999999</v>
      </c>
      <c r="M13" s="14">
        <v>60713.832999999999</v>
      </c>
      <c r="N13" s="14">
        <v>79208.055999999997</v>
      </c>
      <c r="O13" s="14">
        <v>86535.832999999999</v>
      </c>
      <c r="P13" s="14">
        <v>89658.221999999994</v>
      </c>
      <c r="Q13" s="14">
        <v>88740.778000000006</v>
      </c>
      <c r="R13" s="14">
        <v>96076.221999999994</v>
      </c>
      <c r="S13" s="14">
        <v>107402.833</v>
      </c>
      <c r="T13" s="14">
        <v>110763.611</v>
      </c>
      <c r="U13" s="14">
        <v>81250.111000000004</v>
      </c>
      <c r="V13" s="14">
        <v>88346.444000000003</v>
      </c>
      <c r="W13" s="14">
        <v>78501.611000000004</v>
      </c>
      <c r="X13" s="14">
        <v>70294.444000000003</v>
      </c>
      <c r="Y13" s="14">
        <v>71598.055999999997</v>
      </c>
      <c r="Z13" s="14">
        <v>62577.777999999998</v>
      </c>
      <c r="AA13" s="14">
        <v>67701.667000000001</v>
      </c>
      <c r="AB13" s="14">
        <v>77499.956000000006</v>
      </c>
      <c r="AC13" s="14">
        <v>87147.186000000002</v>
      </c>
      <c r="AD13" s="14">
        <v>107955.40700000001</v>
      </c>
      <c r="AE13" s="14">
        <v>95336.944000000003</v>
      </c>
      <c r="AF13" s="18">
        <v>74160.05</v>
      </c>
      <c r="AG13" s="14">
        <v>88098.451000000001</v>
      </c>
      <c r="AH13" s="14">
        <v>88926.175000000003</v>
      </c>
    </row>
    <row r="14" spans="1:62" x14ac:dyDescent="0.25">
      <c r="A14" s="6" t="s">
        <v>31</v>
      </c>
      <c r="B14" s="15">
        <v>662.11099999999999</v>
      </c>
      <c r="C14" s="15">
        <v>3368.1109999999999</v>
      </c>
      <c r="D14" s="15">
        <v>3098.6669999999999</v>
      </c>
      <c r="E14" s="15">
        <v>2991.8890000000001</v>
      </c>
      <c r="F14" s="15">
        <v>3012.1669999999999</v>
      </c>
      <c r="G14" s="15">
        <v>3131.6109999999999</v>
      </c>
      <c r="H14" s="15">
        <v>2721.8330000000001</v>
      </c>
      <c r="I14" s="19">
        <v>107.5</v>
      </c>
      <c r="J14" s="15">
        <v>836.11099999999999</v>
      </c>
      <c r="K14" s="15">
        <v>94.832999999999998</v>
      </c>
      <c r="L14" s="15">
        <v>764.44399999999996</v>
      </c>
      <c r="M14" s="15">
        <v>1145.944</v>
      </c>
      <c r="N14" s="15">
        <v>1254.1669999999999</v>
      </c>
      <c r="O14" s="15">
        <v>1636.3889999999999</v>
      </c>
      <c r="P14" s="15">
        <v>1373.6110000000001</v>
      </c>
      <c r="Q14" s="15">
        <v>1313.8889999999999</v>
      </c>
      <c r="R14" s="19">
        <v>1232.78</v>
      </c>
      <c r="S14" s="19">
        <v>611</v>
      </c>
      <c r="T14" s="15">
        <v>1423.278</v>
      </c>
      <c r="U14" s="15">
        <v>2395.8330000000001</v>
      </c>
      <c r="V14" s="15">
        <v>1122.1110000000001</v>
      </c>
      <c r="W14" s="15">
        <v>877.69399999999996</v>
      </c>
      <c r="X14" s="15">
        <v>739.86099999999999</v>
      </c>
      <c r="Y14" s="15">
        <v>1049.444</v>
      </c>
      <c r="Z14" s="15">
        <v>946.88900000000001</v>
      </c>
      <c r="AA14" s="15">
        <v>1008.833</v>
      </c>
      <c r="AB14" s="15">
        <v>904.36099999999999</v>
      </c>
      <c r="AC14" s="15">
        <v>931.33600000000001</v>
      </c>
      <c r="AD14" s="15">
        <v>955.04899999999998</v>
      </c>
      <c r="AE14" s="15">
        <v>882.09199999999998</v>
      </c>
      <c r="AF14" s="15">
        <v>985.601</v>
      </c>
      <c r="AG14" s="15">
        <v>991.11699999999996</v>
      </c>
      <c r="AH14" s="15">
        <v>794.94200000000001</v>
      </c>
    </row>
    <row r="15" spans="1:62" x14ac:dyDescent="0.25">
      <c r="A15" s="6" t="s">
        <v>32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</row>
    <row r="16" spans="1:62" x14ac:dyDescent="0.25">
      <c r="A16" s="6" t="s">
        <v>33</v>
      </c>
      <c r="B16" s="15">
        <v>11183.611000000001</v>
      </c>
      <c r="C16" s="15">
        <v>10054.056</v>
      </c>
      <c r="D16" s="15">
        <v>10555.611000000001</v>
      </c>
      <c r="E16" s="15">
        <v>15639.888999999999</v>
      </c>
      <c r="F16" s="15">
        <v>17600.388999999999</v>
      </c>
      <c r="G16" s="15">
        <v>18446.944</v>
      </c>
      <c r="H16" s="15">
        <v>17551.861000000001</v>
      </c>
      <c r="I16" s="15">
        <v>16102.583000000001</v>
      </c>
      <c r="J16" s="15">
        <v>16226.903</v>
      </c>
      <c r="K16" s="15">
        <v>15208.806</v>
      </c>
      <c r="L16" s="15">
        <v>15060.638999999999</v>
      </c>
      <c r="M16" s="15">
        <v>12528.833000000001</v>
      </c>
      <c r="N16" s="15">
        <v>10333.444</v>
      </c>
      <c r="O16" s="15">
        <v>10850.708000000001</v>
      </c>
      <c r="P16" s="15">
        <v>8818.8610000000008</v>
      </c>
      <c r="Q16" s="15">
        <v>8974.375</v>
      </c>
      <c r="R16" s="15">
        <v>11809.972</v>
      </c>
      <c r="S16" s="15">
        <v>12351.431</v>
      </c>
      <c r="T16" s="15">
        <v>10639.194</v>
      </c>
      <c r="U16" s="15">
        <v>5981.0559999999996</v>
      </c>
      <c r="V16" s="15">
        <v>8039.4719999999998</v>
      </c>
      <c r="W16" s="15">
        <v>8135.7219999999998</v>
      </c>
      <c r="X16" s="15">
        <v>6025.9440000000004</v>
      </c>
      <c r="Y16" s="15">
        <v>7339.8609999999999</v>
      </c>
      <c r="Z16" s="15">
        <v>8608.5280000000002</v>
      </c>
      <c r="AA16" s="15">
        <v>8942.9069999999992</v>
      </c>
      <c r="AB16" s="15">
        <v>7805.6109999999999</v>
      </c>
      <c r="AC16" s="19">
        <v>6219.06</v>
      </c>
      <c r="AD16" s="19">
        <v>6910.01</v>
      </c>
      <c r="AE16" s="19">
        <v>8608.43</v>
      </c>
      <c r="AF16" s="19">
        <v>6472.41</v>
      </c>
      <c r="AG16" s="15">
        <v>5532.049</v>
      </c>
      <c r="AH16" s="15">
        <v>6186.7640000000001</v>
      </c>
    </row>
    <row r="17" spans="1:34" x14ac:dyDescent="0.25">
      <c r="A17" s="6" t="s">
        <v>34</v>
      </c>
      <c r="B17" s="14">
        <v>29099.444</v>
      </c>
      <c r="C17" s="14">
        <v>24574.777999999998</v>
      </c>
      <c r="D17" s="14">
        <v>20708.332999999999</v>
      </c>
      <c r="E17" s="14">
        <v>25837.222000000002</v>
      </c>
      <c r="F17" s="14">
        <v>23939.777999999998</v>
      </c>
      <c r="G17" s="14">
        <v>24075.167000000001</v>
      </c>
      <c r="H17" s="14">
        <v>23843.111000000001</v>
      </c>
      <c r="I17" s="14">
        <v>25226.888999999999</v>
      </c>
      <c r="J17" s="14">
        <v>23909.222000000002</v>
      </c>
      <c r="K17" s="14">
        <v>24350.777999999998</v>
      </c>
      <c r="L17" s="14">
        <v>25575.888999999999</v>
      </c>
      <c r="M17" s="14">
        <v>25915.667000000001</v>
      </c>
      <c r="N17" s="14">
        <v>27782.111000000001</v>
      </c>
      <c r="O17" s="14">
        <v>30289.199000000001</v>
      </c>
      <c r="P17" s="14">
        <v>30934.955000000002</v>
      </c>
      <c r="Q17" s="14">
        <v>28961.286</v>
      </c>
      <c r="R17" s="14">
        <v>29964.075000000001</v>
      </c>
      <c r="S17" s="18">
        <v>35698.46</v>
      </c>
      <c r="T17" s="14">
        <v>34576.239000000001</v>
      </c>
      <c r="U17" s="14">
        <v>31685.884999999998</v>
      </c>
      <c r="V17" s="14">
        <v>32262.684000000001</v>
      </c>
      <c r="W17" s="14">
        <v>31630.440999999999</v>
      </c>
      <c r="X17" s="14">
        <v>29525.793000000001</v>
      </c>
      <c r="Y17" s="14">
        <v>26697.183000000001</v>
      </c>
      <c r="Z17" s="14">
        <v>26841.037</v>
      </c>
      <c r="AA17" s="14">
        <v>28173.687999999998</v>
      </c>
      <c r="AB17" s="14">
        <v>32774.148000000001</v>
      </c>
      <c r="AC17" s="14">
        <v>26622.506000000001</v>
      </c>
      <c r="AD17" s="14">
        <v>19746.825000000001</v>
      </c>
      <c r="AE17" s="14">
        <v>15904.329</v>
      </c>
      <c r="AF17" s="14">
        <v>15409.921</v>
      </c>
      <c r="AG17" s="14">
        <v>16350.288</v>
      </c>
      <c r="AH17" s="14">
        <v>17155.506000000001</v>
      </c>
    </row>
    <row r="18" spans="1:34" x14ac:dyDescent="0.25">
      <c r="A18" s="6" t="s">
        <v>35</v>
      </c>
      <c r="B18" s="15">
        <v>2064.694</v>
      </c>
      <c r="C18" s="15">
        <v>2433.6669999999999</v>
      </c>
      <c r="D18" s="15">
        <v>1421.278</v>
      </c>
      <c r="E18" s="19">
        <v>1739.25</v>
      </c>
      <c r="F18" s="15">
        <v>1468.806</v>
      </c>
      <c r="G18" s="15">
        <v>1021.389</v>
      </c>
      <c r="H18" s="15">
        <v>1050.8610000000001</v>
      </c>
      <c r="I18" s="15">
        <v>1147.222</v>
      </c>
      <c r="J18" s="15">
        <v>1212.6669999999999</v>
      </c>
      <c r="K18" s="15">
        <v>1272.8610000000001</v>
      </c>
      <c r="L18" s="15">
        <v>1210.306</v>
      </c>
      <c r="M18" s="15">
        <v>1157.3330000000001</v>
      </c>
      <c r="N18" s="15">
        <v>1358.722</v>
      </c>
      <c r="O18" s="15">
        <v>1288.944</v>
      </c>
      <c r="P18" s="15">
        <v>1723.3610000000001</v>
      </c>
      <c r="Q18" s="15">
        <v>1377.8889999999999</v>
      </c>
      <c r="R18" s="15">
        <v>2425.5279999999998</v>
      </c>
      <c r="S18" s="15">
        <v>2812.4169999999999</v>
      </c>
      <c r="T18" s="15">
        <v>2859.6109999999999</v>
      </c>
      <c r="U18" s="15">
        <v>2547.2220000000002</v>
      </c>
      <c r="V18" s="15">
        <v>2507.444</v>
      </c>
      <c r="W18" s="15">
        <v>2123.1610000000001</v>
      </c>
      <c r="X18" s="15">
        <v>4551.1940000000004</v>
      </c>
      <c r="Y18" s="15">
        <v>4740.6220000000003</v>
      </c>
      <c r="Z18" s="15">
        <v>3648.8389999999999</v>
      </c>
      <c r="AA18" s="15">
        <v>3314.3609999999999</v>
      </c>
      <c r="AB18" s="15">
        <v>3123.6219999999998</v>
      </c>
      <c r="AC18" s="15">
        <v>3738.6460000000002</v>
      </c>
      <c r="AD18" s="15">
        <v>3563.2220000000002</v>
      </c>
      <c r="AE18" s="15">
        <v>2134.9639999999999</v>
      </c>
      <c r="AF18" s="15">
        <v>3413.3159999999998</v>
      </c>
      <c r="AG18" s="15">
        <v>3513.9169999999999</v>
      </c>
      <c r="AH18" s="15">
        <v>3600.797</v>
      </c>
    </row>
    <row r="19" spans="1:34" x14ac:dyDescent="0.25">
      <c r="A19" s="6" t="s">
        <v>36</v>
      </c>
      <c r="B19" s="18">
        <v>211.36</v>
      </c>
      <c r="C19" s="14">
        <v>396.358</v>
      </c>
      <c r="D19" s="14">
        <v>197.60300000000001</v>
      </c>
      <c r="E19" s="14">
        <v>638.10900000000004</v>
      </c>
      <c r="F19" s="14">
        <v>457.65899999999999</v>
      </c>
      <c r="G19" s="14">
        <v>1378.732</v>
      </c>
      <c r="H19" s="14">
        <v>1867.3579999999999</v>
      </c>
      <c r="I19" s="14">
        <v>1788.328</v>
      </c>
      <c r="J19" s="14">
        <v>1871.962</v>
      </c>
      <c r="K19" s="14">
        <v>2040.3820000000001</v>
      </c>
      <c r="L19" s="14">
        <v>1795.2339999999999</v>
      </c>
      <c r="M19" s="18">
        <v>1916.11</v>
      </c>
      <c r="N19" s="14">
        <v>1702.3910000000001</v>
      </c>
      <c r="O19" s="14">
        <v>2020.2940000000001</v>
      </c>
      <c r="P19" s="14">
        <v>1776.298</v>
      </c>
      <c r="Q19" s="18">
        <v>1240.23</v>
      </c>
      <c r="R19" s="14">
        <v>1520.049</v>
      </c>
      <c r="S19" s="14">
        <v>1322.704</v>
      </c>
      <c r="T19" s="14">
        <v>823.51599999999996</v>
      </c>
      <c r="U19" s="18">
        <v>1130.6400000000001</v>
      </c>
      <c r="V19" s="14">
        <v>1613.633</v>
      </c>
      <c r="W19" s="14">
        <v>1261.184</v>
      </c>
      <c r="X19" s="14">
        <v>1494.2190000000001</v>
      </c>
      <c r="Y19" s="14">
        <v>1697.046</v>
      </c>
      <c r="Z19" s="14">
        <v>1559.4870000000001</v>
      </c>
      <c r="AA19" s="14">
        <v>1858.204</v>
      </c>
      <c r="AB19" s="14">
        <v>1860.1110000000001</v>
      </c>
      <c r="AC19" s="14">
        <v>1812.1179999999999</v>
      </c>
      <c r="AD19" s="14">
        <v>2008.646</v>
      </c>
      <c r="AE19" s="14">
        <v>1653.8150000000001</v>
      </c>
      <c r="AF19" s="14">
        <v>1802.2660000000001</v>
      </c>
      <c r="AG19" s="14">
        <v>1997.8240000000001</v>
      </c>
      <c r="AH19" s="14">
        <v>1452.3420000000001</v>
      </c>
    </row>
    <row r="20" spans="1:34" x14ac:dyDescent="0.25">
      <c r="A20" s="6" t="s">
        <v>37</v>
      </c>
      <c r="B20" s="15">
        <v>29678.611000000001</v>
      </c>
      <c r="C20" s="15">
        <v>27257.667000000001</v>
      </c>
      <c r="D20" s="15">
        <v>31333.332999999999</v>
      </c>
      <c r="E20" s="15">
        <v>36494.555999999997</v>
      </c>
      <c r="F20" s="15">
        <v>38675.889000000003</v>
      </c>
      <c r="G20" s="15">
        <v>41600.555999999997</v>
      </c>
      <c r="H20" s="15">
        <v>36581.832999999999</v>
      </c>
      <c r="I20" s="15">
        <v>36668.055999999997</v>
      </c>
      <c r="J20" s="19">
        <v>40744</v>
      </c>
      <c r="K20" s="19">
        <v>36307</v>
      </c>
      <c r="L20" s="15">
        <v>41904.667000000001</v>
      </c>
      <c r="M20" s="15">
        <v>40660.277999999998</v>
      </c>
      <c r="N20" s="15">
        <v>36551.777999999998</v>
      </c>
      <c r="O20" s="15">
        <v>37356.222000000002</v>
      </c>
      <c r="P20" s="19">
        <v>37730.5</v>
      </c>
      <c r="Q20" s="15">
        <v>33370.389000000003</v>
      </c>
      <c r="R20" s="15">
        <v>36017.610999999997</v>
      </c>
      <c r="S20" s="15">
        <v>37538.444000000003</v>
      </c>
      <c r="T20" s="15">
        <v>35907.722000000002</v>
      </c>
      <c r="U20" s="15">
        <v>30219.111000000001</v>
      </c>
      <c r="V20" s="15">
        <v>31517.888999999999</v>
      </c>
      <c r="W20" s="15">
        <v>32009.332999999999</v>
      </c>
      <c r="X20" s="15">
        <v>26150.667000000001</v>
      </c>
      <c r="Y20" s="15">
        <v>24662.944</v>
      </c>
      <c r="Z20" s="19">
        <v>21689</v>
      </c>
      <c r="AA20" s="15">
        <v>20736.944</v>
      </c>
      <c r="AB20" s="15">
        <v>19994.277999999998</v>
      </c>
      <c r="AC20" s="15">
        <v>24821.146000000001</v>
      </c>
      <c r="AD20" s="15">
        <v>25412.875</v>
      </c>
      <c r="AE20" s="15">
        <v>29287.791000000001</v>
      </c>
      <c r="AF20" s="15">
        <v>18919.977999999999</v>
      </c>
      <c r="AG20" s="15">
        <v>21059.539000000001</v>
      </c>
      <c r="AH20" s="15">
        <v>22722.606</v>
      </c>
    </row>
    <row r="21" spans="1:34" x14ac:dyDescent="0.25">
      <c r="A21" s="6" t="s">
        <v>38</v>
      </c>
      <c r="B21" s="14">
        <v>42572.777999999998</v>
      </c>
      <c r="C21" s="14">
        <v>45091.667000000001</v>
      </c>
      <c r="D21" s="18">
        <v>45738</v>
      </c>
      <c r="E21" s="14">
        <v>39756.110999999997</v>
      </c>
      <c r="F21" s="14">
        <v>35933.555999999997</v>
      </c>
      <c r="G21" s="14">
        <v>37011.667000000001</v>
      </c>
      <c r="H21" s="18">
        <v>54167</v>
      </c>
      <c r="I21" s="18">
        <v>66923</v>
      </c>
      <c r="J21" s="14">
        <v>70228.111000000004</v>
      </c>
      <c r="K21" s="14">
        <v>68531.167000000001</v>
      </c>
      <c r="L21" s="14">
        <v>69971.888999999996</v>
      </c>
      <c r="M21" s="14">
        <v>78298.388999999996</v>
      </c>
      <c r="N21" s="14">
        <v>79901.778000000006</v>
      </c>
      <c r="O21" s="14">
        <v>81374.721999999994</v>
      </c>
      <c r="P21" s="14">
        <v>83923.555999999997</v>
      </c>
      <c r="Q21" s="14">
        <v>92078.555999999997</v>
      </c>
      <c r="R21" s="14">
        <v>96155.611000000004</v>
      </c>
      <c r="S21" s="14">
        <v>98420.444000000003</v>
      </c>
      <c r="T21" s="14">
        <v>102175.444</v>
      </c>
      <c r="U21" s="14">
        <v>101520.27800000001</v>
      </c>
      <c r="V21" s="14">
        <v>97912.388999999996</v>
      </c>
      <c r="W21" s="18">
        <v>100063</v>
      </c>
      <c r="X21" s="18">
        <v>97678</v>
      </c>
      <c r="Y21" s="14">
        <v>84045.444000000003</v>
      </c>
      <c r="Z21" s="14">
        <v>90847.332999999999</v>
      </c>
      <c r="AA21" s="14">
        <v>87092.165999999997</v>
      </c>
      <c r="AB21" s="14">
        <v>87492.888999999996</v>
      </c>
      <c r="AC21" s="14">
        <v>77709.138999999996</v>
      </c>
      <c r="AD21" s="18">
        <v>81442.5</v>
      </c>
      <c r="AE21" s="18">
        <v>83566.25</v>
      </c>
      <c r="AF21" s="14">
        <v>74173.053</v>
      </c>
      <c r="AG21" s="14">
        <v>85170.067999999999</v>
      </c>
      <c r="AH21" s="14">
        <v>100413.963</v>
      </c>
    </row>
    <row r="22" spans="1:34" x14ac:dyDescent="0.25">
      <c r="A22" s="6" t="s">
        <v>39</v>
      </c>
      <c r="B22" s="15">
        <v>28613.611000000001</v>
      </c>
      <c r="C22" s="15">
        <v>28797.556</v>
      </c>
      <c r="D22" s="19">
        <v>27845.5</v>
      </c>
      <c r="E22" s="15">
        <v>26878.556</v>
      </c>
      <c r="F22" s="15">
        <v>24071.777999999998</v>
      </c>
      <c r="G22" s="15">
        <v>24742.306</v>
      </c>
      <c r="H22" s="15">
        <v>26059.917000000001</v>
      </c>
      <c r="I22" s="15">
        <v>28458.222000000002</v>
      </c>
      <c r="J22" s="15">
        <v>31564.167000000001</v>
      </c>
      <c r="K22" s="15">
        <v>31714.888999999999</v>
      </c>
      <c r="L22" s="15">
        <v>32778.222000000002</v>
      </c>
      <c r="M22" s="15">
        <v>27798.111000000001</v>
      </c>
      <c r="N22" s="15">
        <v>26905.556</v>
      </c>
      <c r="O22" s="15">
        <v>28822.337</v>
      </c>
      <c r="P22" s="15">
        <v>32526.817999999999</v>
      </c>
      <c r="Q22" s="15">
        <v>29741.473000000002</v>
      </c>
      <c r="R22" s="15">
        <v>30779.998</v>
      </c>
      <c r="S22" s="15">
        <v>31545.350999999999</v>
      </c>
      <c r="T22" s="19">
        <v>27567.25</v>
      </c>
      <c r="U22" s="15">
        <v>27497.914000000001</v>
      </c>
      <c r="V22" s="15">
        <v>26674.448</v>
      </c>
      <c r="W22" s="15">
        <v>30630.793000000001</v>
      </c>
      <c r="X22" s="15">
        <v>29011.731</v>
      </c>
      <c r="Y22" s="15">
        <v>26507.838</v>
      </c>
      <c r="Z22" s="15">
        <v>22702.202000000001</v>
      </c>
      <c r="AA22" s="15">
        <v>20328.791000000001</v>
      </c>
      <c r="AB22" s="15">
        <v>19293.085999999999</v>
      </c>
      <c r="AC22" s="15">
        <v>20344.436000000002</v>
      </c>
      <c r="AD22" s="15">
        <v>22904.544999999998</v>
      </c>
      <c r="AE22" s="15">
        <v>20028.648000000001</v>
      </c>
      <c r="AF22" s="15">
        <v>11477.844999999999</v>
      </c>
      <c r="AG22" s="15">
        <v>12578.073</v>
      </c>
      <c r="AH22" s="15">
        <v>13593.014999999999</v>
      </c>
    </row>
    <row r="23" spans="1:34" x14ac:dyDescent="0.25">
      <c r="A23" s="6" t="s">
        <v>40</v>
      </c>
      <c r="B23" s="14">
        <v>312.589</v>
      </c>
      <c r="C23" s="18">
        <v>0</v>
      </c>
      <c r="D23" s="18">
        <v>0</v>
      </c>
      <c r="E23" s="18">
        <v>0</v>
      </c>
      <c r="F23" s="14">
        <v>346.08100000000002</v>
      </c>
      <c r="G23" s="14">
        <v>374.649</v>
      </c>
      <c r="H23" s="18">
        <v>423.42</v>
      </c>
      <c r="I23" s="14">
        <v>270.53100000000001</v>
      </c>
      <c r="J23" s="14">
        <v>301.03399999999999</v>
      </c>
      <c r="K23" s="18">
        <v>247.76</v>
      </c>
      <c r="L23" s="14">
        <v>209.858</v>
      </c>
      <c r="M23" s="14">
        <v>333.786</v>
      </c>
      <c r="N23" s="14">
        <v>274.14699999999999</v>
      </c>
      <c r="O23" s="14">
        <v>250.739</v>
      </c>
      <c r="P23" s="14">
        <v>272.22199999999998</v>
      </c>
      <c r="Q23" s="14">
        <v>290.81900000000002</v>
      </c>
      <c r="R23" s="14">
        <v>232.303</v>
      </c>
      <c r="S23" s="18">
        <v>271.89999999999998</v>
      </c>
      <c r="T23" s="14">
        <v>246.88900000000001</v>
      </c>
      <c r="U23" s="14">
        <v>74.707999999999998</v>
      </c>
      <c r="V23" s="14">
        <v>79.197000000000003</v>
      </c>
      <c r="W23" s="14">
        <v>273.53399999999999</v>
      </c>
      <c r="X23" s="14">
        <v>45.530999999999999</v>
      </c>
      <c r="Y23" s="14">
        <v>45.530999999999999</v>
      </c>
      <c r="Z23" s="14">
        <v>57.393999999999998</v>
      </c>
      <c r="AA23" s="14">
        <v>46.171999999999997</v>
      </c>
      <c r="AB23" s="14">
        <v>52.424999999999997</v>
      </c>
      <c r="AC23" s="14">
        <v>74.260999999999996</v>
      </c>
      <c r="AD23" s="14">
        <v>242.69499999999999</v>
      </c>
      <c r="AE23" s="14">
        <v>289.95800000000003</v>
      </c>
      <c r="AF23" s="14">
        <v>237.084</v>
      </c>
      <c r="AG23" s="14">
        <v>276.90800000000002</v>
      </c>
      <c r="AH23" s="14">
        <v>219.328</v>
      </c>
    </row>
    <row r="24" spans="1:34" x14ac:dyDescent="0.25">
      <c r="A24" s="6" t="s">
        <v>41</v>
      </c>
      <c r="B24" s="15">
        <v>30913.722000000002</v>
      </c>
      <c r="C24" s="15">
        <v>29376.888999999999</v>
      </c>
      <c r="D24" s="15">
        <v>28264.222000000002</v>
      </c>
      <c r="E24" s="15">
        <v>28163.056</v>
      </c>
      <c r="F24" s="15">
        <v>27284.222000000002</v>
      </c>
      <c r="G24" s="15">
        <v>28162.667000000001</v>
      </c>
      <c r="H24" s="19">
        <v>22241</v>
      </c>
      <c r="I24" s="19">
        <v>23341.5</v>
      </c>
      <c r="J24" s="15">
        <v>25883.667000000001</v>
      </c>
      <c r="K24" s="15">
        <v>16429.611000000001</v>
      </c>
      <c r="L24" s="15">
        <v>19137.667000000001</v>
      </c>
      <c r="M24" s="15">
        <v>20431.167000000001</v>
      </c>
      <c r="N24" s="15">
        <v>22242.777999999998</v>
      </c>
      <c r="O24" s="15">
        <v>24250.944</v>
      </c>
      <c r="P24" s="15">
        <v>25438.888999999999</v>
      </c>
      <c r="Q24" s="19">
        <v>26068.5</v>
      </c>
      <c r="R24" s="15">
        <v>27094.167000000001</v>
      </c>
      <c r="S24" s="15">
        <v>27957.611000000001</v>
      </c>
      <c r="T24" s="15">
        <v>29311.611000000001</v>
      </c>
      <c r="U24" s="15">
        <v>27350.388999999999</v>
      </c>
      <c r="V24" s="15">
        <v>34595.610999999997</v>
      </c>
      <c r="W24" s="15">
        <v>29035.444</v>
      </c>
      <c r="X24" s="15">
        <v>28692.832999999999</v>
      </c>
      <c r="Y24" s="15">
        <v>25344.332999999999</v>
      </c>
      <c r="Z24" s="15">
        <v>22245.667000000001</v>
      </c>
      <c r="AA24" s="15">
        <v>22096.167000000001</v>
      </c>
      <c r="AB24" s="15">
        <v>25734.667000000001</v>
      </c>
      <c r="AC24" s="15">
        <v>26779.385999999999</v>
      </c>
      <c r="AD24" s="15">
        <v>31648.312999999998</v>
      </c>
      <c r="AE24" s="15">
        <v>30863.361000000001</v>
      </c>
      <c r="AF24" s="19">
        <v>28371.06</v>
      </c>
      <c r="AG24" s="19">
        <v>29285.03</v>
      </c>
      <c r="AH24" s="15">
        <v>28682.106</v>
      </c>
    </row>
    <row r="25" spans="1:34" x14ac:dyDescent="0.25">
      <c r="A25" s="6" t="s">
        <v>42</v>
      </c>
      <c r="B25" s="14">
        <v>668.24099999999999</v>
      </c>
      <c r="C25" s="14">
        <v>642.92899999999997</v>
      </c>
      <c r="D25" s="18">
        <v>677.32</v>
      </c>
      <c r="E25" s="14">
        <v>571.25199999999995</v>
      </c>
      <c r="F25" s="14">
        <v>704.48599999999999</v>
      </c>
      <c r="G25" s="14">
        <v>785.21199999999999</v>
      </c>
      <c r="H25" s="14">
        <v>1039.2760000000001</v>
      </c>
      <c r="I25" s="14">
        <v>1130.5039999999999</v>
      </c>
      <c r="J25" s="14">
        <v>1136.2570000000001</v>
      </c>
      <c r="K25" s="14">
        <v>1772.701</v>
      </c>
      <c r="L25" s="14">
        <v>2213.2460000000001</v>
      </c>
      <c r="M25" s="14">
        <v>2199.8989999999999</v>
      </c>
      <c r="N25" s="14">
        <v>1583.7539999999999</v>
      </c>
      <c r="O25" s="14">
        <v>1428.771</v>
      </c>
      <c r="P25" s="14">
        <v>636.68899999999996</v>
      </c>
      <c r="Q25" s="14">
        <v>3336.5070000000001</v>
      </c>
      <c r="R25" s="14">
        <v>3409.5529999999999</v>
      </c>
      <c r="S25" s="14">
        <v>3173.7190000000001</v>
      </c>
      <c r="T25" s="14">
        <v>2925.3290000000002</v>
      </c>
      <c r="U25" s="14">
        <v>2524.502</v>
      </c>
      <c r="V25" s="14">
        <v>2145.1590000000001</v>
      </c>
      <c r="W25" s="14">
        <v>2286.9380000000001</v>
      </c>
      <c r="X25" s="14">
        <v>2271.346</v>
      </c>
      <c r="Y25" s="14">
        <v>2755.5529999999999</v>
      </c>
      <c r="Z25" s="18">
        <v>2680.25</v>
      </c>
      <c r="AA25" s="14">
        <v>2813.2649999999999</v>
      </c>
      <c r="AB25" s="14">
        <v>3311.366</v>
      </c>
      <c r="AC25" s="14">
        <v>2945.6260000000002</v>
      </c>
      <c r="AD25" s="18">
        <v>3132.76</v>
      </c>
      <c r="AE25" s="14">
        <v>3226.058</v>
      </c>
      <c r="AF25" s="18">
        <v>3205.13</v>
      </c>
      <c r="AG25" s="14">
        <v>2937.6559999999999</v>
      </c>
      <c r="AH25" s="18">
        <v>3351.34</v>
      </c>
    </row>
    <row r="26" spans="1:34" x14ac:dyDescent="0.25">
      <c r="A26" s="6" t="s">
        <v>43</v>
      </c>
      <c r="B26" s="15">
        <v>5486.5609999999997</v>
      </c>
      <c r="C26" s="15">
        <v>1633.9749999999999</v>
      </c>
      <c r="D26" s="15">
        <v>2071.7080000000001</v>
      </c>
      <c r="E26" s="15">
        <v>2453.3249999999998</v>
      </c>
      <c r="F26" s="15">
        <v>3239.6390000000001</v>
      </c>
      <c r="G26" s="19">
        <v>1739.15</v>
      </c>
      <c r="H26" s="19">
        <v>1128.05</v>
      </c>
      <c r="I26" s="19">
        <v>822.5</v>
      </c>
      <c r="J26" s="15">
        <v>175.99199999999999</v>
      </c>
      <c r="K26" s="15">
        <v>118.02800000000001</v>
      </c>
      <c r="L26" s="15">
        <v>94.421999999999997</v>
      </c>
      <c r="M26" s="15">
        <v>2274.2220000000002</v>
      </c>
      <c r="N26" s="15">
        <v>2390.4029999999998</v>
      </c>
      <c r="O26" s="15">
        <v>2181.1030000000001</v>
      </c>
      <c r="P26" s="15">
        <v>2351.319</v>
      </c>
      <c r="Q26" s="15">
        <v>3024.5830000000001</v>
      </c>
      <c r="R26" s="15">
        <v>2289.681</v>
      </c>
      <c r="S26" s="15">
        <v>2072.2530000000002</v>
      </c>
      <c r="T26" s="15">
        <v>2391.9580000000001</v>
      </c>
      <c r="U26" s="15">
        <v>3178.5250000000001</v>
      </c>
      <c r="V26" s="15">
        <v>2923.3359999999998</v>
      </c>
      <c r="W26" s="15">
        <v>2497.931</v>
      </c>
      <c r="X26" s="15">
        <v>2797.453</v>
      </c>
      <c r="Y26" s="15">
        <v>2793.7779999999998</v>
      </c>
      <c r="Z26" s="15">
        <v>2697.7809999999999</v>
      </c>
      <c r="AA26" s="15">
        <v>2962.9639999999999</v>
      </c>
      <c r="AB26" s="15">
        <v>3661.1559999999999</v>
      </c>
      <c r="AC26" s="15">
        <v>3026.1779999999999</v>
      </c>
      <c r="AD26" s="15">
        <v>445.25799999999998</v>
      </c>
      <c r="AE26" s="15">
        <v>3402.7429999999999</v>
      </c>
      <c r="AF26" s="19">
        <v>2408.08</v>
      </c>
      <c r="AG26" s="15">
        <v>2411.3159999999998</v>
      </c>
      <c r="AH26" s="15">
        <v>1281.298</v>
      </c>
    </row>
    <row r="27" spans="1:34" x14ac:dyDescent="0.25">
      <c r="A27" s="6" t="s">
        <v>44</v>
      </c>
      <c r="B27" s="14">
        <v>1077.239</v>
      </c>
      <c r="C27" s="14">
        <v>1776.8889999999999</v>
      </c>
      <c r="D27" s="18">
        <v>3298.35</v>
      </c>
      <c r="E27" s="14">
        <v>1821.3109999999999</v>
      </c>
      <c r="F27" s="14">
        <v>1721.3610000000001</v>
      </c>
      <c r="G27" s="18">
        <v>1599.2</v>
      </c>
      <c r="H27" s="14">
        <v>1488.144</v>
      </c>
      <c r="I27" s="14">
        <v>693.42499999999995</v>
      </c>
      <c r="J27" s="14">
        <v>581.72199999999998</v>
      </c>
      <c r="K27" s="14">
        <v>838.54399999999998</v>
      </c>
      <c r="L27" s="14">
        <v>1061.0329999999999</v>
      </c>
      <c r="M27" s="18">
        <v>1149.0999999999999</v>
      </c>
      <c r="N27" s="14">
        <v>1260.933</v>
      </c>
      <c r="O27" s="14">
        <v>1257.8219999999999</v>
      </c>
      <c r="P27" s="18">
        <v>1303.8</v>
      </c>
      <c r="Q27" s="14">
        <v>1646.5170000000001</v>
      </c>
      <c r="R27" s="14">
        <v>1588.6559999999999</v>
      </c>
      <c r="S27" s="14">
        <v>1369.2940000000001</v>
      </c>
      <c r="T27" s="14">
        <v>1035.461</v>
      </c>
      <c r="U27" s="14">
        <v>1459.989</v>
      </c>
      <c r="V27" s="14">
        <v>1618.347</v>
      </c>
      <c r="W27" s="14">
        <v>1631.2280000000001</v>
      </c>
      <c r="X27" s="14">
        <v>1398.1279999999999</v>
      </c>
      <c r="Y27" s="14">
        <v>1006.167</v>
      </c>
      <c r="Z27" s="14">
        <v>128.608</v>
      </c>
      <c r="AA27" s="14">
        <v>881.02300000000002</v>
      </c>
      <c r="AB27" s="14">
        <v>1886.232</v>
      </c>
      <c r="AC27" s="14">
        <v>2032.027</v>
      </c>
      <c r="AD27" s="14">
        <v>2340.2260000000001</v>
      </c>
      <c r="AE27" s="14">
        <v>2261.7449999999999</v>
      </c>
      <c r="AF27" s="14">
        <v>2115.8310000000001</v>
      </c>
      <c r="AG27" s="14">
        <v>2191.0659999999998</v>
      </c>
      <c r="AH27" s="14">
        <v>1795.9849999999999</v>
      </c>
    </row>
    <row r="28" spans="1:34" x14ac:dyDescent="0.25">
      <c r="A28" s="6" t="s">
        <v>45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</row>
    <row r="29" spans="1:34" x14ac:dyDescent="0.25">
      <c r="A29" s="6" t="s">
        <v>46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</row>
    <row r="30" spans="1:34" x14ac:dyDescent="0.25">
      <c r="A30" s="6" t="s">
        <v>47</v>
      </c>
      <c r="B30" s="15">
        <v>351.11099999999999</v>
      </c>
      <c r="C30" s="15">
        <v>463.33300000000003</v>
      </c>
      <c r="D30" s="15">
        <v>575.55600000000004</v>
      </c>
      <c r="E30" s="15">
        <v>351.11099999999999</v>
      </c>
      <c r="F30" s="15">
        <v>351.11099999999999</v>
      </c>
      <c r="G30" s="15">
        <v>519.44399999999996</v>
      </c>
      <c r="H30" s="15">
        <v>530.66700000000003</v>
      </c>
      <c r="I30" s="19">
        <v>598</v>
      </c>
      <c r="J30" s="15">
        <v>530.66700000000003</v>
      </c>
      <c r="K30" s="15">
        <v>553.11099999999999</v>
      </c>
      <c r="L30" s="15">
        <v>7656.2219999999998</v>
      </c>
      <c r="M30" s="15">
        <v>8431.6669999999995</v>
      </c>
      <c r="N30" s="15">
        <v>8641.9439999999995</v>
      </c>
      <c r="O30" s="15">
        <v>10652.888999999999</v>
      </c>
      <c r="P30" s="15">
        <v>11408.333000000001</v>
      </c>
      <c r="Q30" s="15">
        <v>7658.3329999999996</v>
      </c>
      <c r="R30" s="19">
        <v>8752.5</v>
      </c>
      <c r="S30" s="15">
        <v>9794.4439999999995</v>
      </c>
      <c r="T30" s="15">
        <v>10610.556</v>
      </c>
      <c r="U30" s="15">
        <v>13173.611000000001</v>
      </c>
      <c r="V30" s="15">
        <v>16856.944</v>
      </c>
      <c r="W30" s="15">
        <v>15518.333000000001</v>
      </c>
      <c r="X30" s="15">
        <v>13784.166999999999</v>
      </c>
      <c r="Y30" s="15">
        <v>13805.556</v>
      </c>
      <c r="Z30" s="15">
        <v>14228.722</v>
      </c>
      <c r="AA30" s="15">
        <v>17871.388999999999</v>
      </c>
      <c r="AB30" s="15">
        <v>20373.888999999999</v>
      </c>
      <c r="AC30" s="15">
        <v>24823.338</v>
      </c>
      <c r="AD30" s="15">
        <v>25669.356</v>
      </c>
      <c r="AE30" s="15">
        <v>26311.226999999999</v>
      </c>
      <c r="AF30" s="15">
        <v>25420.595000000001</v>
      </c>
      <c r="AG30" s="15">
        <v>22554.269</v>
      </c>
      <c r="AH30" s="15">
        <v>24711.864000000001</v>
      </c>
    </row>
    <row r="31" spans="1:34" x14ac:dyDescent="0.25">
      <c r="A31" s="6" t="s">
        <v>48</v>
      </c>
      <c r="B31" s="14">
        <v>129298.72199999999</v>
      </c>
      <c r="C31" s="14">
        <v>133859.33300000001</v>
      </c>
      <c r="D31" s="14">
        <v>133914.611</v>
      </c>
      <c r="E31" s="14">
        <v>127558.056</v>
      </c>
      <c r="F31" s="14">
        <v>128455.333</v>
      </c>
      <c r="G31" s="14">
        <v>128300.111</v>
      </c>
      <c r="H31" s="14">
        <v>133413.19399999999</v>
      </c>
      <c r="I31" s="14">
        <v>140107.08300000001</v>
      </c>
      <c r="J31" s="14">
        <v>140126.30600000001</v>
      </c>
      <c r="K31" s="14">
        <v>145002.639</v>
      </c>
      <c r="L31" s="14">
        <v>153053.97200000001</v>
      </c>
      <c r="M31" s="14">
        <v>167346.361</v>
      </c>
      <c r="N31" s="14">
        <v>165917.66699999999</v>
      </c>
      <c r="O31" s="14">
        <v>155699.639</v>
      </c>
      <c r="P31" s="14">
        <v>169608.47200000001</v>
      </c>
      <c r="Q31" s="14">
        <v>181643.44399999999</v>
      </c>
      <c r="R31" s="14">
        <v>193704.77799999999</v>
      </c>
      <c r="S31" s="14">
        <v>198551.16699999999</v>
      </c>
      <c r="T31" s="14">
        <v>190697.611</v>
      </c>
      <c r="U31" s="14">
        <v>170238.77799999999</v>
      </c>
      <c r="V31" s="14">
        <v>161190.55600000001</v>
      </c>
      <c r="W31" s="14">
        <v>173510.27799999999</v>
      </c>
      <c r="X31" s="18">
        <v>160840.5</v>
      </c>
      <c r="Y31" s="14">
        <v>152763.158</v>
      </c>
      <c r="Z31" s="14">
        <v>150467.02900000001</v>
      </c>
      <c r="AA31" s="14">
        <v>138968.69699999999</v>
      </c>
      <c r="AB31" s="18">
        <v>138046.01</v>
      </c>
      <c r="AC31" s="18">
        <v>135563.56</v>
      </c>
      <c r="AD31" s="14">
        <v>130437.51300000001</v>
      </c>
      <c r="AE31" s="14">
        <v>132880.98699999999</v>
      </c>
      <c r="AF31" s="14">
        <v>138172.56200000001</v>
      </c>
      <c r="AG31" s="14">
        <v>132868.842</v>
      </c>
      <c r="AH31" s="14">
        <v>134428.921</v>
      </c>
    </row>
    <row r="32" spans="1:34" x14ac:dyDescent="0.25">
      <c r="A32" s="6" t="s">
        <v>49</v>
      </c>
      <c r="B32" s="19">
        <v>177.5</v>
      </c>
      <c r="C32" s="15">
        <v>153.833</v>
      </c>
      <c r="D32" s="19">
        <v>142</v>
      </c>
      <c r="E32" s="15">
        <v>153.833</v>
      </c>
      <c r="F32" s="15">
        <v>189.333</v>
      </c>
      <c r="G32" s="19">
        <v>213.5</v>
      </c>
      <c r="H32" s="15">
        <v>225.36099999999999</v>
      </c>
      <c r="I32" s="19">
        <v>213.5</v>
      </c>
      <c r="J32" s="15">
        <v>237.22200000000001</v>
      </c>
      <c r="K32" s="15">
        <v>237.77799999999999</v>
      </c>
      <c r="L32" s="15">
        <v>249.667</v>
      </c>
      <c r="M32" s="15">
        <v>273.44400000000002</v>
      </c>
      <c r="N32" s="15">
        <v>297.22199999999998</v>
      </c>
      <c r="O32" s="15">
        <v>237.77799999999999</v>
      </c>
      <c r="P32" s="15">
        <v>285.33300000000003</v>
      </c>
      <c r="Q32" s="15">
        <v>281.09100000000001</v>
      </c>
      <c r="R32" s="15">
        <v>245.99299999999999</v>
      </c>
      <c r="S32" s="15">
        <v>263.86200000000002</v>
      </c>
      <c r="T32" s="15">
        <v>243.68700000000001</v>
      </c>
      <c r="U32" s="15">
        <v>208.23400000000001</v>
      </c>
      <c r="V32" s="15">
        <v>246.67099999999999</v>
      </c>
      <c r="W32" s="15">
        <v>216.42699999999999</v>
      </c>
      <c r="X32" s="15">
        <v>220.92699999999999</v>
      </c>
      <c r="Y32" s="15">
        <v>236.011</v>
      </c>
      <c r="Z32" s="15">
        <v>218.36199999999999</v>
      </c>
      <c r="AA32" s="15">
        <v>179.553</v>
      </c>
      <c r="AB32" s="15">
        <v>195.77099999999999</v>
      </c>
      <c r="AC32" s="15">
        <v>202.61699999999999</v>
      </c>
      <c r="AD32" s="19">
        <v>147.47999999999999</v>
      </c>
      <c r="AE32" s="15">
        <v>169.602</v>
      </c>
      <c r="AF32" s="15">
        <v>159.06899999999999</v>
      </c>
      <c r="AG32" s="15">
        <v>228.96100000000001</v>
      </c>
      <c r="AH32" s="15">
        <v>224.845</v>
      </c>
    </row>
    <row r="33" spans="1:34" x14ac:dyDescent="0.25">
      <c r="A33" s="6" t="s">
        <v>50</v>
      </c>
      <c r="B33" s="14">
        <v>4612.4440000000004</v>
      </c>
      <c r="C33" s="14">
        <v>1807.3889999999999</v>
      </c>
      <c r="D33" s="14">
        <v>2780.444</v>
      </c>
      <c r="E33" s="14">
        <v>1567.3889999999999</v>
      </c>
      <c r="F33" s="14">
        <v>1547.8889999999999</v>
      </c>
      <c r="G33" s="18">
        <v>1625</v>
      </c>
      <c r="H33" s="14">
        <v>1914.944</v>
      </c>
      <c r="I33" s="14">
        <v>2466.6109999999999</v>
      </c>
      <c r="J33" s="14">
        <v>3067.1669999999999</v>
      </c>
      <c r="K33" s="14">
        <v>4260.2780000000002</v>
      </c>
      <c r="L33" s="14">
        <v>3308.6669999999999</v>
      </c>
      <c r="M33" s="14">
        <v>3012.2220000000002</v>
      </c>
      <c r="N33" s="14">
        <v>3128.3890000000001</v>
      </c>
      <c r="O33" s="14">
        <v>3298.8890000000001</v>
      </c>
      <c r="P33" s="14">
        <v>2934.7220000000002</v>
      </c>
      <c r="Q33" s="14">
        <v>3764.6669999999999</v>
      </c>
      <c r="R33" s="14">
        <v>3440.7220000000002</v>
      </c>
      <c r="S33" s="14">
        <v>2886.556</v>
      </c>
      <c r="T33" s="14">
        <v>3200.056</v>
      </c>
      <c r="U33" s="14">
        <v>2880.8890000000001</v>
      </c>
      <c r="V33" s="14">
        <v>2505.056</v>
      </c>
      <c r="W33" s="14">
        <v>1983.6389999999999</v>
      </c>
      <c r="X33" s="14">
        <v>1682.722</v>
      </c>
      <c r="Y33" s="14">
        <v>1636.3330000000001</v>
      </c>
      <c r="Z33" s="14">
        <v>1713.194</v>
      </c>
      <c r="AA33" s="14">
        <v>2242.2220000000002</v>
      </c>
      <c r="AB33" s="14">
        <v>2129.7220000000002</v>
      </c>
      <c r="AC33" s="14">
        <v>3106.5309999999999</v>
      </c>
      <c r="AD33" s="14">
        <v>3140.1309999999999</v>
      </c>
      <c r="AE33" s="14">
        <v>3208.5129999999999</v>
      </c>
      <c r="AF33" s="18">
        <v>3507.95</v>
      </c>
      <c r="AG33" s="18">
        <v>4061.32</v>
      </c>
      <c r="AH33" s="14">
        <v>3185.0770000000002</v>
      </c>
    </row>
    <row r="34" spans="1:34" x14ac:dyDescent="0.25">
      <c r="A34" s="6" t="s">
        <v>51</v>
      </c>
      <c r="B34" s="19">
        <v>7119.1</v>
      </c>
      <c r="C34" s="15">
        <v>7217.0169999999998</v>
      </c>
      <c r="D34" s="15">
        <v>7075.0249999999996</v>
      </c>
      <c r="E34" s="15">
        <v>5998.9750000000004</v>
      </c>
      <c r="F34" s="15">
        <v>5712.7219999999998</v>
      </c>
      <c r="G34" s="15">
        <v>5672.0749999999998</v>
      </c>
      <c r="H34" s="15">
        <v>5853.2579999999998</v>
      </c>
      <c r="I34" s="15">
        <v>5813.0810000000001</v>
      </c>
      <c r="J34" s="15">
        <v>4454.1580000000004</v>
      </c>
      <c r="K34" s="15">
        <v>6871.0529999999999</v>
      </c>
      <c r="L34" s="15">
        <v>7753.0690000000004</v>
      </c>
      <c r="M34" s="15">
        <v>5544.8580000000002</v>
      </c>
      <c r="N34" s="15">
        <v>5624.6970000000001</v>
      </c>
      <c r="O34" s="15">
        <v>6753.6030000000001</v>
      </c>
      <c r="P34" s="15">
        <v>7628.6059999999998</v>
      </c>
      <c r="Q34" s="15">
        <v>6716.4809999999998</v>
      </c>
      <c r="R34" s="15">
        <v>7350.7389999999996</v>
      </c>
      <c r="S34" s="15">
        <v>5741.6670000000004</v>
      </c>
      <c r="T34" s="15">
        <v>6123.6109999999999</v>
      </c>
      <c r="U34" s="15">
        <v>5513.3329999999996</v>
      </c>
      <c r="V34" s="15">
        <v>5331.1109999999999</v>
      </c>
      <c r="W34" s="15">
        <v>6500.2780000000002</v>
      </c>
      <c r="X34" s="15">
        <v>7018.6109999999999</v>
      </c>
      <c r="Y34" s="15">
        <v>7483.0559999999996</v>
      </c>
      <c r="Z34" s="15">
        <v>7037.2219999999998</v>
      </c>
      <c r="AA34" s="15">
        <v>7458.0559999999996</v>
      </c>
      <c r="AB34" s="15">
        <v>8873.0560000000005</v>
      </c>
      <c r="AC34" s="15">
        <v>9034.4660000000003</v>
      </c>
      <c r="AD34" s="15">
        <v>9401.7880000000005</v>
      </c>
      <c r="AE34" s="15">
        <v>11075.263999999999</v>
      </c>
      <c r="AF34" s="15">
        <v>7985.0379999999996</v>
      </c>
      <c r="AG34" s="15">
        <v>7668.3549999999996</v>
      </c>
      <c r="AH34" s="15">
        <v>8159.634</v>
      </c>
    </row>
    <row r="35" spans="1:34" x14ac:dyDescent="0.25">
      <c r="A35" s="6" t="s">
        <v>52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4">
        <v>382.22199999999998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4">
        <v>405.767</v>
      </c>
      <c r="T35" s="14">
        <v>808.322</v>
      </c>
      <c r="U35" s="14">
        <v>182.43299999999999</v>
      </c>
      <c r="V35" s="14">
        <v>184.87799999999999</v>
      </c>
      <c r="W35" s="18">
        <v>107.5</v>
      </c>
      <c r="X35" s="14">
        <v>165.02500000000001</v>
      </c>
      <c r="Y35" s="14">
        <v>483.28800000000001</v>
      </c>
      <c r="Z35" s="14">
        <v>931.21299999999997</v>
      </c>
      <c r="AA35" s="18">
        <v>518.65</v>
      </c>
      <c r="AB35" s="14">
        <v>365.41300000000001</v>
      </c>
      <c r="AC35" s="14">
        <v>324.47500000000002</v>
      </c>
      <c r="AD35" s="14">
        <v>210.44200000000001</v>
      </c>
      <c r="AE35" s="14">
        <v>397.76299999999998</v>
      </c>
      <c r="AF35" s="14">
        <v>501.30799999999999</v>
      </c>
      <c r="AG35" s="14">
        <v>394.83800000000002</v>
      </c>
      <c r="AH35" s="14">
        <v>198.99700000000001</v>
      </c>
    </row>
    <row r="36" spans="1:34" x14ac:dyDescent="0.25">
      <c r="A36" s="6" t="s">
        <v>53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5">
        <v>246.88900000000001</v>
      </c>
      <c r="R36" s="15">
        <v>336.66699999999997</v>
      </c>
      <c r="S36" s="15">
        <v>560.47799999999995</v>
      </c>
      <c r="T36" s="15">
        <v>765.28899999999999</v>
      </c>
      <c r="U36" s="15">
        <v>377.51100000000002</v>
      </c>
      <c r="V36" s="15">
        <v>217.244</v>
      </c>
      <c r="W36" s="15">
        <v>376.87799999999999</v>
      </c>
      <c r="X36" s="15">
        <v>582.13699999999994</v>
      </c>
      <c r="Y36" s="15">
        <v>707.62699999999995</v>
      </c>
      <c r="Z36" s="15">
        <v>661.73199999999997</v>
      </c>
      <c r="AA36" s="15">
        <v>741.072</v>
      </c>
      <c r="AB36" s="15">
        <v>1413.634</v>
      </c>
      <c r="AC36" s="15">
        <v>1793.277</v>
      </c>
      <c r="AD36" s="15">
        <v>2621.529</v>
      </c>
      <c r="AE36" s="15">
        <v>2214.904</v>
      </c>
      <c r="AF36" s="15">
        <v>1342.682</v>
      </c>
      <c r="AG36" s="15">
        <v>998.09500000000003</v>
      </c>
      <c r="AH36" s="19">
        <v>0</v>
      </c>
    </row>
    <row r="37" spans="1:34" x14ac:dyDescent="0.25">
      <c r="A37" s="6" t="s">
        <v>54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</row>
    <row r="38" spans="1:34" x14ac:dyDescent="0.25">
      <c r="A38" s="6" t="s">
        <v>55</v>
      </c>
      <c r="B38" s="15">
        <v>6585.0559999999996</v>
      </c>
      <c r="C38" s="19">
        <v>6277</v>
      </c>
      <c r="D38" s="19">
        <v>7906</v>
      </c>
      <c r="E38" s="15">
        <v>6220.1109999999999</v>
      </c>
      <c r="F38" s="15">
        <v>4864.3890000000001</v>
      </c>
      <c r="G38" s="15">
        <v>3869.944</v>
      </c>
      <c r="H38" s="15">
        <v>4372.7780000000002</v>
      </c>
      <c r="I38" s="15">
        <v>4746.7219999999998</v>
      </c>
      <c r="J38" s="15">
        <v>6052.1109999999999</v>
      </c>
      <c r="K38" s="15">
        <v>6478.5559999999996</v>
      </c>
      <c r="L38" s="15">
        <v>7885.3890000000001</v>
      </c>
      <c r="M38" s="15">
        <v>6742.2780000000002</v>
      </c>
      <c r="N38" s="19">
        <v>7566</v>
      </c>
      <c r="O38" s="15">
        <v>7516.1109999999999</v>
      </c>
      <c r="P38" s="15">
        <v>6039.7219999999998</v>
      </c>
      <c r="Q38" s="15">
        <v>5936.9719999999998</v>
      </c>
      <c r="R38" s="15">
        <v>6535.848</v>
      </c>
      <c r="S38" s="15">
        <v>5366.9660000000003</v>
      </c>
      <c r="T38" s="15">
        <v>4688.5339999999997</v>
      </c>
      <c r="U38" s="15">
        <v>2912.8049999999998</v>
      </c>
      <c r="V38" s="15">
        <v>2477.1219999999998</v>
      </c>
      <c r="W38" s="15">
        <v>2340.212</v>
      </c>
      <c r="X38" s="15">
        <v>1433.1479999999999</v>
      </c>
      <c r="Y38" s="15">
        <v>1517.299</v>
      </c>
      <c r="Z38" s="15">
        <v>1125.029</v>
      </c>
      <c r="AA38" s="15">
        <v>3441.9879999999998</v>
      </c>
      <c r="AB38" s="15">
        <v>3332.5590000000002</v>
      </c>
      <c r="AC38" s="15">
        <v>4122.5110000000004</v>
      </c>
      <c r="AD38" s="15">
        <v>3792.143</v>
      </c>
      <c r="AE38" s="15">
        <v>3905.096</v>
      </c>
      <c r="AF38" s="15">
        <v>3592.203</v>
      </c>
      <c r="AG38" s="15">
        <v>3262.9479999999999</v>
      </c>
      <c r="AH38" s="15">
        <v>3922.5140000000001</v>
      </c>
    </row>
    <row r="39" spans="1:34" x14ac:dyDescent="0.25">
      <c r="A39" s="6" t="s">
        <v>56</v>
      </c>
      <c r="B39" s="14">
        <v>7739.4440000000004</v>
      </c>
      <c r="C39" s="14">
        <v>9163.9439999999995</v>
      </c>
      <c r="D39" s="14">
        <v>10440.333000000001</v>
      </c>
      <c r="E39" s="14">
        <v>10504.778</v>
      </c>
      <c r="F39" s="14">
        <v>12382.833000000001</v>
      </c>
      <c r="G39" s="14">
        <v>12173.222</v>
      </c>
      <c r="H39" s="14">
        <v>12898.666999999999</v>
      </c>
      <c r="I39" s="14">
        <v>15293.278</v>
      </c>
      <c r="J39" s="14">
        <v>18260.222000000002</v>
      </c>
      <c r="K39" s="14">
        <v>17584.111000000001</v>
      </c>
      <c r="L39" s="14">
        <v>15785.944</v>
      </c>
      <c r="M39" s="18">
        <v>16144</v>
      </c>
      <c r="N39" s="14">
        <v>14009.388999999999</v>
      </c>
      <c r="O39" s="18">
        <v>18750</v>
      </c>
      <c r="P39" s="14">
        <v>22031.332999999999</v>
      </c>
      <c r="Q39" s="18">
        <v>22496.5</v>
      </c>
      <c r="R39" s="14">
        <v>24163.556</v>
      </c>
      <c r="S39" s="14">
        <v>24041.222000000002</v>
      </c>
      <c r="T39" s="14">
        <v>23628.277999999998</v>
      </c>
      <c r="U39" s="14">
        <v>24570.722000000002</v>
      </c>
      <c r="V39" s="14">
        <v>22764.388999999999</v>
      </c>
      <c r="W39" s="14">
        <v>19998.611000000001</v>
      </c>
      <c r="X39" s="14">
        <v>19652.888999999999</v>
      </c>
      <c r="Y39" s="18">
        <v>18578.5</v>
      </c>
      <c r="Z39" s="14">
        <v>19988.388999999999</v>
      </c>
      <c r="AA39" s="14">
        <v>21241.556</v>
      </c>
      <c r="AB39" s="14">
        <v>23297.556</v>
      </c>
      <c r="AC39" s="14">
        <v>27702.298999999999</v>
      </c>
      <c r="AD39" s="14">
        <v>21053.088</v>
      </c>
      <c r="AE39" s="14">
        <v>23997.821</v>
      </c>
      <c r="AF39" s="18">
        <v>29983.35</v>
      </c>
      <c r="AG39" s="18">
        <v>29792.69</v>
      </c>
      <c r="AH39" s="14">
        <v>24727.605</v>
      </c>
    </row>
    <row r="40" spans="1:34" x14ac:dyDescent="0.25">
      <c r="A40" s="6" t="s">
        <v>57</v>
      </c>
      <c r="B40" s="15">
        <v>370.27800000000002</v>
      </c>
      <c r="C40" s="15">
        <v>143.333</v>
      </c>
      <c r="D40" s="15">
        <v>226.22200000000001</v>
      </c>
      <c r="E40" s="15">
        <v>369.55599999999998</v>
      </c>
      <c r="F40" s="15">
        <v>344.94400000000002</v>
      </c>
      <c r="G40" s="15">
        <v>534.61099999999999</v>
      </c>
      <c r="H40" s="15">
        <v>451.72199999999998</v>
      </c>
      <c r="I40" s="15">
        <v>545.83299999999997</v>
      </c>
      <c r="J40" s="15">
        <v>661.66700000000003</v>
      </c>
      <c r="K40" s="15">
        <v>607.72199999999998</v>
      </c>
      <c r="L40" s="15">
        <v>806.44399999999996</v>
      </c>
      <c r="M40" s="19">
        <v>548</v>
      </c>
      <c r="N40" s="15">
        <v>786.16700000000003</v>
      </c>
      <c r="O40" s="15">
        <v>797.38900000000001</v>
      </c>
      <c r="P40" s="15">
        <v>835.38900000000001</v>
      </c>
      <c r="Q40" s="19">
        <v>763</v>
      </c>
      <c r="R40" s="15">
        <v>415.88900000000001</v>
      </c>
      <c r="S40" s="15">
        <v>773.88900000000001</v>
      </c>
      <c r="T40" s="15">
        <v>847.38900000000001</v>
      </c>
      <c r="U40" s="15">
        <v>603.05600000000004</v>
      </c>
      <c r="V40" s="15">
        <v>672.55600000000004</v>
      </c>
      <c r="W40" s="15">
        <v>729.38900000000001</v>
      </c>
      <c r="X40" s="15">
        <v>685.22199999999998</v>
      </c>
      <c r="Y40" s="15">
        <v>289.22199999999998</v>
      </c>
      <c r="Z40" s="15">
        <v>268.94400000000002</v>
      </c>
      <c r="AA40" s="19">
        <v>552</v>
      </c>
      <c r="AB40" s="15">
        <v>682.01499999999999</v>
      </c>
      <c r="AC40" s="15">
        <v>777.53499999999997</v>
      </c>
      <c r="AD40" s="15">
        <v>886.92399999999998</v>
      </c>
      <c r="AE40" s="19">
        <v>756.92</v>
      </c>
      <c r="AF40" s="19">
        <v>288.92</v>
      </c>
      <c r="AG40" s="15">
        <v>460.714</v>
      </c>
      <c r="AH40" s="9" t="s">
        <v>110</v>
      </c>
    </row>
    <row r="41" spans="1:34" x14ac:dyDescent="0.25">
      <c r="A41" s="6" t="s">
        <v>58</v>
      </c>
      <c r="B41" s="14">
        <v>5226.3890000000001</v>
      </c>
      <c r="C41" s="14">
        <v>4555.7780000000002</v>
      </c>
      <c r="D41" s="14">
        <v>5683.9170000000004</v>
      </c>
      <c r="E41" s="14">
        <v>6091.8329999999996</v>
      </c>
      <c r="F41" s="14">
        <v>6657.6390000000001</v>
      </c>
      <c r="G41" s="14">
        <v>8233.6110000000008</v>
      </c>
      <c r="H41" s="14">
        <v>8969.2780000000002</v>
      </c>
      <c r="I41" s="18">
        <v>11170.75</v>
      </c>
      <c r="J41" s="14">
        <v>10453.138999999999</v>
      </c>
      <c r="K41" s="14">
        <v>10000.638999999999</v>
      </c>
      <c r="L41" s="14">
        <v>9657.4439999999995</v>
      </c>
      <c r="M41" s="14">
        <v>9475.6110000000008</v>
      </c>
      <c r="N41" s="14">
        <v>7801.2780000000002</v>
      </c>
      <c r="O41" s="14">
        <v>6532.3890000000001</v>
      </c>
      <c r="P41" s="14">
        <v>6023.8329999999996</v>
      </c>
      <c r="Q41" s="14">
        <v>8152.4440000000004</v>
      </c>
      <c r="R41" s="14">
        <v>5906.2219999999998</v>
      </c>
      <c r="S41" s="14">
        <v>7720.2219999999998</v>
      </c>
      <c r="T41" s="14">
        <v>5614.8890000000001</v>
      </c>
      <c r="U41" s="14">
        <v>5777.8059999999996</v>
      </c>
      <c r="V41" s="14">
        <v>5178.8729999999996</v>
      </c>
      <c r="W41" s="14">
        <v>5088.375</v>
      </c>
      <c r="X41" s="14">
        <v>5078.3310000000001</v>
      </c>
      <c r="Y41" s="18">
        <v>4840.91</v>
      </c>
      <c r="Z41" s="14">
        <v>3618.6120000000001</v>
      </c>
      <c r="AA41" s="14">
        <v>3653.9929999999999</v>
      </c>
      <c r="AB41" s="14">
        <v>3309.806</v>
      </c>
      <c r="AC41" s="14">
        <v>3621.7269999999999</v>
      </c>
      <c r="AD41" s="14">
        <v>4136.4089999999997</v>
      </c>
      <c r="AE41" s="14">
        <v>3866.1779999999999</v>
      </c>
      <c r="AF41" s="14">
        <v>3608.2820000000002</v>
      </c>
      <c r="AG41" s="14">
        <v>3698.6779999999999</v>
      </c>
      <c r="AH41" s="14">
        <v>3802.145</v>
      </c>
    </row>
    <row r="42" spans="1:34" x14ac:dyDescent="0.25">
      <c r="A42" s="6" t="s">
        <v>59</v>
      </c>
      <c r="B42" s="15">
        <v>29292.667000000001</v>
      </c>
      <c r="C42" s="19">
        <v>28761.5</v>
      </c>
      <c r="D42" s="15">
        <v>29466.611000000001</v>
      </c>
      <c r="E42" s="15">
        <v>28642.832999999999</v>
      </c>
      <c r="F42" s="15">
        <v>26834.167000000001</v>
      </c>
      <c r="G42" s="15">
        <v>28465.167000000001</v>
      </c>
      <c r="H42" s="15">
        <v>30776.777999999998</v>
      </c>
      <c r="I42" s="15">
        <v>34075.832999999999</v>
      </c>
      <c r="J42" s="15">
        <v>35572.667000000001</v>
      </c>
      <c r="K42" s="15">
        <v>26979.056</v>
      </c>
      <c r="L42" s="15">
        <v>24155.056</v>
      </c>
      <c r="M42" s="15">
        <v>25885.388999999999</v>
      </c>
      <c r="N42" s="15">
        <v>22294.332999999999</v>
      </c>
      <c r="O42" s="15">
        <v>20443.832999999999</v>
      </c>
      <c r="P42" s="15">
        <v>24173.277999999998</v>
      </c>
      <c r="Q42" s="15">
        <v>23680.556</v>
      </c>
      <c r="R42" s="15">
        <v>27097.277999999998</v>
      </c>
      <c r="S42" s="15">
        <v>27269.832999999999</v>
      </c>
      <c r="T42" s="15">
        <v>39703.832999999999</v>
      </c>
      <c r="U42" s="15">
        <v>37856.832999999999</v>
      </c>
      <c r="V42" s="15">
        <v>32239.016</v>
      </c>
      <c r="W42" s="15">
        <v>35923.281000000003</v>
      </c>
      <c r="X42" s="15">
        <v>30835.190999999999</v>
      </c>
      <c r="Y42" s="15">
        <v>31552.053</v>
      </c>
      <c r="Z42" s="15">
        <v>31964.573</v>
      </c>
      <c r="AA42" s="15">
        <v>29376.584999999999</v>
      </c>
      <c r="AB42" s="19">
        <v>31133.35</v>
      </c>
      <c r="AC42" s="15">
        <v>26282.947</v>
      </c>
      <c r="AD42" s="15">
        <v>28655.973000000002</v>
      </c>
      <c r="AE42" s="15">
        <v>27217.791000000001</v>
      </c>
      <c r="AF42" s="9" t="s">
        <v>110</v>
      </c>
      <c r="AG42" s="9" t="s">
        <v>110</v>
      </c>
      <c r="AH42" s="9" t="s">
        <v>110</v>
      </c>
    </row>
    <row r="43" spans="1:34" x14ac:dyDescent="0.25">
      <c r="A43" s="6" t="s">
        <v>60</v>
      </c>
      <c r="B43" s="8" t="s">
        <v>110</v>
      </c>
      <c r="C43" s="8" t="s">
        <v>110</v>
      </c>
      <c r="D43" s="8" t="s">
        <v>110</v>
      </c>
      <c r="E43" s="8" t="s">
        <v>110</v>
      </c>
      <c r="F43" s="8" t="s">
        <v>110</v>
      </c>
      <c r="G43" s="8" t="s">
        <v>110</v>
      </c>
      <c r="H43" s="8" t="s">
        <v>110</v>
      </c>
      <c r="I43" s="8" t="s">
        <v>110</v>
      </c>
      <c r="J43" s="8" t="s">
        <v>110</v>
      </c>
      <c r="K43" s="8" t="s">
        <v>110</v>
      </c>
      <c r="L43" s="8" t="s">
        <v>110</v>
      </c>
      <c r="M43" s="8" t="s">
        <v>110</v>
      </c>
      <c r="N43" s="8" t="s">
        <v>110</v>
      </c>
      <c r="O43" s="8" t="s">
        <v>110</v>
      </c>
      <c r="P43" s="8" t="s">
        <v>110</v>
      </c>
      <c r="Q43" s="8" t="s">
        <v>110</v>
      </c>
      <c r="R43" s="8" t="s">
        <v>110</v>
      </c>
      <c r="S43" s="8" t="s">
        <v>110</v>
      </c>
      <c r="T43" s="8" t="s">
        <v>110</v>
      </c>
      <c r="U43" s="8" t="s">
        <v>110</v>
      </c>
      <c r="V43" s="8" t="s">
        <v>110</v>
      </c>
      <c r="W43" s="8" t="s">
        <v>110</v>
      </c>
      <c r="X43" s="8" t="s">
        <v>110</v>
      </c>
      <c r="Y43" s="8" t="s">
        <v>110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</row>
    <row r="44" spans="1:34" x14ac:dyDescent="0.25">
      <c r="A44" s="6" t="s">
        <v>61</v>
      </c>
      <c r="B44" s="9" t="s">
        <v>110</v>
      </c>
      <c r="C44" s="9" t="s">
        <v>110</v>
      </c>
      <c r="D44" s="9" t="s">
        <v>110</v>
      </c>
      <c r="E44" s="9" t="s">
        <v>110</v>
      </c>
      <c r="F44" s="9" t="s">
        <v>110</v>
      </c>
      <c r="G44" s="9" t="s">
        <v>110</v>
      </c>
      <c r="H44" s="9" t="s">
        <v>110</v>
      </c>
      <c r="I44" s="9" t="s">
        <v>110</v>
      </c>
      <c r="J44" s="9" t="s">
        <v>110</v>
      </c>
      <c r="K44" s="9" t="s">
        <v>110</v>
      </c>
      <c r="L44" s="9" t="s">
        <v>110</v>
      </c>
      <c r="M44" s="9" t="s">
        <v>110</v>
      </c>
      <c r="N44" s="9" t="s">
        <v>110</v>
      </c>
      <c r="O44" s="9" t="s">
        <v>110</v>
      </c>
      <c r="P44" s="9" t="s">
        <v>110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</row>
    <row r="45" spans="1:34" x14ac:dyDescent="0.25">
      <c r="A45" s="6" t="s">
        <v>62</v>
      </c>
      <c r="B45" s="8" t="s">
        <v>110</v>
      </c>
      <c r="C45" s="8" t="s">
        <v>110</v>
      </c>
      <c r="D45" s="8" t="s">
        <v>110</v>
      </c>
      <c r="E45" s="8" t="s">
        <v>110</v>
      </c>
      <c r="F45" s="8" t="s">
        <v>110</v>
      </c>
      <c r="G45" s="8" t="s">
        <v>110</v>
      </c>
      <c r="H45" s="8" t="s">
        <v>110</v>
      </c>
      <c r="I45" s="8" t="s">
        <v>110</v>
      </c>
      <c r="J45" s="8" t="s">
        <v>110</v>
      </c>
      <c r="K45" s="8" t="s">
        <v>110</v>
      </c>
      <c r="L45" s="8" t="s">
        <v>110</v>
      </c>
      <c r="M45" s="8" t="s">
        <v>110</v>
      </c>
      <c r="N45" s="8" t="s">
        <v>110</v>
      </c>
      <c r="O45" s="8" t="s">
        <v>110</v>
      </c>
      <c r="P45" s="8" t="s">
        <v>110</v>
      </c>
      <c r="Q45" s="8" t="s">
        <v>110</v>
      </c>
      <c r="R45" s="8" t="s">
        <v>110</v>
      </c>
      <c r="S45" s="8" t="s">
        <v>110</v>
      </c>
      <c r="T45" s="8" t="s">
        <v>110</v>
      </c>
      <c r="U45" s="8" t="s">
        <v>110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</row>
    <row r="46" spans="1:34" x14ac:dyDescent="0.25">
      <c r="A46" s="6" t="s">
        <v>63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</row>
    <row r="47" spans="1:34" x14ac:dyDescent="0.25">
      <c r="A47" s="6" t="s">
        <v>64</v>
      </c>
      <c r="B47" s="8" t="s">
        <v>110</v>
      </c>
      <c r="C47" s="8" t="s">
        <v>110</v>
      </c>
      <c r="D47" s="8" t="s">
        <v>110</v>
      </c>
      <c r="E47" s="8" t="s">
        <v>110</v>
      </c>
      <c r="F47" s="8" t="s">
        <v>110</v>
      </c>
      <c r="G47" s="8" t="s">
        <v>110</v>
      </c>
      <c r="H47" s="8" t="s">
        <v>110</v>
      </c>
      <c r="I47" s="8" t="s">
        <v>110</v>
      </c>
      <c r="J47" s="8" t="s">
        <v>110</v>
      </c>
      <c r="K47" s="8" t="s">
        <v>110</v>
      </c>
      <c r="L47" s="8" t="s">
        <v>110</v>
      </c>
      <c r="M47" s="8" t="s">
        <v>110</v>
      </c>
      <c r="N47" s="8" t="s">
        <v>110</v>
      </c>
      <c r="O47" s="8" t="s">
        <v>110</v>
      </c>
      <c r="P47" s="8" t="s">
        <v>110</v>
      </c>
      <c r="Q47" s="8" t="s">
        <v>110</v>
      </c>
      <c r="R47" s="8" t="s">
        <v>110</v>
      </c>
      <c r="S47" s="8" t="s">
        <v>110</v>
      </c>
      <c r="T47" s="8" t="s">
        <v>110</v>
      </c>
      <c r="U47" s="8" t="s">
        <v>110</v>
      </c>
      <c r="V47" s="8" t="s">
        <v>110</v>
      </c>
      <c r="W47" s="8" t="s">
        <v>110</v>
      </c>
      <c r="X47" s="8" t="s">
        <v>110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4">
        <v>18.933</v>
      </c>
      <c r="AE47" s="18">
        <v>24.85</v>
      </c>
      <c r="AF47" s="14">
        <v>45.344999999999999</v>
      </c>
      <c r="AG47" s="14">
        <v>34.045000000000002</v>
      </c>
      <c r="AH47" s="18">
        <v>38.08</v>
      </c>
    </row>
    <row r="48" spans="1:34" x14ac:dyDescent="0.25">
      <c r="A48" s="6" t="s">
        <v>65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5">
        <v>237.77799999999999</v>
      </c>
      <c r="Z48" s="15">
        <v>237.77799999999999</v>
      </c>
      <c r="AA48" s="15">
        <v>237.77799999999999</v>
      </c>
      <c r="AB48" s="15">
        <v>404.22199999999998</v>
      </c>
      <c r="AC48" s="19">
        <v>428</v>
      </c>
      <c r="AD48" s="15">
        <v>368.55599999999998</v>
      </c>
      <c r="AE48" s="15">
        <v>368.55599999999998</v>
      </c>
      <c r="AF48" s="15">
        <v>368.55599999999998</v>
      </c>
      <c r="AG48" s="15">
        <v>342.16199999999998</v>
      </c>
      <c r="AH48" s="15">
        <v>348.34399999999999</v>
      </c>
    </row>
    <row r="49" spans="1:34" x14ac:dyDescent="0.25">
      <c r="A49" s="6" t="s">
        <v>66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4">
        <v>36.438000000000002</v>
      </c>
      <c r="Y49" s="14">
        <v>109.313</v>
      </c>
      <c r="Z49" s="14">
        <v>182.18799999999999</v>
      </c>
      <c r="AA49" s="18">
        <v>285.68</v>
      </c>
      <c r="AB49" s="14">
        <v>238.06700000000001</v>
      </c>
      <c r="AC49" s="18">
        <v>170.61</v>
      </c>
      <c r="AD49" s="14">
        <v>201.453</v>
      </c>
      <c r="AE49" s="14">
        <v>190.28100000000001</v>
      </c>
      <c r="AF49" s="14">
        <v>189.738</v>
      </c>
      <c r="AG49" s="14">
        <v>151.863</v>
      </c>
      <c r="AH49" s="14">
        <v>78.216999999999999</v>
      </c>
    </row>
    <row r="50" spans="1:34" x14ac:dyDescent="0.25">
      <c r="A50" s="6" t="s">
        <v>67</v>
      </c>
      <c r="B50" s="15">
        <v>1398.6669999999999</v>
      </c>
      <c r="C50" s="15">
        <v>1561.556</v>
      </c>
      <c r="D50" s="19">
        <v>1285</v>
      </c>
      <c r="E50" s="15">
        <v>1152.1669999999999</v>
      </c>
      <c r="F50" s="15">
        <v>1293.3330000000001</v>
      </c>
      <c r="G50" s="15">
        <v>2171.8330000000001</v>
      </c>
      <c r="H50" s="15">
        <v>1457.6669999999999</v>
      </c>
      <c r="I50" s="15">
        <v>1849.3330000000001</v>
      </c>
      <c r="J50" s="15">
        <v>1858.056</v>
      </c>
      <c r="K50" s="15">
        <v>3280.6109999999999</v>
      </c>
      <c r="L50" s="15">
        <v>4683.6670000000004</v>
      </c>
      <c r="M50" s="19">
        <v>2735.5</v>
      </c>
      <c r="N50" s="15">
        <v>6203.9440000000004</v>
      </c>
      <c r="O50" s="15">
        <v>7257.5559999999996</v>
      </c>
      <c r="P50" s="15">
        <v>11663.222</v>
      </c>
      <c r="Q50" s="15">
        <v>12385.111000000001</v>
      </c>
      <c r="R50" s="15">
        <v>11405.388999999999</v>
      </c>
      <c r="S50" s="15">
        <v>9756.7780000000002</v>
      </c>
      <c r="T50" s="15">
        <v>7665.1109999999999</v>
      </c>
      <c r="U50" s="15">
        <v>3180.7779999999998</v>
      </c>
      <c r="V50" s="15">
        <v>4331.7219999999998</v>
      </c>
      <c r="W50" s="15">
        <v>1768.6110000000001</v>
      </c>
      <c r="X50" s="15">
        <v>2260.788</v>
      </c>
      <c r="Y50" s="19">
        <v>10742.55</v>
      </c>
      <c r="Z50" s="15">
        <v>11997.423000000001</v>
      </c>
      <c r="AA50" s="15">
        <v>9900.7610000000004</v>
      </c>
      <c r="AB50" s="15">
        <v>10358.486000000001</v>
      </c>
      <c r="AC50" s="15">
        <v>9942.8610000000008</v>
      </c>
      <c r="AD50" s="15">
        <v>10781.528</v>
      </c>
      <c r="AE50" s="15">
        <v>10542.611000000001</v>
      </c>
      <c r="AF50" s="15">
        <v>6219.1620000000003</v>
      </c>
      <c r="AG50" s="19">
        <v>6794.26</v>
      </c>
      <c r="AH50" s="15">
        <v>7506.3019999999997</v>
      </c>
    </row>
    <row r="51" spans="1:34" x14ac:dyDescent="0.25">
      <c r="A51" s="6" t="s">
        <v>68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8" t="s">
        <v>110</v>
      </c>
      <c r="AH51" s="8" t="s">
        <v>110</v>
      </c>
    </row>
    <row r="52" spans="1:34" x14ac:dyDescent="0.25">
      <c r="A52" s="6" t="s">
        <v>69</v>
      </c>
      <c r="B52" s="9" t="s">
        <v>110</v>
      </c>
      <c r="C52" s="9" t="s">
        <v>110</v>
      </c>
      <c r="D52" s="9" t="s">
        <v>110</v>
      </c>
      <c r="E52" s="9" t="s">
        <v>110</v>
      </c>
      <c r="F52" s="9" t="s">
        <v>110</v>
      </c>
      <c r="G52" s="9" t="s">
        <v>110</v>
      </c>
      <c r="H52" s="9" t="s">
        <v>110</v>
      </c>
      <c r="I52" s="9" t="s">
        <v>110</v>
      </c>
      <c r="J52" s="9" t="s">
        <v>110</v>
      </c>
      <c r="K52" s="9" t="s">
        <v>110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</row>
    <row r="54" spans="1:34" x14ac:dyDescent="0.25">
      <c r="A54" s="1" t="s">
        <v>111</v>
      </c>
    </row>
    <row r="55" spans="1:34" x14ac:dyDescent="0.25">
      <c r="A55" s="1" t="s">
        <v>110</v>
      </c>
      <c r="B55" s="2" t="s">
        <v>112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55"/>
  <sheetViews>
    <sheetView workbookViewId="0">
      <pane xSplit="1" ySplit="11" topLeftCell="B52" activePane="bottomRight" state="frozen"/>
      <selection pane="topRight"/>
      <selection pane="bottomLeft"/>
      <selection pane="bottomRight" activeCell="U77" sqref="U77"/>
    </sheetView>
  </sheetViews>
  <sheetFormatPr defaultRowHeight="11.45" customHeight="1" x14ac:dyDescent="0.25"/>
  <cols>
    <col min="1" max="1" width="29.85546875" customWidth="1"/>
    <col min="2" max="34" width="10" customWidth="1"/>
  </cols>
  <sheetData>
    <row r="1" spans="1:62" x14ac:dyDescent="0.25">
      <c r="A1" s="2" t="s">
        <v>104</v>
      </c>
    </row>
    <row r="2" spans="1:62" x14ac:dyDescent="0.25">
      <c r="A2" s="2" t="s">
        <v>105</v>
      </c>
      <c r="B2" s="1" t="s">
        <v>0</v>
      </c>
    </row>
    <row r="3" spans="1:62" x14ac:dyDescent="0.25">
      <c r="A3" s="2" t="s">
        <v>106</v>
      </c>
      <c r="B3" s="2" t="s">
        <v>6</v>
      </c>
    </row>
    <row r="4" spans="1:62" x14ac:dyDescent="0.25"/>
    <row r="5" spans="1:62" x14ac:dyDescent="0.25">
      <c r="A5" s="1" t="s">
        <v>12</v>
      </c>
      <c r="C5" s="2" t="s">
        <v>16</v>
      </c>
    </row>
    <row r="6" spans="1:62" x14ac:dyDescent="0.25">
      <c r="A6" s="1" t="s">
        <v>13</v>
      </c>
      <c r="C6" s="2" t="s">
        <v>23</v>
      </c>
    </row>
    <row r="7" spans="1:62" x14ac:dyDescent="0.25">
      <c r="A7" s="1" t="s">
        <v>14</v>
      </c>
      <c r="C7" s="2" t="s">
        <v>18</v>
      </c>
    </row>
    <row r="8" spans="1:62" x14ac:dyDescent="0.25">
      <c r="A8" s="1" t="s">
        <v>15</v>
      </c>
      <c r="C8" s="2" t="s">
        <v>19</v>
      </c>
    </row>
    <row r="9" spans="1:62" x14ac:dyDescent="0.25"/>
    <row r="10" spans="1:62" x14ac:dyDescent="0.25">
      <c r="A10" s="4" t="s">
        <v>107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80</v>
      </c>
      <c r="L10" s="3" t="s">
        <v>81</v>
      </c>
      <c r="M10" s="3" t="s">
        <v>82</v>
      </c>
      <c r="N10" s="3" t="s">
        <v>83</v>
      </c>
      <c r="O10" s="3" t="s">
        <v>84</v>
      </c>
      <c r="P10" s="3" t="s">
        <v>85</v>
      </c>
      <c r="Q10" s="3" t="s">
        <v>86</v>
      </c>
      <c r="R10" s="3" t="s">
        <v>87</v>
      </c>
      <c r="S10" s="3" t="s">
        <v>88</v>
      </c>
      <c r="T10" s="3" t="s">
        <v>89</v>
      </c>
      <c r="U10" s="3" t="s">
        <v>90</v>
      </c>
      <c r="V10" s="3" t="s">
        <v>91</v>
      </c>
      <c r="W10" s="3" t="s">
        <v>92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97</v>
      </c>
      <c r="AC10" s="3" t="s">
        <v>98</v>
      </c>
      <c r="AD10" s="3" t="s">
        <v>99</v>
      </c>
      <c r="AE10" s="3" t="s">
        <v>100</v>
      </c>
      <c r="AF10" s="3" t="s">
        <v>101</v>
      </c>
      <c r="AG10" s="3" t="s">
        <v>102</v>
      </c>
      <c r="AH10" s="3" t="s">
        <v>103</v>
      </c>
    </row>
    <row r="11" spans="1:62" x14ac:dyDescent="0.25">
      <c r="A11" s="5" t="s">
        <v>108</v>
      </c>
      <c r="B11" s="7" t="s">
        <v>109</v>
      </c>
      <c r="C11" s="7" t="s">
        <v>109</v>
      </c>
      <c r="D11" s="7" t="s">
        <v>109</v>
      </c>
      <c r="E11" s="7" t="s">
        <v>109</v>
      </c>
      <c r="F11" s="7" t="s">
        <v>109</v>
      </c>
      <c r="G11" s="7" t="s">
        <v>109</v>
      </c>
      <c r="H11" s="7" t="s">
        <v>109</v>
      </c>
      <c r="I11" s="7" t="s">
        <v>109</v>
      </c>
      <c r="J11" s="7" t="s">
        <v>109</v>
      </c>
      <c r="K11" s="7" t="s">
        <v>109</v>
      </c>
      <c r="L11" s="7" t="s">
        <v>109</v>
      </c>
      <c r="M11" s="7" t="s">
        <v>109</v>
      </c>
      <c r="N11" s="7" t="s">
        <v>109</v>
      </c>
      <c r="O11" s="7" t="s">
        <v>109</v>
      </c>
      <c r="P11" s="7" t="s">
        <v>109</v>
      </c>
      <c r="Q11" s="7" t="s">
        <v>109</v>
      </c>
      <c r="R11" s="7" t="s">
        <v>109</v>
      </c>
      <c r="S11" s="7" t="s">
        <v>109</v>
      </c>
      <c r="T11" s="7" t="s">
        <v>109</v>
      </c>
      <c r="U11" s="7" t="s">
        <v>109</v>
      </c>
      <c r="V11" s="7" t="s">
        <v>109</v>
      </c>
      <c r="W11" s="7" t="s">
        <v>109</v>
      </c>
      <c r="X11" s="7" t="s">
        <v>109</v>
      </c>
      <c r="Y11" s="7" t="s">
        <v>109</v>
      </c>
      <c r="Z11" s="7" t="s">
        <v>109</v>
      </c>
      <c r="AA11" s="7" t="s">
        <v>109</v>
      </c>
      <c r="AB11" s="7" t="s">
        <v>109</v>
      </c>
      <c r="AC11" s="7" t="s">
        <v>109</v>
      </c>
      <c r="AD11" s="7" t="s">
        <v>109</v>
      </c>
      <c r="AE11" s="7" t="s">
        <v>109</v>
      </c>
      <c r="AF11" s="7" t="s">
        <v>109</v>
      </c>
      <c r="AG11" s="7" t="s">
        <v>109</v>
      </c>
      <c r="AH11" s="7" t="s">
        <v>109</v>
      </c>
    </row>
    <row r="12" spans="1:62" x14ac:dyDescent="0.25">
      <c r="A12" s="6" t="s">
        <v>29</v>
      </c>
      <c r="B12" s="22">
        <v>60427.614999999998</v>
      </c>
      <c r="C12" s="22">
        <v>62360.025999999998</v>
      </c>
      <c r="D12" s="22">
        <v>62668.752999999997</v>
      </c>
      <c r="E12" s="22">
        <v>60010.540999999997</v>
      </c>
      <c r="F12" s="22">
        <v>61437.122000000003</v>
      </c>
      <c r="G12" s="22">
        <v>59143.328000000001</v>
      </c>
      <c r="H12" s="22">
        <v>64679.701999999997</v>
      </c>
      <c r="I12" s="22">
        <v>62432.18</v>
      </c>
      <c r="J12" s="22">
        <v>62930.214999999997</v>
      </c>
      <c r="K12" s="22">
        <v>68096.835000000006</v>
      </c>
      <c r="L12" s="22">
        <v>60645.536</v>
      </c>
      <c r="M12" s="22">
        <v>62491.057999999997</v>
      </c>
      <c r="N12" s="22">
        <v>61947.269</v>
      </c>
      <c r="O12" s="22">
        <v>65261.332000000002</v>
      </c>
      <c r="P12" s="22">
        <v>66257.911999999997</v>
      </c>
      <c r="Q12" s="22">
        <v>65025.36</v>
      </c>
      <c r="R12" s="22">
        <v>66613.607000000004</v>
      </c>
      <c r="S12" s="22">
        <v>64886.106</v>
      </c>
      <c r="T12" s="22">
        <v>63675.353000000003</v>
      </c>
      <c r="U12" s="22">
        <v>61751.167999999998</v>
      </c>
      <c r="V12" s="22">
        <v>58552.110999999997</v>
      </c>
      <c r="W12" s="22">
        <v>52637.853000000003</v>
      </c>
      <c r="X12" s="22">
        <v>50987.512000000002</v>
      </c>
      <c r="Y12" s="22">
        <v>46271.084000000003</v>
      </c>
      <c r="Z12" s="22">
        <v>42870.093999999997</v>
      </c>
      <c r="AA12" s="22">
        <v>45508.650999999998</v>
      </c>
      <c r="AB12" s="22">
        <v>47267.756000000001</v>
      </c>
      <c r="AC12" s="22">
        <v>49669.671000000002</v>
      </c>
      <c r="AD12" s="22">
        <v>48097.029000000002</v>
      </c>
      <c r="AE12" s="22">
        <v>48608.040999999997</v>
      </c>
      <c r="AF12" s="22">
        <v>41296.571000000004</v>
      </c>
      <c r="AG12" s="22">
        <v>45838.260999999999</v>
      </c>
      <c r="AH12" s="22">
        <v>47756.792000000001</v>
      </c>
      <c r="AI12" s="22">
        <v>46200.361115530301</v>
      </c>
      <c r="AJ12" s="22">
        <v>45552.427911987499</v>
      </c>
      <c r="AK12" s="22">
        <v>44904.494708444799</v>
      </c>
      <c r="AL12" s="22">
        <v>44256.561504901998</v>
      </c>
      <c r="AM12" s="22">
        <v>43608.628301359196</v>
      </c>
      <c r="AN12" s="22">
        <v>42960.695097816402</v>
      </c>
      <c r="AO12" s="22">
        <v>42312.761894273601</v>
      </c>
      <c r="AP12" s="22">
        <v>41664.828690730901</v>
      </c>
      <c r="AQ12" s="22">
        <v>41016.8954871881</v>
      </c>
      <c r="AR12" s="22">
        <v>40368.962283645298</v>
      </c>
      <c r="AS12" s="22">
        <v>39721.029080102497</v>
      </c>
      <c r="AT12" s="22">
        <v>39073.095876559702</v>
      </c>
      <c r="AU12" s="22">
        <v>38425.162673017003</v>
      </c>
      <c r="AV12" s="22">
        <v>37777.229469474201</v>
      </c>
      <c r="AW12" s="22">
        <v>37129.2962659314</v>
      </c>
      <c r="AX12" s="22">
        <v>36481.363062388598</v>
      </c>
      <c r="AY12" s="22">
        <v>35833.429858845797</v>
      </c>
      <c r="AZ12" s="22">
        <v>35185.496655303003</v>
      </c>
      <c r="BA12" s="22">
        <v>34537.563451760303</v>
      </c>
      <c r="BB12" s="22">
        <v>33889.630248217502</v>
      </c>
      <c r="BC12" s="22">
        <v>33241.6970446747</v>
      </c>
      <c r="BD12" s="22">
        <v>32593.763841131899</v>
      </c>
      <c r="BE12" s="22">
        <v>31945.830637589101</v>
      </c>
      <c r="BF12" s="22">
        <v>31297.897434046401</v>
      </c>
      <c r="BG12" s="22">
        <v>30649.9642305036</v>
      </c>
      <c r="BH12" s="22">
        <v>30002.031026960802</v>
      </c>
      <c r="BI12" s="22">
        <v>29354.097823418</v>
      </c>
      <c r="BJ12" s="22">
        <v>28706.164619875199</v>
      </c>
    </row>
    <row r="13" spans="1:62" x14ac:dyDescent="0.25">
      <c r="A13" s="6" t="s">
        <v>30</v>
      </c>
      <c r="B13" s="14">
        <v>2274.5720000000001</v>
      </c>
      <c r="C13" s="14">
        <v>2277.1390000000001</v>
      </c>
      <c r="D13" s="18">
        <v>2570.6999999999998</v>
      </c>
      <c r="E13" s="14">
        <v>2704.4940000000001</v>
      </c>
      <c r="F13" s="14">
        <v>3058.9279999999999</v>
      </c>
      <c r="G13" s="14">
        <v>3363.261</v>
      </c>
      <c r="H13" s="14">
        <v>3506.3220000000001</v>
      </c>
      <c r="I13" s="14">
        <v>3798.7330000000002</v>
      </c>
      <c r="J13" s="14">
        <v>3945.6329999999998</v>
      </c>
      <c r="K13" s="14">
        <v>3646.4169999999999</v>
      </c>
      <c r="L13" s="14">
        <v>3355.7440000000001</v>
      </c>
      <c r="M13" s="14">
        <v>3209.0830000000001</v>
      </c>
      <c r="N13" s="14">
        <v>2894.6559999999999</v>
      </c>
      <c r="O13" s="18">
        <v>3224.5</v>
      </c>
      <c r="P13" s="14">
        <v>2872.0940000000001</v>
      </c>
      <c r="Q13" s="14">
        <v>2676.306</v>
      </c>
      <c r="R13" s="14">
        <v>1753.211</v>
      </c>
      <c r="S13" s="14">
        <v>1829.578</v>
      </c>
      <c r="T13" s="14">
        <v>1812.789</v>
      </c>
      <c r="U13" s="14">
        <v>1534.817</v>
      </c>
      <c r="V13" s="18">
        <v>1822.85</v>
      </c>
      <c r="W13" s="14">
        <v>1747.7280000000001</v>
      </c>
      <c r="X13" s="14">
        <v>1693.183</v>
      </c>
      <c r="Y13" s="14">
        <v>1728.5719999999999</v>
      </c>
      <c r="Z13" s="14">
        <v>1647.883</v>
      </c>
      <c r="AA13" s="14">
        <v>1601.7329999999999</v>
      </c>
      <c r="AB13" s="14">
        <v>1553.2170000000001</v>
      </c>
      <c r="AC13" s="14">
        <v>1578.933</v>
      </c>
      <c r="AD13" s="14">
        <v>1550.894</v>
      </c>
      <c r="AE13" s="14">
        <v>1459.8389999999999</v>
      </c>
      <c r="AF13" s="14">
        <v>1452.2329999999999</v>
      </c>
      <c r="AG13" s="14">
        <v>1452.2329999999999</v>
      </c>
      <c r="AH13" s="14">
        <v>1473.7829999999999</v>
      </c>
    </row>
    <row r="14" spans="1:62" x14ac:dyDescent="0.25">
      <c r="A14" s="6" t="s">
        <v>31</v>
      </c>
      <c r="B14" s="19">
        <v>215</v>
      </c>
      <c r="C14" s="15">
        <v>11.944000000000001</v>
      </c>
      <c r="D14" s="15">
        <v>23.888999999999999</v>
      </c>
      <c r="E14" s="15">
        <v>35.110999999999997</v>
      </c>
      <c r="F14" s="15">
        <v>47.055999999999997</v>
      </c>
      <c r="G14" s="15">
        <v>47.055999999999997</v>
      </c>
      <c r="H14" s="15">
        <v>71.667000000000002</v>
      </c>
      <c r="I14" s="15">
        <v>23.888999999999999</v>
      </c>
      <c r="J14" s="15">
        <v>35.110999999999997</v>
      </c>
      <c r="K14" s="15">
        <v>33.667000000000002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5">
        <v>1.387</v>
      </c>
      <c r="AH14" s="15">
        <v>1.857</v>
      </c>
    </row>
    <row r="15" spans="1:62" x14ac:dyDescent="0.25">
      <c r="A15" s="6" t="s">
        <v>32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165.48</v>
      </c>
      <c r="J15" s="18">
        <v>141.85</v>
      </c>
      <c r="K15" s="14">
        <v>83.001000000000005</v>
      </c>
      <c r="L15" s="14">
        <v>59.292999999999999</v>
      </c>
      <c r="M15" s="14">
        <v>93.156000000000006</v>
      </c>
      <c r="N15" s="18">
        <v>46.6</v>
      </c>
      <c r="O15" s="14">
        <v>46.588000000000001</v>
      </c>
      <c r="P15" s="14">
        <v>69.787999999999997</v>
      </c>
      <c r="Q15" s="14">
        <v>58.095999999999997</v>
      </c>
      <c r="R15" s="14">
        <v>71.298000000000002</v>
      </c>
      <c r="S15" s="14">
        <v>59.374000000000002</v>
      </c>
      <c r="T15" s="14">
        <v>47.633000000000003</v>
      </c>
      <c r="U15" s="14">
        <v>59.689</v>
      </c>
      <c r="V15" s="14">
        <v>47.819000000000003</v>
      </c>
      <c r="W15" s="14">
        <v>35.820999999999998</v>
      </c>
      <c r="X15" s="14">
        <v>59.664000000000001</v>
      </c>
      <c r="Y15" s="14">
        <v>23.867999999999999</v>
      </c>
      <c r="Z15" s="14">
        <v>35.826000000000001</v>
      </c>
      <c r="AA15" s="14">
        <v>35.786000000000001</v>
      </c>
      <c r="AB15" s="18">
        <v>47.73</v>
      </c>
      <c r="AC15" s="14">
        <v>47.720999999999997</v>
      </c>
      <c r="AD15" s="14">
        <v>35.779000000000003</v>
      </c>
      <c r="AE15" s="14">
        <v>59.662999999999997</v>
      </c>
      <c r="AF15" s="14">
        <v>47.819000000000003</v>
      </c>
      <c r="AG15" s="14">
        <v>48.021000000000001</v>
      </c>
      <c r="AH15" s="14">
        <v>35.978999999999999</v>
      </c>
    </row>
    <row r="16" spans="1:62" x14ac:dyDescent="0.25">
      <c r="A16" s="6" t="s">
        <v>33</v>
      </c>
      <c r="B16" s="15">
        <v>1758.528</v>
      </c>
      <c r="C16" s="15">
        <v>2125.944</v>
      </c>
      <c r="D16" s="19">
        <v>1926.5</v>
      </c>
      <c r="E16" s="15">
        <v>2116.556</v>
      </c>
      <c r="F16" s="15">
        <v>1994.3889999999999</v>
      </c>
      <c r="G16" s="15">
        <v>2121.944</v>
      </c>
      <c r="H16" s="15">
        <v>2190.6109999999999</v>
      </c>
      <c r="I16" s="15">
        <v>1896.5419999999999</v>
      </c>
      <c r="J16" s="15">
        <v>1511.2919999999999</v>
      </c>
      <c r="K16" s="15">
        <v>1344.097</v>
      </c>
      <c r="L16" s="15">
        <v>1900.431</v>
      </c>
      <c r="M16" s="15">
        <v>1971.597</v>
      </c>
      <c r="N16" s="15">
        <v>2200.8470000000002</v>
      </c>
      <c r="O16" s="15">
        <v>2180.5419999999999</v>
      </c>
      <c r="P16" s="15">
        <v>1921.875</v>
      </c>
      <c r="Q16" s="19">
        <v>2234.25</v>
      </c>
      <c r="R16" s="15">
        <v>2021.8889999999999</v>
      </c>
      <c r="S16" s="15">
        <v>1763.7919999999999</v>
      </c>
      <c r="T16" s="15">
        <v>2258.806</v>
      </c>
      <c r="U16" s="15">
        <v>2094.6669999999999</v>
      </c>
      <c r="V16" s="15">
        <v>1813.194</v>
      </c>
      <c r="W16" s="15">
        <v>1767.6669999999999</v>
      </c>
      <c r="X16" s="15">
        <v>1722.1389999999999</v>
      </c>
      <c r="Y16" s="15">
        <v>1743.306</v>
      </c>
      <c r="Z16" s="15">
        <v>1391.306</v>
      </c>
      <c r="AA16" s="15">
        <v>1566.5219999999999</v>
      </c>
      <c r="AB16" s="15">
        <v>1360.729</v>
      </c>
      <c r="AC16" s="15">
        <v>1309.4549999999999</v>
      </c>
      <c r="AD16" s="15">
        <v>1358.5909999999999</v>
      </c>
      <c r="AE16" s="15">
        <v>1412.9290000000001</v>
      </c>
      <c r="AF16" s="15">
        <v>1364.451</v>
      </c>
      <c r="AG16" s="15">
        <v>1600.2570000000001</v>
      </c>
      <c r="AH16" s="15">
        <v>1412.8510000000001</v>
      </c>
    </row>
    <row r="17" spans="1:34" x14ac:dyDescent="0.25">
      <c r="A17" s="6" t="s">
        <v>34</v>
      </c>
      <c r="B17" s="14">
        <v>7751.9440000000004</v>
      </c>
      <c r="C17" s="14">
        <v>7823.6109999999999</v>
      </c>
      <c r="D17" s="14">
        <v>8349.1669999999995</v>
      </c>
      <c r="E17" s="14">
        <v>8468.6110000000008</v>
      </c>
      <c r="F17" s="14">
        <v>8289.4439999999995</v>
      </c>
      <c r="G17" s="14">
        <v>6545.5559999999996</v>
      </c>
      <c r="H17" s="18">
        <v>6020</v>
      </c>
      <c r="I17" s="14">
        <v>4753.8890000000001</v>
      </c>
      <c r="J17" s="14">
        <v>4359.7219999999998</v>
      </c>
      <c r="K17" s="14">
        <v>3559.444</v>
      </c>
      <c r="L17" s="14">
        <v>3296.6669999999999</v>
      </c>
      <c r="M17" s="14">
        <v>3177.2220000000002</v>
      </c>
      <c r="N17" s="14">
        <v>2771.1109999999999</v>
      </c>
      <c r="O17" s="14">
        <v>2882.3539999999998</v>
      </c>
      <c r="P17" s="14">
        <v>3251.5819999999999</v>
      </c>
      <c r="Q17" s="14">
        <v>3751.7379999999998</v>
      </c>
      <c r="R17" s="14">
        <v>3204.1640000000002</v>
      </c>
      <c r="S17" s="14">
        <v>3407.9279999999999</v>
      </c>
      <c r="T17" s="14">
        <v>3490.2809999999999</v>
      </c>
      <c r="U17" s="14">
        <v>3324.2849999999999</v>
      </c>
      <c r="V17" s="18">
        <v>3229.04</v>
      </c>
      <c r="W17" s="14">
        <v>3575.0830000000001</v>
      </c>
      <c r="X17" s="14">
        <v>3372.259</v>
      </c>
      <c r="Y17" s="14">
        <v>3372.259</v>
      </c>
      <c r="Z17" s="14">
        <v>3539.5210000000002</v>
      </c>
      <c r="AA17" s="14">
        <v>3710.547</v>
      </c>
      <c r="AB17" s="18">
        <v>3128.52</v>
      </c>
      <c r="AC17" s="14">
        <v>2839.2080000000001</v>
      </c>
      <c r="AD17" s="14">
        <v>2969.4630000000002</v>
      </c>
      <c r="AE17" s="18">
        <v>3147.98</v>
      </c>
      <c r="AF17" s="14">
        <v>3148.127</v>
      </c>
      <c r="AG17" s="14">
        <v>4272.6310000000003</v>
      </c>
      <c r="AH17" s="14">
        <v>2747.2220000000002</v>
      </c>
    </row>
    <row r="18" spans="1:34" x14ac:dyDescent="0.25">
      <c r="A18" s="6" t="s">
        <v>35</v>
      </c>
      <c r="B18" s="19">
        <v>82.25</v>
      </c>
      <c r="C18" s="19">
        <v>70.5</v>
      </c>
      <c r="D18" s="19">
        <v>58.75</v>
      </c>
      <c r="E18" s="19">
        <v>58.75</v>
      </c>
      <c r="F18" s="19">
        <v>47</v>
      </c>
      <c r="G18" s="19">
        <v>47</v>
      </c>
      <c r="H18" s="19">
        <v>82.25</v>
      </c>
      <c r="I18" s="19">
        <v>70.5</v>
      </c>
      <c r="J18" s="19">
        <v>70.5</v>
      </c>
      <c r="K18" s="19">
        <v>58.75</v>
      </c>
      <c r="L18" s="19">
        <v>82.25</v>
      </c>
      <c r="M18" s="19">
        <v>82.25</v>
      </c>
      <c r="N18" s="19">
        <v>94</v>
      </c>
      <c r="O18" s="19">
        <v>105.75</v>
      </c>
      <c r="P18" s="19">
        <v>94</v>
      </c>
      <c r="Q18" s="19">
        <v>94</v>
      </c>
      <c r="R18" s="19">
        <v>82.25</v>
      </c>
      <c r="S18" s="19">
        <v>94</v>
      </c>
      <c r="T18" s="19">
        <v>82.25</v>
      </c>
      <c r="U18" s="19">
        <v>94</v>
      </c>
      <c r="V18" s="19">
        <v>94</v>
      </c>
      <c r="W18" s="19">
        <v>58.75</v>
      </c>
      <c r="X18" s="19">
        <v>47</v>
      </c>
      <c r="Y18" s="19">
        <v>47</v>
      </c>
      <c r="Z18" s="19">
        <v>70.5</v>
      </c>
      <c r="AA18" s="19">
        <v>70.5</v>
      </c>
      <c r="AB18" s="19">
        <v>58.75</v>
      </c>
      <c r="AC18" s="15">
        <v>76.915999999999997</v>
      </c>
      <c r="AD18" s="19">
        <v>75.47</v>
      </c>
      <c r="AE18" s="15">
        <v>62.628</v>
      </c>
      <c r="AF18" s="15">
        <v>75.317999999999998</v>
      </c>
      <c r="AG18" s="15">
        <v>69.325000000000003</v>
      </c>
      <c r="AH18" s="15">
        <v>67.504000000000005</v>
      </c>
    </row>
    <row r="19" spans="1:34" x14ac:dyDescent="0.25">
      <c r="A19" s="6" t="s">
        <v>36</v>
      </c>
      <c r="B19" s="14">
        <v>313.29899999999998</v>
      </c>
      <c r="C19" s="14">
        <v>301.84399999999999</v>
      </c>
      <c r="D19" s="14">
        <v>336.78300000000002</v>
      </c>
      <c r="E19" s="14">
        <v>336.78300000000002</v>
      </c>
      <c r="F19" s="14">
        <v>382.601</v>
      </c>
      <c r="G19" s="14">
        <v>336.20800000000003</v>
      </c>
      <c r="H19" s="14">
        <v>384.90300000000002</v>
      </c>
      <c r="I19" s="14">
        <v>396.358</v>
      </c>
      <c r="J19" s="14">
        <v>432.44799999999998</v>
      </c>
      <c r="K19" s="14">
        <v>479.99200000000002</v>
      </c>
      <c r="L19" s="14">
        <v>562.029</v>
      </c>
      <c r="M19" s="14">
        <v>563.89599999999996</v>
      </c>
      <c r="N19" s="14">
        <v>600.11400000000003</v>
      </c>
      <c r="O19" s="14">
        <v>647.79899999999998</v>
      </c>
      <c r="P19" s="14">
        <v>844.20299999999997</v>
      </c>
      <c r="Q19" s="14">
        <v>784.48599999999999</v>
      </c>
      <c r="R19" s="14">
        <v>1235.8309999999999</v>
      </c>
      <c r="S19" s="14">
        <v>1038.575</v>
      </c>
      <c r="T19" s="14">
        <v>1019.776</v>
      </c>
      <c r="U19" s="14">
        <v>1000.228</v>
      </c>
      <c r="V19" s="14">
        <v>979.55600000000004</v>
      </c>
      <c r="W19" s="14">
        <v>880.59799999999996</v>
      </c>
      <c r="X19" s="14">
        <v>917.60199999999998</v>
      </c>
      <c r="Y19" s="14">
        <v>902.55200000000002</v>
      </c>
      <c r="Z19" s="14">
        <v>1014.891</v>
      </c>
      <c r="AA19" s="14">
        <v>831.53800000000001</v>
      </c>
      <c r="AB19" s="18">
        <v>999.26</v>
      </c>
      <c r="AC19" s="14">
        <v>882.346</v>
      </c>
      <c r="AD19" s="14">
        <v>975.91600000000005</v>
      </c>
      <c r="AE19" s="14">
        <v>1039.386</v>
      </c>
      <c r="AF19" s="14">
        <v>1271.1089999999999</v>
      </c>
      <c r="AG19" s="14">
        <v>1359.2539999999999</v>
      </c>
      <c r="AH19" s="14">
        <v>1146.7180000000001</v>
      </c>
    </row>
    <row r="20" spans="1:34" x14ac:dyDescent="0.25">
      <c r="A20" s="6" t="s">
        <v>37</v>
      </c>
      <c r="B20" s="19">
        <v>6673</v>
      </c>
      <c r="C20" s="19">
        <v>6856.5</v>
      </c>
      <c r="D20" s="15">
        <v>7018.3329999999996</v>
      </c>
      <c r="E20" s="15">
        <v>6436.2219999999998</v>
      </c>
      <c r="F20" s="15">
        <v>6754.8329999999996</v>
      </c>
      <c r="G20" s="15">
        <v>6411.7219999999998</v>
      </c>
      <c r="H20" s="15">
        <v>5484.7219999999998</v>
      </c>
      <c r="I20" s="15">
        <v>6634.4440000000004</v>
      </c>
      <c r="J20" s="19">
        <v>10242</v>
      </c>
      <c r="K20" s="15">
        <v>10084.278</v>
      </c>
      <c r="L20" s="15">
        <v>5789.8329999999996</v>
      </c>
      <c r="M20" s="15">
        <v>7880.2780000000002</v>
      </c>
      <c r="N20" s="15">
        <v>7117.5559999999996</v>
      </c>
      <c r="O20" s="15">
        <v>7029.2780000000002</v>
      </c>
      <c r="P20" s="15">
        <v>7887.2219999999998</v>
      </c>
      <c r="Q20" s="15">
        <v>7576.2219999999998</v>
      </c>
      <c r="R20" s="15">
        <v>8304.8889999999992</v>
      </c>
      <c r="S20" s="19">
        <v>7750</v>
      </c>
      <c r="T20" s="15">
        <v>6967.7219999999998</v>
      </c>
      <c r="U20" s="15">
        <v>10242.333000000001</v>
      </c>
      <c r="V20" s="15">
        <v>8340.1669999999995</v>
      </c>
      <c r="W20" s="15">
        <v>5996.7219999999998</v>
      </c>
      <c r="X20" s="15">
        <v>6108.2219999999998</v>
      </c>
      <c r="Y20" s="15">
        <v>5007.0559999999996</v>
      </c>
      <c r="Z20" s="15">
        <v>5223.0559999999996</v>
      </c>
      <c r="AA20" s="15">
        <v>6213.7219999999998</v>
      </c>
      <c r="AB20" s="15">
        <v>6476.0559999999996</v>
      </c>
      <c r="AC20" s="15">
        <v>6635.5039999999999</v>
      </c>
      <c r="AD20" s="15">
        <v>7160.1080000000002</v>
      </c>
      <c r="AE20" s="15">
        <v>7451.625</v>
      </c>
      <c r="AF20" s="15">
        <v>5987.0910000000003</v>
      </c>
      <c r="AG20" s="15">
        <v>6683.2250000000004</v>
      </c>
      <c r="AH20" s="19">
        <v>7186.22</v>
      </c>
    </row>
    <row r="21" spans="1:34" x14ac:dyDescent="0.25">
      <c r="A21" s="6" t="s">
        <v>38</v>
      </c>
      <c r="B21" s="14">
        <v>19538.888999999999</v>
      </c>
      <c r="C21" s="14">
        <v>20613.888999999999</v>
      </c>
      <c r="D21" s="14">
        <v>21211.111000000001</v>
      </c>
      <c r="E21" s="14">
        <v>21772.222000000002</v>
      </c>
      <c r="F21" s="14">
        <v>22930.556</v>
      </c>
      <c r="G21" s="14">
        <v>22089.222000000002</v>
      </c>
      <c r="H21" s="18">
        <v>23600</v>
      </c>
      <c r="I21" s="14">
        <v>18966.667000000001</v>
      </c>
      <c r="J21" s="14">
        <v>19760.832999999999</v>
      </c>
      <c r="K21" s="14">
        <v>18706.111000000001</v>
      </c>
      <c r="L21" s="14">
        <v>16275.222</v>
      </c>
      <c r="M21" s="14">
        <v>16207.166999999999</v>
      </c>
      <c r="N21" s="14">
        <v>16292.278</v>
      </c>
      <c r="O21" s="18">
        <v>18223</v>
      </c>
      <c r="P21" s="14">
        <v>18856.556</v>
      </c>
      <c r="Q21" s="18">
        <v>18130</v>
      </c>
      <c r="R21" s="14">
        <v>19704.444</v>
      </c>
      <c r="S21" s="14">
        <v>17086.388999999999</v>
      </c>
      <c r="T21" s="14">
        <v>15485.056</v>
      </c>
      <c r="U21" s="14">
        <v>12838.778</v>
      </c>
      <c r="V21" s="14">
        <v>12328.333000000001</v>
      </c>
      <c r="W21" s="14">
        <v>9652.4439999999995</v>
      </c>
      <c r="X21" s="18">
        <v>10027</v>
      </c>
      <c r="Y21" s="14">
        <v>5891.7219999999998</v>
      </c>
      <c r="Z21" s="14">
        <v>3807.1669999999999</v>
      </c>
      <c r="AA21" s="14">
        <v>5199.2780000000002</v>
      </c>
      <c r="AB21" s="14">
        <v>7307.5640000000003</v>
      </c>
      <c r="AC21" s="14">
        <v>11145.453</v>
      </c>
      <c r="AD21" s="14">
        <v>11527.675999999999</v>
      </c>
      <c r="AE21" s="14">
        <v>12070.009</v>
      </c>
      <c r="AF21" s="18">
        <v>9344.1200000000008</v>
      </c>
      <c r="AG21" s="14">
        <v>10563.145</v>
      </c>
      <c r="AH21" s="14">
        <v>12809.544</v>
      </c>
    </row>
    <row r="22" spans="1:34" x14ac:dyDescent="0.25">
      <c r="A22" s="6" t="s">
        <v>39</v>
      </c>
      <c r="B22" s="15">
        <v>4002.9720000000002</v>
      </c>
      <c r="C22" s="15">
        <v>5230.4719999999998</v>
      </c>
      <c r="D22" s="15">
        <v>4902.1940000000004</v>
      </c>
      <c r="E22" s="15">
        <v>5027.9170000000004</v>
      </c>
      <c r="F22" s="15">
        <v>4831.7219999999998</v>
      </c>
      <c r="G22" s="15">
        <v>4914.6109999999999</v>
      </c>
      <c r="H22" s="15">
        <v>5142.2780000000002</v>
      </c>
      <c r="I22" s="15">
        <v>5352.5829999999996</v>
      </c>
      <c r="J22" s="15">
        <v>5720.3329999999996</v>
      </c>
      <c r="K22" s="15">
        <v>5694.5559999999996</v>
      </c>
      <c r="L22" s="15">
        <v>5584.8890000000001</v>
      </c>
      <c r="M22" s="15">
        <v>5098.0559999999996</v>
      </c>
      <c r="N22" s="15">
        <v>5149.8059999999996</v>
      </c>
      <c r="O22" s="15">
        <v>5390.8289999999997</v>
      </c>
      <c r="P22" s="15">
        <v>6167.991</v>
      </c>
      <c r="Q22" s="15">
        <v>5526.1620000000003</v>
      </c>
      <c r="R22" s="15">
        <v>5687.384</v>
      </c>
      <c r="S22" s="15">
        <v>5886.6670000000004</v>
      </c>
      <c r="T22" s="15">
        <v>5650.8220000000001</v>
      </c>
      <c r="U22" s="15">
        <v>5711.9309999999996</v>
      </c>
      <c r="V22" s="15">
        <v>5738.9849999999997</v>
      </c>
      <c r="W22" s="15">
        <v>5556.4269999999997</v>
      </c>
      <c r="X22" s="15">
        <v>5523.5820000000003</v>
      </c>
      <c r="Y22" s="15">
        <v>5562.4750000000004</v>
      </c>
      <c r="Z22" s="15">
        <v>5555.0050000000001</v>
      </c>
      <c r="AA22" s="15">
        <v>5615.6180000000004</v>
      </c>
      <c r="AB22" s="15">
        <v>5544.1869999999999</v>
      </c>
      <c r="AC22" s="19">
        <v>5524.95</v>
      </c>
      <c r="AD22" s="15">
        <v>5506.5320000000002</v>
      </c>
      <c r="AE22" s="15">
        <v>5621.0569999999998</v>
      </c>
      <c r="AF22" s="19">
        <v>4870.2</v>
      </c>
      <c r="AG22" s="15">
        <v>5586.8209999999999</v>
      </c>
      <c r="AH22" s="19">
        <v>6122.29</v>
      </c>
    </row>
    <row r="23" spans="1:34" x14ac:dyDescent="0.25">
      <c r="A23" s="6" t="s">
        <v>40</v>
      </c>
      <c r="B23" s="18">
        <v>568.34</v>
      </c>
      <c r="C23" s="14">
        <v>411.286</v>
      </c>
      <c r="D23" s="14">
        <v>632.596</v>
      </c>
      <c r="E23" s="14">
        <v>451.64299999999997</v>
      </c>
      <c r="F23" s="18">
        <v>334.68</v>
      </c>
      <c r="G23" s="14">
        <v>383.57100000000003</v>
      </c>
      <c r="H23" s="14">
        <v>556.26099999999997</v>
      </c>
      <c r="I23" s="14">
        <v>438.24200000000002</v>
      </c>
      <c r="J23" s="14">
        <v>333.64800000000002</v>
      </c>
      <c r="K23" s="14">
        <v>339.60399999999998</v>
      </c>
      <c r="L23" s="14">
        <v>336.55799999999999</v>
      </c>
      <c r="M23" s="14">
        <v>342.12799999999999</v>
      </c>
      <c r="N23" s="14">
        <v>410.74400000000003</v>
      </c>
      <c r="O23" s="14">
        <v>422.608</v>
      </c>
      <c r="P23" s="14">
        <v>344.053</v>
      </c>
      <c r="Q23" s="14">
        <v>379.64400000000001</v>
      </c>
      <c r="R23" s="14">
        <v>391.50799999999998</v>
      </c>
      <c r="S23" s="14">
        <v>403.37200000000001</v>
      </c>
      <c r="T23" s="14">
        <v>500.55900000000003</v>
      </c>
      <c r="U23" s="14">
        <v>550.22799999999995</v>
      </c>
      <c r="V23" s="14">
        <v>437.68099999999998</v>
      </c>
      <c r="W23" s="14">
        <v>442.42599999999999</v>
      </c>
      <c r="X23" s="14">
        <v>419.88499999999999</v>
      </c>
      <c r="Y23" s="14">
        <v>462.69200000000001</v>
      </c>
      <c r="Z23" s="14">
        <v>510.14699999999999</v>
      </c>
      <c r="AA23" s="14">
        <v>486.41899999999998</v>
      </c>
      <c r="AB23" s="14">
        <v>498.28300000000002</v>
      </c>
      <c r="AC23" s="18">
        <v>525.57000000000005</v>
      </c>
      <c r="AD23" s="14">
        <v>559.976</v>
      </c>
      <c r="AE23" s="14">
        <v>582.51700000000005</v>
      </c>
      <c r="AF23" s="14">
        <v>476.928</v>
      </c>
      <c r="AG23" s="14">
        <v>556.41600000000005</v>
      </c>
      <c r="AH23" s="14">
        <v>573.95600000000002</v>
      </c>
    </row>
    <row r="24" spans="1:34" x14ac:dyDescent="0.25">
      <c r="A24" s="6" t="s">
        <v>41</v>
      </c>
      <c r="B24" s="15">
        <v>4543.7780000000002</v>
      </c>
      <c r="C24" s="15">
        <v>4733.8890000000001</v>
      </c>
      <c r="D24" s="19">
        <v>4627</v>
      </c>
      <c r="E24" s="15">
        <v>4722.4440000000004</v>
      </c>
      <c r="F24" s="15">
        <v>4937.3890000000001</v>
      </c>
      <c r="G24" s="15">
        <v>5229.1670000000004</v>
      </c>
      <c r="H24" s="15">
        <v>9628.2219999999998</v>
      </c>
      <c r="I24" s="15">
        <v>9673.6110000000008</v>
      </c>
      <c r="J24" s="15">
        <v>7219.0559999999996</v>
      </c>
      <c r="K24" s="15">
        <v>14425.444</v>
      </c>
      <c r="L24" s="19">
        <v>14762.5</v>
      </c>
      <c r="M24" s="15">
        <v>15338.556</v>
      </c>
      <c r="N24" s="15">
        <v>15256.556</v>
      </c>
      <c r="O24" s="15">
        <v>16388.332999999999</v>
      </c>
      <c r="P24" s="15">
        <v>16388.167000000001</v>
      </c>
      <c r="Q24" s="15">
        <v>16126.666999999999</v>
      </c>
      <c r="R24" s="19">
        <v>16105</v>
      </c>
      <c r="S24" s="15">
        <v>15479.111000000001</v>
      </c>
      <c r="T24" s="19">
        <v>16450</v>
      </c>
      <c r="U24" s="15">
        <v>13836.333000000001</v>
      </c>
      <c r="V24" s="15">
        <v>13119.056</v>
      </c>
      <c r="W24" s="15">
        <v>12505.778</v>
      </c>
      <c r="X24" s="15">
        <v>11366.556</v>
      </c>
      <c r="Y24" s="15">
        <v>11450.278</v>
      </c>
      <c r="Z24" s="15">
        <v>11268.556</v>
      </c>
      <c r="AA24" s="15">
        <v>10839.778</v>
      </c>
      <c r="AB24" s="15">
        <v>11156.778</v>
      </c>
      <c r="AC24" s="15">
        <v>10103.556</v>
      </c>
      <c r="AD24" s="15">
        <v>7334.2790000000005</v>
      </c>
      <c r="AE24" s="15">
        <v>7006.9669999999996</v>
      </c>
      <c r="AF24" s="15">
        <v>6479.8519999999999</v>
      </c>
      <c r="AG24" s="15">
        <v>6257.7569999999996</v>
      </c>
      <c r="AH24" s="15">
        <v>6182.1639999999998</v>
      </c>
    </row>
    <row r="25" spans="1:34" x14ac:dyDescent="0.25">
      <c r="A25" s="6" t="s">
        <v>42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4">
        <v>7.6820000000000004</v>
      </c>
      <c r="AD25" s="14">
        <v>8.0150000000000006</v>
      </c>
      <c r="AE25" s="14">
        <v>10.449</v>
      </c>
      <c r="AF25" s="18">
        <v>4.62</v>
      </c>
      <c r="AG25" s="14">
        <v>10.593</v>
      </c>
      <c r="AH25" s="14">
        <v>17.835999999999999</v>
      </c>
    </row>
    <row r="26" spans="1:34" x14ac:dyDescent="0.25">
      <c r="A26" s="6" t="s">
        <v>43</v>
      </c>
      <c r="B26" s="15">
        <v>417.27800000000002</v>
      </c>
      <c r="C26" s="15">
        <v>112.77800000000001</v>
      </c>
      <c r="D26" s="15">
        <v>33.832999999999998</v>
      </c>
      <c r="E26" s="15">
        <v>11.278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5">
        <v>11.803000000000001</v>
      </c>
      <c r="T26" s="15">
        <v>23.606000000000002</v>
      </c>
      <c r="U26" s="15">
        <v>47.210999999999999</v>
      </c>
      <c r="V26" s="15">
        <v>59.014000000000003</v>
      </c>
      <c r="W26" s="15">
        <v>59.014000000000003</v>
      </c>
      <c r="X26" s="15">
        <v>47.210999999999999</v>
      </c>
      <c r="Y26" s="15">
        <v>94.421999999999997</v>
      </c>
      <c r="Z26" s="15">
        <v>47.210999999999999</v>
      </c>
      <c r="AA26" s="15">
        <v>35.408000000000001</v>
      </c>
      <c r="AB26" s="15">
        <v>47.210999999999999</v>
      </c>
      <c r="AC26" s="15">
        <v>53.542000000000002</v>
      </c>
      <c r="AD26" s="19">
        <v>63.47</v>
      </c>
      <c r="AE26" s="15">
        <v>20.123999999999999</v>
      </c>
      <c r="AF26" s="15">
        <v>27.533000000000001</v>
      </c>
      <c r="AG26" s="15">
        <v>29.731999999999999</v>
      </c>
      <c r="AH26" s="19">
        <v>20.56</v>
      </c>
    </row>
    <row r="27" spans="1:34" x14ac:dyDescent="0.25">
      <c r="A27" s="6" t="s">
        <v>44</v>
      </c>
      <c r="B27" s="14">
        <v>59.014000000000003</v>
      </c>
      <c r="C27" s="14">
        <v>35.408000000000001</v>
      </c>
      <c r="D27" s="14">
        <v>11.803000000000001</v>
      </c>
      <c r="E27" s="14">
        <v>11.803000000000001</v>
      </c>
      <c r="F27" s="14">
        <v>11.803000000000001</v>
      </c>
      <c r="G27" s="14">
        <v>11.803000000000001</v>
      </c>
      <c r="H27" s="14">
        <v>59.014000000000003</v>
      </c>
      <c r="I27" s="14">
        <v>59.014000000000003</v>
      </c>
      <c r="J27" s="14">
        <v>47.210999999999999</v>
      </c>
      <c r="K27" s="14">
        <v>35.408000000000001</v>
      </c>
      <c r="L27" s="18">
        <v>35.65</v>
      </c>
      <c r="M27" s="18">
        <v>35.65</v>
      </c>
      <c r="N27" s="14">
        <v>47.533000000000001</v>
      </c>
      <c r="O27" s="14">
        <v>47.533000000000001</v>
      </c>
      <c r="P27" s="14">
        <v>59.417000000000002</v>
      </c>
      <c r="Q27" s="14">
        <v>59.417000000000002</v>
      </c>
      <c r="R27" s="18">
        <v>71.3</v>
      </c>
      <c r="S27" s="14">
        <v>59.819000000000003</v>
      </c>
      <c r="T27" s="14">
        <v>71.783000000000001</v>
      </c>
      <c r="U27" s="14">
        <v>59.819000000000003</v>
      </c>
      <c r="V27" s="14">
        <v>71.783000000000001</v>
      </c>
      <c r="W27" s="14">
        <v>59.819000000000003</v>
      </c>
      <c r="X27" s="14">
        <v>59.819000000000003</v>
      </c>
      <c r="Y27" s="14">
        <v>59.819000000000003</v>
      </c>
      <c r="Z27" s="14">
        <v>59.819000000000003</v>
      </c>
      <c r="AA27" s="14">
        <v>59.527999999999999</v>
      </c>
      <c r="AB27" s="14">
        <v>47.622</v>
      </c>
      <c r="AC27" s="18">
        <v>64.290000000000006</v>
      </c>
      <c r="AD27" s="14">
        <v>55.956000000000003</v>
      </c>
      <c r="AE27" s="14">
        <v>61.908999999999999</v>
      </c>
      <c r="AF27" s="14">
        <v>44.101999999999997</v>
      </c>
      <c r="AG27" s="14">
        <v>46.485999999999997</v>
      </c>
      <c r="AH27" s="18">
        <v>36.950000000000003</v>
      </c>
    </row>
    <row r="28" spans="1:34" x14ac:dyDescent="0.25">
      <c r="A28" s="6" t="s">
        <v>45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5">
        <v>4.3140000000000001</v>
      </c>
      <c r="Y28" s="15">
        <v>3.9950000000000001</v>
      </c>
      <c r="Z28" s="15">
        <v>4.1050000000000004</v>
      </c>
      <c r="AA28" s="15">
        <v>3.782</v>
      </c>
      <c r="AB28" s="15">
        <v>3.5670000000000002</v>
      </c>
      <c r="AC28" s="15">
        <v>3.681</v>
      </c>
      <c r="AD28" s="15">
        <v>3.6680000000000001</v>
      </c>
      <c r="AE28" s="15">
        <v>3.5209999999999999</v>
      </c>
      <c r="AF28" s="15">
        <v>1.202</v>
      </c>
      <c r="AG28" s="19">
        <v>1.04</v>
      </c>
      <c r="AH28" s="15">
        <v>1.272</v>
      </c>
    </row>
    <row r="29" spans="1:34" x14ac:dyDescent="0.25">
      <c r="A29" s="6" t="s">
        <v>46</v>
      </c>
      <c r="B29" s="14">
        <v>869.36099999999999</v>
      </c>
      <c r="C29" s="14">
        <v>203.05600000000001</v>
      </c>
      <c r="D29" s="14">
        <v>154.917</v>
      </c>
      <c r="E29" s="14">
        <v>61.167000000000002</v>
      </c>
      <c r="F29" s="18">
        <v>48.5</v>
      </c>
      <c r="G29" s="14">
        <v>11.944000000000001</v>
      </c>
      <c r="H29" s="14">
        <v>11.944000000000001</v>
      </c>
      <c r="I29" s="14">
        <v>23.888999999999999</v>
      </c>
      <c r="J29" s="14">
        <v>11.944000000000001</v>
      </c>
      <c r="K29" s="18">
        <v>0</v>
      </c>
      <c r="L29" s="18">
        <v>0</v>
      </c>
      <c r="M29" s="14">
        <v>11.944000000000001</v>
      </c>
      <c r="N29" s="14">
        <v>23.888999999999999</v>
      </c>
      <c r="O29" s="18">
        <v>107.5</v>
      </c>
      <c r="P29" s="14">
        <v>23.888999999999999</v>
      </c>
      <c r="Q29" s="14">
        <v>11.944000000000001</v>
      </c>
      <c r="R29" s="14">
        <v>11.944000000000001</v>
      </c>
      <c r="S29" s="14">
        <v>11.667</v>
      </c>
      <c r="T29" s="14">
        <v>11.667</v>
      </c>
      <c r="U29" s="14">
        <v>11.667</v>
      </c>
      <c r="V29" s="14">
        <v>11.667</v>
      </c>
      <c r="W29" s="18">
        <v>0</v>
      </c>
      <c r="X29" s="18">
        <v>70</v>
      </c>
      <c r="Y29" s="14">
        <v>58.332999999999998</v>
      </c>
      <c r="Z29" s="18">
        <v>70</v>
      </c>
      <c r="AA29" s="18">
        <v>70</v>
      </c>
      <c r="AB29" s="14">
        <v>59.582999999999998</v>
      </c>
      <c r="AC29" s="14">
        <v>59.582999999999998</v>
      </c>
      <c r="AD29" s="14">
        <v>59.582999999999998</v>
      </c>
      <c r="AE29" s="14">
        <v>59.582999999999998</v>
      </c>
      <c r="AF29" s="14">
        <v>47.667000000000002</v>
      </c>
      <c r="AG29" s="18">
        <v>35.75</v>
      </c>
      <c r="AH29" s="14">
        <v>47.667000000000002</v>
      </c>
    </row>
    <row r="30" spans="1:34" x14ac:dyDescent="0.25">
      <c r="A30" s="6" t="s">
        <v>47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5">
        <v>93.055999999999997</v>
      </c>
      <c r="R30" s="19">
        <v>105</v>
      </c>
      <c r="S30" s="15">
        <v>116.944</v>
      </c>
      <c r="T30" s="15">
        <v>116.111</v>
      </c>
      <c r="U30" s="15">
        <v>106.667</v>
      </c>
      <c r="V30" s="15">
        <v>200.55600000000001</v>
      </c>
      <c r="W30" s="19">
        <v>190.36</v>
      </c>
      <c r="X30" s="15">
        <v>165.792</v>
      </c>
      <c r="Y30" s="15">
        <v>131.64099999999999</v>
      </c>
      <c r="Z30" s="19">
        <v>131.52000000000001</v>
      </c>
      <c r="AA30" s="15">
        <v>143.43199999999999</v>
      </c>
      <c r="AB30" s="15">
        <v>131.38900000000001</v>
      </c>
      <c r="AC30" s="15">
        <v>155.471</v>
      </c>
      <c r="AD30" s="19">
        <v>125.5</v>
      </c>
      <c r="AE30" s="15">
        <v>173.24199999999999</v>
      </c>
      <c r="AF30" s="15">
        <v>209.39099999999999</v>
      </c>
      <c r="AG30" s="15">
        <v>251.86500000000001</v>
      </c>
      <c r="AH30" s="15">
        <v>221.83199999999999</v>
      </c>
    </row>
    <row r="31" spans="1:34" x14ac:dyDescent="0.25">
      <c r="A31" s="6" t="s">
        <v>48</v>
      </c>
      <c r="B31" s="14">
        <v>3057.7779999999998</v>
      </c>
      <c r="C31" s="14">
        <v>3236.944</v>
      </c>
      <c r="D31" s="14">
        <v>3105.556</v>
      </c>
      <c r="E31" s="14">
        <v>3105.556</v>
      </c>
      <c r="F31" s="14">
        <v>3129.444</v>
      </c>
      <c r="G31" s="14">
        <v>2735.2779999999998</v>
      </c>
      <c r="H31" s="14">
        <v>2861.3609999999999</v>
      </c>
      <c r="I31" s="14">
        <v>2705.7220000000002</v>
      </c>
      <c r="J31" s="14">
        <v>2681.7779999999998</v>
      </c>
      <c r="K31" s="14">
        <v>2837.4169999999999</v>
      </c>
      <c r="L31" s="14">
        <v>2837.4169999999999</v>
      </c>
      <c r="M31" s="14">
        <v>2945.1669999999999</v>
      </c>
      <c r="N31" s="14">
        <v>3052.9169999999999</v>
      </c>
      <c r="O31" s="14">
        <v>2873.3330000000001</v>
      </c>
      <c r="P31" s="18">
        <v>2909.25</v>
      </c>
      <c r="Q31" s="14">
        <v>3160.6669999999999</v>
      </c>
      <c r="R31" s="14">
        <v>3316.306</v>
      </c>
      <c r="S31" s="14">
        <v>3591.6669999999999</v>
      </c>
      <c r="T31" s="18">
        <v>3684</v>
      </c>
      <c r="U31" s="18">
        <v>3744</v>
      </c>
      <c r="V31" s="18">
        <v>4200</v>
      </c>
      <c r="W31" s="18">
        <v>4248</v>
      </c>
      <c r="X31" s="18">
        <v>3912</v>
      </c>
      <c r="Y31" s="18">
        <v>4152</v>
      </c>
      <c r="Z31" s="18">
        <v>3612</v>
      </c>
      <c r="AA31" s="18">
        <v>3948.27</v>
      </c>
      <c r="AB31" s="14">
        <v>3655.2910000000002</v>
      </c>
      <c r="AC31" s="14">
        <v>3541.7779999999998</v>
      </c>
      <c r="AD31" s="14">
        <v>3556.192</v>
      </c>
      <c r="AE31" s="14">
        <v>3262.7510000000002</v>
      </c>
      <c r="AF31" s="14">
        <v>2464.7339999999999</v>
      </c>
      <c r="AG31" s="14">
        <v>2760.7260000000001</v>
      </c>
      <c r="AH31" s="18">
        <v>2929.74</v>
      </c>
    </row>
    <row r="32" spans="1:34" x14ac:dyDescent="0.25">
      <c r="A32" s="6" t="s">
        <v>49</v>
      </c>
      <c r="B32" s="15">
        <v>105.667</v>
      </c>
      <c r="C32" s="15">
        <v>105.667</v>
      </c>
      <c r="D32" s="19">
        <v>117.5</v>
      </c>
      <c r="E32" s="19">
        <v>118.25</v>
      </c>
      <c r="F32" s="19">
        <v>118.25</v>
      </c>
      <c r="G32" s="15">
        <v>142.167</v>
      </c>
      <c r="H32" s="15">
        <v>142.167</v>
      </c>
      <c r="I32" s="15">
        <v>142.167</v>
      </c>
      <c r="J32" s="15">
        <v>142.167</v>
      </c>
      <c r="K32" s="19">
        <v>142.5</v>
      </c>
      <c r="L32" s="15">
        <v>154.38900000000001</v>
      </c>
      <c r="M32" s="15">
        <v>154.38900000000001</v>
      </c>
      <c r="N32" s="15">
        <v>154.38900000000001</v>
      </c>
      <c r="O32" s="15">
        <v>166.27799999999999</v>
      </c>
      <c r="P32" s="15">
        <v>201.94399999999999</v>
      </c>
      <c r="Q32" s="15">
        <v>202.04900000000001</v>
      </c>
      <c r="R32" s="15">
        <v>212.46299999999999</v>
      </c>
      <c r="S32" s="15">
        <v>207.892</v>
      </c>
      <c r="T32" s="15">
        <v>202.898</v>
      </c>
      <c r="U32" s="15">
        <v>207.81800000000001</v>
      </c>
      <c r="V32" s="15">
        <v>213.46199999999999</v>
      </c>
      <c r="W32" s="19">
        <v>227.47</v>
      </c>
      <c r="X32" s="19">
        <v>208.03</v>
      </c>
      <c r="Y32" s="15">
        <v>220.423</v>
      </c>
      <c r="Z32" s="15">
        <v>245.25899999999999</v>
      </c>
      <c r="AA32" s="15">
        <v>251.81899999999999</v>
      </c>
      <c r="AB32" s="15">
        <v>260.66699999999997</v>
      </c>
      <c r="AC32" s="15">
        <v>273.19600000000003</v>
      </c>
      <c r="AD32" s="19">
        <v>297.77</v>
      </c>
      <c r="AE32" s="15">
        <v>332.02199999999999</v>
      </c>
      <c r="AF32" s="15">
        <v>91.918000000000006</v>
      </c>
      <c r="AG32" s="15">
        <v>139.977</v>
      </c>
      <c r="AH32" s="15">
        <v>244.62100000000001</v>
      </c>
    </row>
    <row r="33" spans="1:34" x14ac:dyDescent="0.25">
      <c r="A33" s="6" t="s">
        <v>50</v>
      </c>
      <c r="B33" s="18">
        <v>961.67</v>
      </c>
      <c r="C33" s="14">
        <v>693.99800000000005</v>
      </c>
      <c r="D33" s="14">
        <v>576.56600000000003</v>
      </c>
      <c r="E33" s="14">
        <v>242.25899999999999</v>
      </c>
      <c r="F33" s="14">
        <v>94.832999999999998</v>
      </c>
      <c r="G33" s="14">
        <v>208.435</v>
      </c>
      <c r="H33" s="14">
        <v>197.76400000000001</v>
      </c>
      <c r="I33" s="14">
        <v>179.167</v>
      </c>
      <c r="J33" s="18">
        <v>107.5</v>
      </c>
      <c r="K33" s="14">
        <v>83.611000000000004</v>
      </c>
      <c r="L33" s="14">
        <v>71.667000000000002</v>
      </c>
      <c r="M33" s="14">
        <v>71.667000000000002</v>
      </c>
      <c r="N33" s="14">
        <v>59.722000000000001</v>
      </c>
      <c r="O33" s="14">
        <v>83.611000000000004</v>
      </c>
      <c r="P33" s="14">
        <v>71.667000000000002</v>
      </c>
      <c r="Q33" s="14">
        <v>59.722000000000001</v>
      </c>
      <c r="R33" s="14">
        <v>71.667000000000002</v>
      </c>
      <c r="S33" s="14">
        <v>59.722000000000001</v>
      </c>
      <c r="T33" s="14">
        <v>59.722000000000001</v>
      </c>
      <c r="U33" s="14">
        <v>36.082999999999998</v>
      </c>
      <c r="V33" s="14">
        <v>36.082999999999998</v>
      </c>
      <c r="W33" s="14">
        <v>36.082999999999998</v>
      </c>
      <c r="X33" s="14">
        <v>36.082999999999998</v>
      </c>
      <c r="Y33" s="14">
        <v>36.082999999999998</v>
      </c>
      <c r="Z33" s="14">
        <v>36.082999999999998</v>
      </c>
      <c r="AA33" s="14">
        <v>23.888999999999999</v>
      </c>
      <c r="AB33" s="14">
        <v>23.888999999999999</v>
      </c>
      <c r="AC33" s="14">
        <v>54.537999999999997</v>
      </c>
      <c r="AD33" s="14">
        <v>23.565999999999999</v>
      </c>
      <c r="AE33" s="14">
        <v>21.858000000000001</v>
      </c>
      <c r="AF33" s="14">
        <v>12.028</v>
      </c>
      <c r="AG33" s="14">
        <v>13.031000000000001</v>
      </c>
      <c r="AH33" s="14">
        <v>13.031000000000001</v>
      </c>
    </row>
    <row r="34" spans="1:34" x14ac:dyDescent="0.25">
      <c r="A34" s="6" t="s">
        <v>51</v>
      </c>
      <c r="B34" s="15">
        <v>517.553</v>
      </c>
      <c r="C34" s="15">
        <v>505.517</v>
      </c>
      <c r="D34" s="15">
        <v>481.44400000000002</v>
      </c>
      <c r="E34" s="15">
        <v>565.697</v>
      </c>
      <c r="F34" s="15">
        <v>601.80600000000004</v>
      </c>
      <c r="G34" s="15">
        <v>553.66099999999994</v>
      </c>
      <c r="H34" s="15">
        <v>553.66099999999994</v>
      </c>
      <c r="I34" s="15">
        <v>529.58900000000006</v>
      </c>
      <c r="J34" s="15">
        <v>553.66099999999994</v>
      </c>
      <c r="K34" s="15">
        <v>457.37200000000001</v>
      </c>
      <c r="L34" s="15">
        <v>517.553</v>
      </c>
      <c r="M34" s="15">
        <v>589.76900000000001</v>
      </c>
      <c r="N34" s="15">
        <v>1059.4670000000001</v>
      </c>
      <c r="O34" s="15">
        <v>769.49699999999996</v>
      </c>
      <c r="P34" s="15">
        <v>300.90300000000002</v>
      </c>
      <c r="Q34" s="15">
        <v>204.614</v>
      </c>
      <c r="R34" s="15">
        <v>238.88900000000001</v>
      </c>
      <c r="S34" s="19">
        <v>1465</v>
      </c>
      <c r="T34" s="19">
        <v>1602.5</v>
      </c>
      <c r="U34" s="15">
        <v>2299.1669999999999</v>
      </c>
      <c r="V34" s="15">
        <v>1425.556</v>
      </c>
      <c r="W34" s="19">
        <v>1360</v>
      </c>
      <c r="X34" s="15">
        <v>1371.1110000000001</v>
      </c>
      <c r="Y34" s="15">
        <v>1416.3889999999999</v>
      </c>
      <c r="Z34" s="15">
        <v>1003.611</v>
      </c>
      <c r="AA34" s="15">
        <v>1146.944</v>
      </c>
      <c r="AB34" s="19">
        <v>1295</v>
      </c>
      <c r="AC34" s="15">
        <v>1144.431</v>
      </c>
      <c r="AD34" s="15">
        <v>1194.171</v>
      </c>
      <c r="AE34" s="15">
        <v>1021.304</v>
      </c>
      <c r="AF34" s="15">
        <v>729.79200000000003</v>
      </c>
      <c r="AG34" s="15">
        <v>854.41899999999998</v>
      </c>
      <c r="AH34" s="15">
        <v>945.26199999999994</v>
      </c>
    </row>
    <row r="35" spans="1:34" x14ac:dyDescent="0.25">
      <c r="A35" s="6" t="s">
        <v>52</v>
      </c>
      <c r="B35" s="14">
        <v>3669.6669999999999</v>
      </c>
      <c r="C35" s="14">
        <v>4477.6670000000004</v>
      </c>
      <c r="D35" s="14">
        <v>4062.2220000000002</v>
      </c>
      <c r="E35" s="14">
        <v>1550.722</v>
      </c>
      <c r="F35" s="14">
        <v>1496.444</v>
      </c>
      <c r="G35" s="14">
        <v>1203.222</v>
      </c>
      <c r="H35" s="14">
        <v>1737.1669999999999</v>
      </c>
      <c r="I35" s="14">
        <v>3948.2220000000002</v>
      </c>
      <c r="J35" s="14">
        <v>2533.944</v>
      </c>
      <c r="K35" s="14">
        <v>2523.444</v>
      </c>
      <c r="L35" s="14">
        <v>1317.6110000000001</v>
      </c>
      <c r="M35" s="18">
        <v>1176.5</v>
      </c>
      <c r="N35" s="14">
        <v>1200.278</v>
      </c>
      <c r="O35" s="14">
        <v>794.94399999999996</v>
      </c>
      <c r="P35" s="14">
        <v>485.77800000000002</v>
      </c>
      <c r="Q35" s="18">
        <v>489</v>
      </c>
      <c r="R35" s="14">
        <v>477.05599999999998</v>
      </c>
      <c r="S35" s="14">
        <v>992.81600000000003</v>
      </c>
      <c r="T35" s="14">
        <v>916.33799999999997</v>
      </c>
      <c r="U35" s="18">
        <v>645</v>
      </c>
      <c r="V35" s="14">
        <v>692.77800000000002</v>
      </c>
      <c r="W35" s="14">
        <v>609.16700000000003</v>
      </c>
      <c r="X35" s="14">
        <v>495.07499999999999</v>
      </c>
      <c r="Y35" s="14">
        <v>483.28800000000001</v>
      </c>
      <c r="Z35" s="14">
        <v>436.13799999999998</v>
      </c>
      <c r="AA35" s="14">
        <v>506.863</v>
      </c>
      <c r="AB35" s="18">
        <v>471.5</v>
      </c>
      <c r="AC35" s="14">
        <v>469.767</v>
      </c>
      <c r="AD35" s="14">
        <v>469.28399999999999</v>
      </c>
      <c r="AE35" s="14">
        <v>506.935</v>
      </c>
      <c r="AF35" s="14">
        <v>486.83499999999998</v>
      </c>
      <c r="AG35" s="14">
        <v>600.19100000000003</v>
      </c>
      <c r="AH35" s="14">
        <v>525.85699999999997</v>
      </c>
    </row>
    <row r="36" spans="1:34" x14ac:dyDescent="0.25">
      <c r="A36" s="6" t="s">
        <v>53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</row>
    <row r="37" spans="1:34" x14ac:dyDescent="0.25">
      <c r="A37" s="6" t="s">
        <v>54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</row>
    <row r="38" spans="1:34" x14ac:dyDescent="0.25">
      <c r="A38" s="6" t="s">
        <v>55</v>
      </c>
      <c r="B38" s="15">
        <v>1357.722</v>
      </c>
      <c r="C38" s="15">
        <v>1324.4169999999999</v>
      </c>
      <c r="D38" s="15">
        <v>1327.6669999999999</v>
      </c>
      <c r="E38" s="19">
        <v>1395</v>
      </c>
      <c r="F38" s="15">
        <v>1576.722</v>
      </c>
      <c r="G38" s="15">
        <v>1572.722</v>
      </c>
      <c r="H38" s="15">
        <v>1524.944</v>
      </c>
      <c r="I38" s="15">
        <v>1500.694</v>
      </c>
      <c r="J38" s="15">
        <v>1553.528</v>
      </c>
      <c r="K38" s="15">
        <v>1927.444</v>
      </c>
      <c r="L38" s="15">
        <v>1882.6110000000001</v>
      </c>
      <c r="M38" s="19">
        <v>1722.25</v>
      </c>
      <c r="N38" s="19">
        <v>1790.75</v>
      </c>
      <c r="O38" s="15">
        <v>1847.8330000000001</v>
      </c>
      <c r="P38" s="15">
        <v>1777.644</v>
      </c>
      <c r="Q38" s="15">
        <v>1801.6669999999999</v>
      </c>
      <c r="R38" s="15">
        <v>1930.6510000000001</v>
      </c>
      <c r="S38" s="15">
        <v>1988.9079999999999</v>
      </c>
      <c r="T38" s="15">
        <v>1660.8420000000001</v>
      </c>
      <c r="U38" s="15">
        <v>1715.296</v>
      </c>
      <c r="V38" s="15">
        <v>1967.2370000000001</v>
      </c>
      <c r="W38" s="19">
        <v>1867.35</v>
      </c>
      <c r="X38" s="15">
        <v>1739.981</v>
      </c>
      <c r="Y38" s="15">
        <v>1721.5519999999999</v>
      </c>
      <c r="Z38" s="15">
        <v>1512.2570000000001</v>
      </c>
      <c r="AA38" s="15">
        <v>1531.5809999999999</v>
      </c>
      <c r="AB38" s="15">
        <v>1436.502</v>
      </c>
      <c r="AC38" s="15">
        <v>1487.538</v>
      </c>
      <c r="AD38" s="15">
        <v>1486.8820000000001</v>
      </c>
      <c r="AE38" s="15">
        <v>1534.4459999999999</v>
      </c>
      <c r="AF38" s="15">
        <v>1309.3710000000001</v>
      </c>
      <c r="AG38" s="15">
        <v>1365.0930000000001</v>
      </c>
      <c r="AH38" s="15">
        <v>1320.4190000000001</v>
      </c>
    </row>
    <row r="39" spans="1:34" x14ac:dyDescent="0.25">
      <c r="A39" s="6" t="s">
        <v>56</v>
      </c>
      <c r="B39" s="14">
        <v>1689.3330000000001</v>
      </c>
      <c r="C39" s="14">
        <v>1207.556</v>
      </c>
      <c r="D39" s="14">
        <v>1140.222</v>
      </c>
      <c r="E39" s="14">
        <v>818.05600000000004</v>
      </c>
      <c r="F39" s="14">
        <v>750.72199999999998</v>
      </c>
      <c r="G39" s="14">
        <v>1214.778</v>
      </c>
      <c r="H39" s="14">
        <v>924.44399999999996</v>
      </c>
      <c r="I39" s="14">
        <v>1172.778</v>
      </c>
      <c r="J39" s="14">
        <v>1526.056</v>
      </c>
      <c r="K39" s="14">
        <v>1634.278</v>
      </c>
      <c r="L39" s="14">
        <v>1823.222</v>
      </c>
      <c r="M39" s="14">
        <v>1820.3330000000001</v>
      </c>
      <c r="N39" s="14">
        <v>1724.056</v>
      </c>
      <c r="O39" s="14">
        <v>2029.222</v>
      </c>
      <c r="P39" s="14">
        <v>1729.8889999999999</v>
      </c>
      <c r="Q39" s="14">
        <v>1605.653</v>
      </c>
      <c r="R39" s="14">
        <v>1616.463</v>
      </c>
      <c r="S39" s="14">
        <v>1581.0820000000001</v>
      </c>
      <c r="T39" s="14">
        <v>1560.192</v>
      </c>
      <c r="U39" s="14">
        <v>1591.1510000000001</v>
      </c>
      <c r="V39" s="14">
        <v>1723.2940000000001</v>
      </c>
      <c r="W39" s="14">
        <v>1761.146</v>
      </c>
      <c r="X39" s="14">
        <v>1621.0039999999999</v>
      </c>
      <c r="Y39" s="14">
        <v>1701.3589999999999</v>
      </c>
      <c r="Z39" s="14">
        <v>1648.2329999999999</v>
      </c>
      <c r="AA39" s="14">
        <v>1615.694</v>
      </c>
      <c r="AB39" s="14">
        <v>1704.461</v>
      </c>
      <c r="AC39" s="14">
        <v>1684.5619999999999</v>
      </c>
      <c r="AD39" s="14">
        <v>1698.288</v>
      </c>
      <c r="AE39" s="14">
        <v>1685.297</v>
      </c>
      <c r="AF39" s="18">
        <v>1350.13</v>
      </c>
      <c r="AG39" s="14">
        <v>1278.886</v>
      </c>
      <c r="AH39" s="14">
        <v>1671.6569999999999</v>
      </c>
    </row>
    <row r="40" spans="1:34" x14ac:dyDescent="0.25">
      <c r="A40" s="6" t="s">
        <v>57</v>
      </c>
      <c r="B40" s="15">
        <v>221.88900000000001</v>
      </c>
      <c r="C40" s="19">
        <v>198</v>
      </c>
      <c r="D40" s="15">
        <v>221.167</v>
      </c>
      <c r="E40" s="15">
        <v>221.88900000000001</v>
      </c>
      <c r="F40" s="15">
        <v>290.66699999999997</v>
      </c>
      <c r="G40" s="19">
        <v>128.5</v>
      </c>
      <c r="H40" s="15">
        <v>174.833</v>
      </c>
      <c r="I40" s="15">
        <v>116.556</v>
      </c>
      <c r="J40" s="15">
        <v>81.444000000000003</v>
      </c>
      <c r="K40" s="15">
        <v>71.667000000000002</v>
      </c>
      <c r="L40" s="19">
        <v>59</v>
      </c>
      <c r="M40" s="15">
        <v>81.444000000000003</v>
      </c>
      <c r="N40" s="15">
        <v>58.277999999999999</v>
      </c>
      <c r="O40" s="15">
        <v>70.221999999999994</v>
      </c>
      <c r="P40" s="15">
        <v>71.667000000000002</v>
      </c>
      <c r="Q40" s="15">
        <v>71.667000000000002</v>
      </c>
      <c r="R40" s="15">
        <v>186.77799999999999</v>
      </c>
      <c r="S40" s="15">
        <v>216.833</v>
      </c>
      <c r="T40" s="15">
        <v>200.167</v>
      </c>
      <c r="U40" s="15">
        <v>116.556</v>
      </c>
      <c r="V40" s="15">
        <v>129.22200000000001</v>
      </c>
      <c r="W40" s="15">
        <v>71.667000000000002</v>
      </c>
      <c r="X40" s="15">
        <v>47.777999999999999</v>
      </c>
      <c r="Y40" s="19">
        <v>59</v>
      </c>
      <c r="Z40" s="15">
        <v>70.221999999999994</v>
      </c>
      <c r="AA40" s="15">
        <v>95.555999999999997</v>
      </c>
      <c r="AB40" s="15">
        <v>103.759</v>
      </c>
      <c r="AC40" s="15">
        <v>118.128</v>
      </c>
      <c r="AD40" s="15">
        <v>159.47499999999999</v>
      </c>
      <c r="AE40" s="15">
        <v>196.09100000000001</v>
      </c>
      <c r="AF40" s="19">
        <v>93.24</v>
      </c>
      <c r="AG40" s="15">
        <v>65.491</v>
      </c>
      <c r="AH40" s="9" t="s">
        <v>110</v>
      </c>
    </row>
    <row r="41" spans="1:34" x14ac:dyDescent="0.25">
      <c r="A41" s="6" t="s">
        <v>58</v>
      </c>
      <c r="B41" s="14">
        <v>7523.1670000000004</v>
      </c>
      <c r="C41" s="14">
        <v>6581.5829999999996</v>
      </c>
      <c r="D41" s="14">
        <v>7008.9440000000004</v>
      </c>
      <c r="E41" s="14">
        <v>7713.0559999999996</v>
      </c>
      <c r="F41" s="18">
        <v>7213</v>
      </c>
      <c r="G41" s="14">
        <v>7582.0559999999996</v>
      </c>
      <c r="H41" s="14">
        <v>7606.6940000000004</v>
      </c>
      <c r="I41" s="14">
        <v>8102.5829999999996</v>
      </c>
      <c r="J41" s="14">
        <v>9026.5280000000002</v>
      </c>
      <c r="K41" s="14">
        <v>10332.361000000001</v>
      </c>
      <c r="L41" s="14">
        <v>8414.7219999999998</v>
      </c>
      <c r="M41" s="14">
        <v>8253.3610000000008</v>
      </c>
      <c r="N41" s="14">
        <v>8159.6670000000004</v>
      </c>
      <c r="O41" s="14">
        <v>8930.8889999999992</v>
      </c>
      <c r="P41" s="14">
        <v>9010.5280000000002</v>
      </c>
      <c r="Q41" s="14">
        <v>9618.6939999999995</v>
      </c>
      <c r="R41" s="14">
        <v>9858.4719999999998</v>
      </c>
      <c r="S41" s="14">
        <v>9946.7780000000002</v>
      </c>
      <c r="T41" s="18">
        <v>9327</v>
      </c>
      <c r="U41" s="14">
        <v>9221.1669999999995</v>
      </c>
      <c r="V41" s="14">
        <v>14964.177</v>
      </c>
      <c r="W41" s="14">
        <v>14835.817999999999</v>
      </c>
      <c r="X41" s="14">
        <v>14983.758</v>
      </c>
      <c r="Y41" s="14">
        <v>14428.053</v>
      </c>
      <c r="Z41" s="14">
        <v>14300.308999999999</v>
      </c>
      <c r="AA41" s="14">
        <v>14194.031000000001</v>
      </c>
      <c r="AB41" s="14">
        <v>13791.689</v>
      </c>
      <c r="AC41" s="14">
        <v>13906.151</v>
      </c>
      <c r="AD41" s="14">
        <v>14223.833000000001</v>
      </c>
      <c r="AE41" s="14">
        <v>14476.031000000001</v>
      </c>
      <c r="AF41" s="14">
        <v>14163.527</v>
      </c>
      <c r="AG41" s="14">
        <v>14487.536</v>
      </c>
      <c r="AH41" s="14">
        <v>14895.242</v>
      </c>
    </row>
    <row r="42" spans="1:34" x14ac:dyDescent="0.25">
      <c r="A42" s="6" t="s">
        <v>59</v>
      </c>
      <c r="B42" s="15">
        <v>14992.944</v>
      </c>
      <c r="C42" s="19">
        <v>15659</v>
      </c>
      <c r="D42" s="15">
        <v>15056.722</v>
      </c>
      <c r="E42" s="19">
        <v>14821.5</v>
      </c>
      <c r="F42" s="15">
        <v>13651.722</v>
      </c>
      <c r="G42" s="15">
        <v>13189.556</v>
      </c>
      <c r="H42" s="15">
        <v>14219.222</v>
      </c>
      <c r="I42" s="15">
        <v>13799.666999999999</v>
      </c>
      <c r="J42" s="15">
        <v>12907.778</v>
      </c>
      <c r="K42" s="15">
        <v>11522.166999999999</v>
      </c>
      <c r="L42" s="15">
        <v>10874.944</v>
      </c>
      <c r="M42" s="15">
        <v>7672.7219999999998</v>
      </c>
      <c r="N42" s="15">
        <v>7697.7219999999998</v>
      </c>
      <c r="O42" s="15">
        <v>13520.833000000001</v>
      </c>
      <c r="P42" s="15">
        <v>13066.222</v>
      </c>
      <c r="Q42" s="15">
        <v>14972.778</v>
      </c>
      <c r="R42" s="15">
        <v>19810.167000000001</v>
      </c>
      <c r="S42" s="15">
        <v>17637.111000000001</v>
      </c>
      <c r="T42" s="15">
        <v>11099.833000000001</v>
      </c>
      <c r="U42" s="15">
        <v>10412.833000000001</v>
      </c>
      <c r="V42" s="15">
        <v>9251.5390000000007</v>
      </c>
      <c r="W42" s="15">
        <v>8788.9639999999999</v>
      </c>
      <c r="X42" s="15">
        <v>8236.6710000000003</v>
      </c>
      <c r="Y42" s="15">
        <v>7154.4040000000005</v>
      </c>
      <c r="Z42" s="15">
        <v>6798.3890000000001</v>
      </c>
      <c r="AA42" s="15">
        <v>9931.0869999999995</v>
      </c>
      <c r="AB42" s="15">
        <v>10369.181</v>
      </c>
      <c r="AC42" s="15">
        <v>10199.844999999999</v>
      </c>
      <c r="AD42" s="15">
        <v>9993.3469999999998</v>
      </c>
      <c r="AE42" s="15">
        <v>10204.939</v>
      </c>
      <c r="AF42" s="9" t="s">
        <v>110</v>
      </c>
      <c r="AG42" s="9" t="s">
        <v>110</v>
      </c>
      <c r="AH42" s="9" t="s">
        <v>110</v>
      </c>
    </row>
    <row r="43" spans="1:34" x14ac:dyDescent="0.25">
      <c r="A43" s="6" t="s">
        <v>60</v>
      </c>
      <c r="B43" s="8" t="s">
        <v>110</v>
      </c>
      <c r="C43" s="8" t="s">
        <v>110</v>
      </c>
      <c r="D43" s="8" t="s">
        <v>110</v>
      </c>
      <c r="E43" s="8" t="s">
        <v>110</v>
      </c>
      <c r="F43" s="8" t="s">
        <v>110</v>
      </c>
      <c r="G43" s="8" t="s">
        <v>110</v>
      </c>
      <c r="H43" s="8" t="s">
        <v>110</v>
      </c>
      <c r="I43" s="8" t="s">
        <v>110</v>
      </c>
      <c r="J43" s="8" t="s">
        <v>110</v>
      </c>
      <c r="K43" s="8" t="s">
        <v>110</v>
      </c>
      <c r="L43" s="8" t="s">
        <v>110</v>
      </c>
      <c r="M43" s="8" t="s">
        <v>110</v>
      </c>
      <c r="N43" s="8" t="s">
        <v>110</v>
      </c>
      <c r="O43" s="8" t="s">
        <v>110</v>
      </c>
      <c r="P43" s="8" t="s">
        <v>110</v>
      </c>
      <c r="Q43" s="8" t="s">
        <v>110</v>
      </c>
      <c r="R43" s="8" t="s">
        <v>110</v>
      </c>
      <c r="S43" s="8" t="s">
        <v>110</v>
      </c>
      <c r="T43" s="8" t="s">
        <v>110</v>
      </c>
      <c r="U43" s="8" t="s">
        <v>110</v>
      </c>
      <c r="V43" s="8" t="s">
        <v>110</v>
      </c>
      <c r="W43" s="8" t="s">
        <v>110</v>
      </c>
      <c r="X43" s="8" t="s">
        <v>110</v>
      </c>
      <c r="Y43" s="8" t="s">
        <v>110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</row>
    <row r="44" spans="1:34" x14ac:dyDescent="0.25">
      <c r="A44" s="6" t="s">
        <v>61</v>
      </c>
      <c r="B44" s="9" t="s">
        <v>110</v>
      </c>
      <c r="C44" s="9" t="s">
        <v>110</v>
      </c>
      <c r="D44" s="9" t="s">
        <v>110</v>
      </c>
      <c r="E44" s="9" t="s">
        <v>110</v>
      </c>
      <c r="F44" s="9" t="s">
        <v>110</v>
      </c>
      <c r="G44" s="9" t="s">
        <v>110</v>
      </c>
      <c r="H44" s="9" t="s">
        <v>110</v>
      </c>
      <c r="I44" s="9" t="s">
        <v>110</v>
      </c>
      <c r="J44" s="9" t="s">
        <v>110</v>
      </c>
      <c r="K44" s="9" t="s">
        <v>110</v>
      </c>
      <c r="L44" s="9" t="s">
        <v>110</v>
      </c>
      <c r="M44" s="9" t="s">
        <v>110</v>
      </c>
      <c r="N44" s="9" t="s">
        <v>110</v>
      </c>
      <c r="O44" s="9" t="s">
        <v>110</v>
      </c>
      <c r="P44" s="9" t="s">
        <v>110</v>
      </c>
      <c r="Q44" s="19">
        <v>0</v>
      </c>
      <c r="R44" s="15">
        <v>106.77500000000001</v>
      </c>
      <c r="S44" s="19">
        <v>0</v>
      </c>
      <c r="T44" s="19">
        <v>0</v>
      </c>
      <c r="U44" s="19">
        <v>0</v>
      </c>
      <c r="V44" s="19">
        <v>0</v>
      </c>
      <c r="W44" s="15">
        <v>12.385999999999999</v>
      </c>
      <c r="X44" s="15">
        <v>72.227999999999994</v>
      </c>
      <c r="Y44" s="15">
        <v>71.183000000000007</v>
      </c>
      <c r="Z44" s="15">
        <v>35.591999999999999</v>
      </c>
      <c r="AA44" s="15">
        <v>35.591999999999999</v>
      </c>
      <c r="AB44" s="15">
        <v>35.591999999999999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</row>
    <row r="45" spans="1:34" x14ac:dyDescent="0.25">
      <c r="A45" s="6" t="s">
        <v>62</v>
      </c>
      <c r="B45" s="8" t="s">
        <v>110</v>
      </c>
      <c r="C45" s="8" t="s">
        <v>110</v>
      </c>
      <c r="D45" s="8" t="s">
        <v>110</v>
      </c>
      <c r="E45" s="8" t="s">
        <v>110</v>
      </c>
      <c r="F45" s="8" t="s">
        <v>110</v>
      </c>
      <c r="G45" s="8" t="s">
        <v>110</v>
      </c>
      <c r="H45" s="8" t="s">
        <v>110</v>
      </c>
      <c r="I45" s="8" t="s">
        <v>110</v>
      </c>
      <c r="J45" s="8" t="s">
        <v>110</v>
      </c>
      <c r="K45" s="8" t="s">
        <v>110</v>
      </c>
      <c r="L45" s="8" t="s">
        <v>110</v>
      </c>
      <c r="M45" s="8" t="s">
        <v>110</v>
      </c>
      <c r="N45" s="8" t="s">
        <v>110</v>
      </c>
      <c r="O45" s="8" t="s">
        <v>110</v>
      </c>
      <c r="P45" s="8" t="s">
        <v>110</v>
      </c>
      <c r="Q45" s="8" t="s">
        <v>110</v>
      </c>
      <c r="R45" s="8" t="s">
        <v>110</v>
      </c>
      <c r="S45" s="8" t="s">
        <v>110</v>
      </c>
      <c r="T45" s="8" t="s">
        <v>110</v>
      </c>
      <c r="U45" s="8" t="s">
        <v>110</v>
      </c>
      <c r="V45" s="18">
        <v>0</v>
      </c>
      <c r="W45" s="18">
        <v>0</v>
      </c>
      <c r="X45" s="18">
        <v>0</v>
      </c>
      <c r="Y45" s="18">
        <v>0</v>
      </c>
      <c r="Z45" s="14">
        <v>11.819000000000001</v>
      </c>
      <c r="AA45" s="14">
        <v>11.819000000000001</v>
      </c>
      <c r="AB45" s="14">
        <v>11.819000000000001</v>
      </c>
      <c r="AC45" s="14">
        <v>11.819000000000001</v>
      </c>
      <c r="AD45" s="14">
        <v>4.7279999999999998</v>
      </c>
      <c r="AE45" s="18">
        <v>5.91</v>
      </c>
      <c r="AF45" s="14">
        <v>2.3639999999999999</v>
      </c>
      <c r="AG45" s="14">
        <v>1.1819999999999999</v>
      </c>
      <c r="AH45" s="18">
        <v>0</v>
      </c>
    </row>
    <row r="46" spans="1:34" x14ac:dyDescent="0.25">
      <c r="A46" s="6" t="s">
        <v>63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</row>
    <row r="47" spans="1:34" x14ac:dyDescent="0.25">
      <c r="A47" s="6" t="s">
        <v>64</v>
      </c>
      <c r="B47" s="8" t="s">
        <v>110</v>
      </c>
      <c r="C47" s="8" t="s">
        <v>110</v>
      </c>
      <c r="D47" s="8" t="s">
        <v>110</v>
      </c>
      <c r="E47" s="8" t="s">
        <v>110</v>
      </c>
      <c r="F47" s="8" t="s">
        <v>110</v>
      </c>
      <c r="G47" s="8" t="s">
        <v>110</v>
      </c>
      <c r="H47" s="8" t="s">
        <v>110</v>
      </c>
      <c r="I47" s="8" t="s">
        <v>110</v>
      </c>
      <c r="J47" s="8" t="s">
        <v>110</v>
      </c>
      <c r="K47" s="8" t="s">
        <v>110</v>
      </c>
      <c r="L47" s="8" t="s">
        <v>110</v>
      </c>
      <c r="M47" s="8" t="s">
        <v>110</v>
      </c>
      <c r="N47" s="8" t="s">
        <v>110</v>
      </c>
      <c r="O47" s="8" t="s">
        <v>110</v>
      </c>
      <c r="P47" s="8" t="s">
        <v>110</v>
      </c>
      <c r="Q47" s="8" t="s">
        <v>110</v>
      </c>
      <c r="R47" s="8" t="s">
        <v>110</v>
      </c>
      <c r="S47" s="8" t="s">
        <v>110</v>
      </c>
      <c r="T47" s="8" t="s">
        <v>110</v>
      </c>
      <c r="U47" s="8" t="s">
        <v>110</v>
      </c>
      <c r="V47" s="8" t="s">
        <v>110</v>
      </c>
      <c r="W47" s="8" t="s">
        <v>110</v>
      </c>
      <c r="X47" s="8" t="s">
        <v>110</v>
      </c>
      <c r="Y47" s="14">
        <v>11.833</v>
      </c>
      <c r="Z47" s="14">
        <v>11.833</v>
      </c>
      <c r="AA47" s="14">
        <v>11.833</v>
      </c>
      <c r="AB47" s="14">
        <v>11.833</v>
      </c>
      <c r="AC47" s="14">
        <v>22.483000000000001</v>
      </c>
      <c r="AD47" s="14">
        <v>6.508</v>
      </c>
      <c r="AE47" s="14">
        <v>4.7329999999999997</v>
      </c>
      <c r="AF47" s="14">
        <v>2.544</v>
      </c>
      <c r="AG47" s="14">
        <v>2.734</v>
      </c>
      <c r="AH47" s="14">
        <v>3.7749999999999999</v>
      </c>
    </row>
    <row r="48" spans="1:34" x14ac:dyDescent="0.25">
      <c r="A48" s="6" t="s">
        <v>65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5">
        <v>233.108</v>
      </c>
      <c r="L48" s="15">
        <v>258.55099999999999</v>
      </c>
      <c r="M48" s="15">
        <v>282.88400000000001</v>
      </c>
      <c r="N48" s="15">
        <v>519.32299999999998</v>
      </c>
      <c r="O48" s="15">
        <v>330.995</v>
      </c>
      <c r="P48" s="15">
        <v>464.54899999999998</v>
      </c>
      <c r="Q48" s="15">
        <v>500.88299999999998</v>
      </c>
      <c r="R48" s="15">
        <v>513.21600000000001</v>
      </c>
      <c r="S48" s="15">
        <v>468.11099999999999</v>
      </c>
      <c r="T48" s="19">
        <v>587</v>
      </c>
      <c r="U48" s="15">
        <v>124.44199999999999</v>
      </c>
      <c r="V48" s="15">
        <v>111.998</v>
      </c>
      <c r="W48" s="15">
        <v>237.77799999999999</v>
      </c>
      <c r="X48" s="19">
        <v>214</v>
      </c>
      <c r="Y48" s="15">
        <v>382.66699999999997</v>
      </c>
      <c r="Z48" s="15">
        <v>406.44400000000002</v>
      </c>
      <c r="AA48" s="15">
        <v>394.11099999999999</v>
      </c>
      <c r="AB48" s="15">
        <v>394.11099999999999</v>
      </c>
      <c r="AC48" s="19">
        <v>417.21</v>
      </c>
      <c r="AD48" s="15">
        <v>349.53300000000002</v>
      </c>
      <c r="AE48" s="19">
        <v>433.4</v>
      </c>
      <c r="AF48" s="19">
        <v>396.1</v>
      </c>
      <c r="AG48" s="15">
        <v>419.87799999999999</v>
      </c>
      <c r="AH48" s="19">
        <v>410.5</v>
      </c>
    </row>
    <row r="49" spans="1:34" x14ac:dyDescent="0.25">
      <c r="A49" s="6" t="s">
        <v>66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4">
        <v>241.161</v>
      </c>
      <c r="U49" s="14">
        <v>157.20599999999999</v>
      </c>
      <c r="V49" s="14">
        <v>203.65799999999999</v>
      </c>
      <c r="W49" s="14">
        <v>167.92599999999999</v>
      </c>
      <c r="X49" s="14">
        <v>120.048</v>
      </c>
      <c r="Y49" s="14">
        <v>108.607</v>
      </c>
      <c r="Z49" s="14">
        <v>85.021000000000001</v>
      </c>
      <c r="AA49" s="14">
        <v>95.227000000000004</v>
      </c>
      <c r="AB49" s="18">
        <v>107.13</v>
      </c>
      <c r="AC49" s="14">
        <v>78.668999999999997</v>
      </c>
      <c r="AD49" s="14">
        <v>76.090999999999994</v>
      </c>
      <c r="AE49" s="14">
        <v>73.396000000000001</v>
      </c>
      <c r="AF49" s="14">
        <v>62.530999999999999</v>
      </c>
      <c r="AG49" s="14">
        <v>83.119</v>
      </c>
      <c r="AH49" s="14">
        <v>73.114000000000004</v>
      </c>
    </row>
    <row r="50" spans="1:34" x14ac:dyDescent="0.25">
      <c r="A50" s="6" t="s">
        <v>67</v>
      </c>
      <c r="B50" s="15">
        <v>2954.3240000000001</v>
      </c>
      <c r="C50" s="15">
        <v>2429.556</v>
      </c>
      <c r="D50" s="15">
        <v>2891.0830000000001</v>
      </c>
      <c r="E50" s="15">
        <v>2688.056</v>
      </c>
      <c r="F50" s="15">
        <v>2316.306</v>
      </c>
      <c r="G50" s="15">
        <v>2541.1109999999999</v>
      </c>
      <c r="H50" s="15">
        <v>2597.2220000000002</v>
      </c>
      <c r="I50" s="19">
        <v>2527</v>
      </c>
      <c r="J50" s="15">
        <v>2623.2779999999998</v>
      </c>
      <c r="K50" s="15">
        <v>2387.6109999999999</v>
      </c>
      <c r="L50" s="15">
        <v>2264.1669999999999</v>
      </c>
      <c r="M50" s="19">
        <v>2917.5</v>
      </c>
      <c r="N50" s="15">
        <v>2940.6669999999999</v>
      </c>
      <c r="O50" s="15">
        <v>3245.444</v>
      </c>
      <c r="P50" s="19">
        <v>4496</v>
      </c>
      <c r="Q50" s="15">
        <v>4769.2780000000002</v>
      </c>
      <c r="R50" s="15">
        <v>5377.7219999999998</v>
      </c>
      <c r="S50" s="15">
        <v>5878.6670000000004</v>
      </c>
      <c r="T50" s="15">
        <v>5836.2780000000002</v>
      </c>
      <c r="U50" s="19">
        <v>6918.5</v>
      </c>
      <c r="V50" s="15">
        <v>7010.3890000000001</v>
      </c>
      <c r="W50" s="19">
        <v>8249</v>
      </c>
      <c r="X50" s="19">
        <v>5714.93</v>
      </c>
      <c r="Y50" s="15">
        <v>7856.0519999999997</v>
      </c>
      <c r="Z50" s="15">
        <v>5785.8450000000003</v>
      </c>
      <c r="AA50" s="15">
        <v>3260.549</v>
      </c>
      <c r="AB50" s="15">
        <v>3639.2779999999998</v>
      </c>
      <c r="AC50" s="15">
        <v>3602.5419999999999</v>
      </c>
      <c r="AD50" s="15">
        <v>4607.1390000000001</v>
      </c>
      <c r="AE50" s="15">
        <v>4558.1940000000004</v>
      </c>
      <c r="AF50" s="15">
        <v>4746.9579999999996</v>
      </c>
      <c r="AG50" s="15">
        <v>4237.7430000000004</v>
      </c>
      <c r="AH50" s="15">
        <v>4293.174</v>
      </c>
    </row>
    <row r="51" spans="1:34" x14ac:dyDescent="0.25">
      <c r="A51" s="6" t="s">
        <v>68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4">
        <v>1538.3330000000001</v>
      </c>
      <c r="R51" s="18">
        <v>1668.5</v>
      </c>
      <c r="S51" s="18">
        <v>1740.5</v>
      </c>
      <c r="T51" s="14">
        <v>1343.222</v>
      </c>
      <c r="U51" s="14">
        <v>445.33300000000003</v>
      </c>
      <c r="V51" s="14">
        <v>926.88900000000001</v>
      </c>
      <c r="W51" s="18">
        <v>606.25</v>
      </c>
      <c r="X51" s="14">
        <v>583.33299999999997</v>
      </c>
      <c r="Y51" s="14">
        <v>525.27800000000002</v>
      </c>
      <c r="Z51" s="14">
        <v>498.55599999999998</v>
      </c>
      <c r="AA51" s="14">
        <v>554.72199999999998</v>
      </c>
      <c r="AB51" s="18">
        <v>553.5</v>
      </c>
      <c r="AC51" s="14">
        <v>381.33300000000003</v>
      </c>
      <c r="AD51" s="14">
        <v>433.72199999999998</v>
      </c>
      <c r="AE51" s="14">
        <v>1559.056</v>
      </c>
      <c r="AF51" s="14">
        <v>18.756</v>
      </c>
      <c r="AG51" s="8" t="s">
        <v>110</v>
      </c>
      <c r="AH51" s="8" t="s">
        <v>110</v>
      </c>
    </row>
    <row r="52" spans="1:34" x14ac:dyDescent="0.25">
      <c r="A52" s="6" t="s">
        <v>69</v>
      </c>
      <c r="B52" s="9" t="s">
        <v>110</v>
      </c>
      <c r="C52" s="9" t="s">
        <v>110</v>
      </c>
      <c r="D52" s="9" t="s">
        <v>110</v>
      </c>
      <c r="E52" s="9" t="s">
        <v>110</v>
      </c>
      <c r="F52" s="9" t="s">
        <v>110</v>
      </c>
      <c r="G52" s="9" t="s">
        <v>110</v>
      </c>
      <c r="H52" s="9" t="s">
        <v>110</v>
      </c>
      <c r="I52" s="9" t="s">
        <v>110</v>
      </c>
      <c r="J52" s="9" t="s">
        <v>110</v>
      </c>
      <c r="K52" s="9" t="s">
        <v>110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</row>
    <row r="54" spans="1:34" x14ac:dyDescent="0.25">
      <c r="A54" s="1" t="s">
        <v>111</v>
      </c>
    </row>
    <row r="55" spans="1:34" x14ac:dyDescent="0.25">
      <c r="A55" s="1" t="s">
        <v>110</v>
      </c>
      <c r="B55" s="2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Structure</vt:lpstr>
      <vt:lpstr>International Aviation</vt:lpstr>
      <vt:lpstr>Domestic Aviation</vt:lpstr>
      <vt:lpstr>Road Transport</vt:lpstr>
      <vt:lpstr>International Shipping</vt:lpstr>
      <vt:lpstr>Domestic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2024-07-30T08:42:02Z</dcterms:created>
  <dcterms:modified xsi:type="dcterms:W3CDTF">2024-08-01T15:38:56Z</dcterms:modified>
</cp:coreProperties>
</file>