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2" documentId="8_{223B7C6A-7B8E-4202-8BC5-0712743516B6}" xr6:coauthVersionLast="47" xr6:coauthVersionMax="47" xr10:uidLastSave="{B8BCF039-0C77-4100-81F1-648914508A02}"/>
  <bookViews>
    <workbookView xWindow="-19310" yWindow="-110" windowWidth="19420" windowHeight="11020" activeTab="1" xr2:uid="{B07AFFA4-5168-49DD-A7D1-B697F5C484A2}"/>
  </bookViews>
  <sheets>
    <sheet name="Global EV stocks" sheetId="1" r:id="rId1"/>
    <sheet name="EV sales 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K15" i="1"/>
  <c r="M4" i="1"/>
  <c r="M5" i="1"/>
  <c r="M6" i="1"/>
  <c r="M7" i="1"/>
  <c r="M8" i="1"/>
  <c r="M9" i="1"/>
  <c r="M10" i="1"/>
  <c r="M11" i="1"/>
  <c r="M12" i="1"/>
  <c r="M13" i="1"/>
  <c r="M14" i="1"/>
  <c r="M3" i="1"/>
  <c r="L4" i="1"/>
  <c r="L5" i="1"/>
  <c r="L6" i="1"/>
  <c r="L7" i="1"/>
  <c r="L8" i="1"/>
  <c r="L9" i="1"/>
  <c r="L10" i="1"/>
  <c r="L11" i="1"/>
  <c r="L12" i="1"/>
  <c r="L13" i="1"/>
  <c r="L14" i="1"/>
  <c r="L3" i="1"/>
  <c r="L2" i="1"/>
</calcChain>
</file>

<file path=xl/sharedStrings.xml><?xml version="1.0" encoding="utf-8"?>
<sst xmlns="http://schemas.openxmlformats.org/spreadsheetml/2006/main" count="19" uniqueCount="18">
  <si>
    <t>Year</t>
  </si>
  <si>
    <t>Cars</t>
  </si>
  <si>
    <t>Growth</t>
  </si>
  <si>
    <t>Growth %</t>
  </si>
  <si>
    <t>Average</t>
  </si>
  <si>
    <t>World</t>
  </si>
  <si>
    <t>China</t>
  </si>
  <si>
    <t>Europe</t>
  </si>
  <si>
    <t>US</t>
  </si>
  <si>
    <t>Norway</t>
  </si>
  <si>
    <t>Sweden</t>
  </si>
  <si>
    <t>Netherlands</t>
  </si>
  <si>
    <t>Germany</t>
  </si>
  <si>
    <t>UK</t>
  </si>
  <si>
    <t>France</t>
  </si>
  <si>
    <t>Canada</t>
  </si>
  <si>
    <t>South Korea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</si>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</sst>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'Global EV stocks'!#REF!</c:f>
            </c:numRef>
          </c:xVal>
          <c:yVal>
            <c:numRef>
              <c:f>'Global EV stocks'!$K$2:$K$15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1.5</c:v>
                </c:pt>
                <c:pt idx="6">
                  <c:v>2</c:v>
                </c:pt>
                <c:pt idx="7">
                  <c:v>3.5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16.5</c:v>
                </c:pt>
                <c:pt idx="12">
                  <c:v>26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B-4B77-8F70-94ED0F1C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4128"/>
        <c:axId val="1044883168"/>
      </c:scatterChart>
      <c:valAx>
        <c:axId val="10448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3168"/>
        <c:crosses val="autoZero"/>
        <c:crossBetween val="midCat"/>
      </c:valAx>
      <c:valAx>
        <c:axId val="1044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EV Car Sales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7171296296296296"/>
          <c:w val="0.88397462817147854"/>
          <c:h val="0.479445560161572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'EV sales share'!$K$1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share'!$K$2:$K$6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1-49F2-A7D2-844D7CF43F7C}"/>
            </c:ext>
          </c:extLst>
        </c:ser>
        <c:ser>
          <c:idx val="1"/>
          <c:order val="1"/>
          <c:tx>
            <c:strRef>
              <c:f>'EV sales share'!$L$1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share'!$L$2:$L$6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1-49F2-A7D2-844D7CF43F7C}"/>
            </c:ext>
          </c:extLst>
        </c:ser>
        <c:ser>
          <c:idx val="2"/>
          <c:order val="2"/>
          <c:tx>
            <c:strRef>
              <c:f>'EV sales share'!$M$1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share'!$M$2:$M$6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1-49F2-A7D2-844D7CF43F7C}"/>
            </c:ext>
          </c:extLst>
        </c:ser>
        <c:ser>
          <c:idx val="3"/>
          <c:order val="3"/>
          <c:tx>
            <c:strRef>
              <c:f>'EV sales share'!$N$1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share'!$N$2:$N$6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1-49F2-A7D2-844D7CF43F7C}"/>
            </c:ext>
          </c:extLst>
        </c:ser>
        <c:ser>
          <c:idx val="4"/>
          <c:order val="4"/>
          <c:tx>
            <c:strRef>
              <c:f>'EV sales share'!$O$1</c:f>
              <c:strCache>
                <c:ptCount val="1"/>
                <c:pt idx="0">
                  <c:v>Norway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share'!$O$2:$O$6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1-49F2-A7D2-844D7CF43F7C}"/>
            </c:ext>
          </c:extLst>
        </c:ser>
        <c:ser>
          <c:idx val="5"/>
          <c:order val="5"/>
          <c:tx>
            <c:strRef>
              <c:f>'EV sales share'!$P$1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share'!$P$2:$P$6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45</c:v>
                </c:pt>
                <c:pt idx="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1-49F2-A7D2-844D7CF43F7C}"/>
            </c:ext>
          </c:extLst>
        </c:ser>
        <c:ser>
          <c:idx val="6"/>
          <c:order val="6"/>
          <c:tx>
            <c:strRef>
              <c:f>'EV sales share'!$Q$1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share'!$Q$2:$Q$6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1-49F2-A7D2-844D7CF43F7C}"/>
            </c:ext>
          </c:extLst>
        </c:ser>
        <c:ser>
          <c:idx val="7"/>
          <c:order val="7"/>
          <c:tx>
            <c:strRef>
              <c:f>'EV sales share'!$R$1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share'!$R$2:$R$6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1-49F2-A7D2-844D7CF43F7C}"/>
            </c:ext>
          </c:extLst>
        </c:ser>
        <c:ser>
          <c:idx val="8"/>
          <c:order val="8"/>
          <c:tx>
            <c:strRef>
              <c:f>'EV sales share'!$S$1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share'!$S$2:$S$6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19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D1-49F2-A7D2-844D7CF43F7C}"/>
            </c:ext>
          </c:extLst>
        </c:ser>
        <c:ser>
          <c:idx val="9"/>
          <c:order val="9"/>
          <c:tx>
            <c:strRef>
              <c:f>'EV sales share'!$T$1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share'!$T$2:$T$6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D1-49F2-A7D2-844D7CF43F7C}"/>
            </c:ext>
          </c:extLst>
        </c:ser>
        <c:ser>
          <c:idx val="10"/>
          <c:order val="10"/>
          <c:tx>
            <c:strRef>
              <c:f>'EV sales share'!$U$1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share'!$U$2:$U$6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D1-49F2-A7D2-844D7CF43F7C}"/>
            </c:ext>
          </c:extLst>
        </c:ser>
        <c:ser>
          <c:idx val="11"/>
          <c:order val="11"/>
          <c:tx>
            <c:strRef>
              <c:f>'EV sales share'!$V$1</c:f>
              <c:strCache>
                <c:ptCount val="1"/>
                <c:pt idx="0">
                  <c:v>South Korea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share'!$V$2:$V$6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D1-49F2-A7D2-844D7CF43F7C}"/>
            </c:ext>
          </c:extLst>
        </c:ser>
        <c:ser>
          <c:idx val="12"/>
          <c:order val="12"/>
          <c:tx>
            <c:strRef>
              <c:f>'EV sales share'!$W$1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share'!$W$2:$W$6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D1-49F2-A7D2-844D7CF4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7648"/>
        <c:axId val="993108128"/>
      </c:scatterChart>
      <c:valAx>
        <c:axId val="9931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8128"/>
        <c:crosses val="autoZero"/>
        <c:crossBetween val="midCat"/>
      </c:valAx>
      <c:valAx>
        <c:axId val="993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263525</xdr:colOff>
      <xdr:row>16</xdr:row>
      <xdr:rowOff>77447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570CC-9D42-0050-A8AD-27CAA61AE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27550" cy="3125447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778CF-6E2A-96AB-70E5-E475AE6A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515017</xdr:colOff>
      <xdr:row>31</xdr:row>
      <xdr:rowOff>73407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017B0C-AA03-3600-F060-FEE15487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782217" cy="2734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210260</xdr:colOff>
      <xdr:row>36</xdr:row>
      <xdr:rowOff>96220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FBA53-1AB9-56D3-B4CC-09B835C4E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87060" cy="6954220"/>
        </a:xfrm>
        <a:prstGeom prst="rect">
          <a:avLst/>
        </a:prstGeom>
      </xdr:spPr>
    </xdr:pic>
    <xdr:clientData/>
  </xdr:twoCellAnchor>
  <xdr:twoCellAnchor>
    <xdr:from>
      <xdr:col>14</xdr:col>
      <xdr:colOff>396875</xdr:colOff>
      <xdr:row>3</xdr:row>
      <xdr:rowOff>107950</xdr:rowOff>
    </xdr:from>
    <xdr:to>
      <xdr:col>21</xdr:col>
      <xdr:colOff>701675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386C1-8013-9BCF-F33B-FA80F014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A5FB-724A-4250-B386-CF2FA7CD1382}">
  <dimension ref="I1:M16"/>
  <sheetViews>
    <sheetView topLeftCell="I1" workbookViewId="0">
      <selection activeCell="I14" sqref="I14"/>
    </sheetView>
  </sheetViews>
  <sheetFormatPr defaultRowHeight="15" x14ac:dyDescent="0.25"/>
  <sheetData>
    <row r="1" spans="9:13" x14ac:dyDescent="0.25">
      <c r="J1" t="s">
        <v>0</v>
      </c>
      <c r="K1" t="s">
        <v>1</v>
      </c>
      <c r="L1" t="s">
        <v>2</v>
      </c>
      <c r="M1" t="s">
        <v>3</v>
      </c>
    </row>
    <row r="2" spans="9:13" x14ac:dyDescent="0.25">
      <c r="I2">
        <v>2010</v>
      </c>
      <c r="J2">
        <v>1</v>
      </c>
      <c r="K2">
        <v>0.2</v>
      </c>
      <c r="L2">
        <f>K2-0</f>
        <v>0.2</v>
      </c>
      <c r="M2" s="1">
        <v>0</v>
      </c>
    </row>
    <row r="3" spans="9:13" x14ac:dyDescent="0.25">
      <c r="I3">
        <v>2011</v>
      </c>
      <c r="J3">
        <v>2</v>
      </c>
      <c r="K3">
        <v>0.3</v>
      </c>
      <c r="L3">
        <f>K3-K2</f>
        <v>9.9999999999999978E-2</v>
      </c>
      <c r="M3" s="1">
        <f>L3/K2</f>
        <v>0.49999999999999989</v>
      </c>
    </row>
    <row r="4" spans="9:13" x14ac:dyDescent="0.25">
      <c r="I4">
        <v>2012</v>
      </c>
      <c r="J4">
        <v>3</v>
      </c>
      <c r="K4">
        <v>0.4</v>
      </c>
      <c r="L4">
        <f t="shared" ref="L4:L14" si="0">K4-K3</f>
        <v>0.10000000000000003</v>
      </c>
      <c r="M4" s="1">
        <f t="shared" ref="M4:M15" si="1">L4/K3</f>
        <v>0.33333333333333348</v>
      </c>
    </row>
    <row r="5" spans="9:13" x14ac:dyDescent="0.25">
      <c r="I5">
        <v>2013</v>
      </c>
      <c r="J5">
        <v>4</v>
      </c>
      <c r="K5">
        <v>0.5</v>
      </c>
      <c r="L5">
        <f t="shared" si="0"/>
        <v>9.9999999999999978E-2</v>
      </c>
      <c r="M5" s="1">
        <f t="shared" si="1"/>
        <v>0.24999999999999994</v>
      </c>
    </row>
    <row r="6" spans="9:13" x14ac:dyDescent="0.25">
      <c r="I6">
        <v>2014</v>
      </c>
      <c r="J6">
        <v>5</v>
      </c>
      <c r="K6">
        <v>0.8</v>
      </c>
      <c r="L6">
        <f t="shared" si="0"/>
        <v>0.30000000000000004</v>
      </c>
      <c r="M6" s="1">
        <f t="shared" si="1"/>
        <v>0.60000000000000009</v>
      </c>
    </row>
    <row r="7" spans="9:13" x14ac:dyDescent="0.25">
      <c r="I7">
        <v>2015</v>
      </c>
      <c r="J7">
        <v>6</v>
      </c>
      <c r="K7">
        <v>1.5</v>
      </c>
      <c r="L7">
        <f t="shared" si="0"/>
        <v>0.7</v>
      </c>
      <c r="M7" s="1">
        <f t="shared" si="1"/>
        <v>0.87499999999999989</v>
      </c>
    </row>
    <row r="8" spans="9:13" x14ac:dyDescent="0.25">
      <c r="I8">
        <v>2016</v>
      </c>
      <c r="J8">
        <v>7</v>
      </c>
      <c r="K8">
        <v>2</v>
      </c>
      <c r="L8">
        <f t="shared" si="0"/>
        <v>0.5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3.5</v>
      </c>
      <c r="L9">
        <f t="shared" si="0"/>
        <v>1.5</v>
      </c>
      <c r="M9" s="1">
        <f t="shared" si="1"/>
        <v>0.75</v>
      </c>
    </row>
    <row r="10" spans="9:13" x14ac:dyDescent="0.25">
      <c r="I10">
        <v>2018</v>
      </c>
      <c r="J10">
        <v>9</v>
      </c>
      <c r="K10">
        <v>5</v>
      </c>
      <c r="L10">
        <f t="shared" si="0"/>
        <v>1.5</v>
      </c>
      <c r="M10" s="1">
        <f t="shared" si="1"/>
        <v>0.42857142857142855</v>
      </c>
    </row>
    <row r="11" spans="9:13" x14ac:dyDescent="0.25">
      <c r="I11">
        <v>2019</v>
      </c>
      <c r="J11">
        <v>10</v>
      </c>
      <c r="K11">
        <v>7</v>
      </c>
      <c r="L11">
        <f t="shared" si="0"/>
        <v>2</v>
      </c>
      <c r="M11" s="1">
        <f t="shared" si="1"/>
        <v>0.4</v>
      </c>
    </row>
    <row r="12" spans="9:13" x14ac:dyDescent="0.25">
      <c r="I12">
        <v>2020</v>
      </c>
      <c r="J12">
        <v>11</v>
      </c>
      <c r="K12">
        <v>10</v>
      </c>
      <c r="L12">
        <f t="shared" si="0"/>
        <v>3</v>
      </c>
      <c r="M12" s="1">
        <f t="shared" si="1"/>
        <v>0.42857142857142855</v>
      </c>
    </row>
    <row r="13" spans="9:13" x14ac:dyDescent="0.25">
      <c r="I13">
        <v>2021</v>
      </c>
      <c r="J13">
        <v>12</v>
      </c>
      <c r="K13">
        <v>16.5</v>
      </c>
      <c r="L13">
        <f t="shared" si="0"/>
        <v>6.5</v>
      </c>
      <c r="M13" s="1">
        <f t="shared" si="1"/>
        <v>0.65</v>
      </c>
    </row>
    <row r="14" spans="9:13" x14ac:dyDescent="0.25">
      <c r="I14">
        <v>2022</v>
      </c>
      <c r="J14">
        <v>13</v>
      </c>
      <c r="K14">
        <v>26</v>
      </c>
      <c r="L14">
        <f t="shared" si="0"/>
        <v>9.5</v>
      </c>
      <c r="M14" s="1">
        <f t="shared" si="1"/>
        <v>0.5757575757575758</v>
      </c>
    </row>
    <row r="15" spans="9:13" x14ac:dyDescent="0.25">
      <c r="I15" s="3">
        <v>2023</v>
      </c>
      <c r="J15" s="3">
        <v>14</v>
      </c>
      <c r="K15" s="3">
        <f>K14+L15</f>
        <v>40</v>
      </c>
      <c r="L15" s="3">
        <v>14</v>
      </c>
      <c r="M15" s="4">
        <f t="shared" si="1"/>
        <v>0.53846153846153844</v>
      </c>
    </row>
    <row r="16" spans="9:13" x14ac:dyDescent="0.25">
      <c r="L16" t="s">
        <v>4</v>
      </c>
      <c r="M16" s="2">
        <f>AVERAGE(M2:M15)</f>
        <v>0.4759306170020457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937-8D92-4B58-AE67-76DAC29A5FE3}">
  <dimension ref="I1:W6"/>
  <sheetViews>
    <sheetView tabSelected="1" topLeftCell="J1" workbookViewId="0">
      <selection activeCell="M17" sqref="J11:M17"/>
    </sheetView>
  </sheetViews>
  <sheetFormatPr defaultRowHeight="15" x14ac:dyDescent="0.25"/>
  <cols>
    <col min="11" max="11" width="12" bestFit="1" customWidth="1"/>
    <col min="12" max="13" width="11" bestFit="1" customWidth="1"/>
    <col min="22" max="22" width="11" customWidth="1"/>
  </cols>
  <sheetData>
    <row r="1" spans="9:23" x14ac:dyDescent="0.25"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9:23" x14ac:dyDescent="0.25">
      <c r="I2">
        <v>2018</v>
      </c>
      <c r="J2">
        <v>1</v>
      </c>
      <c r="K2">
        <v>2</v>
      </c>
      <c r="L2">
        <v>5</v>
      </c>
      <c r="M2">
        <v>2</v>
      </c>
      <c r="N2">
        <v>2</v>
      </c>
      <c r="O2">
        <v>50</v>
      </c>
      <c r="P2">
        <v>5</v>
      </c>
      <c r="Q2">
        <v>5</v>
      </c>
      <c r="R2">
        <v>1</v>
      </c>
      <c r="S2">
        <v>3</v>
      </c>
      <c r="T2">
        <v>2</v>
      </c>
      <c r="U2">
        <v>3</v>
      </c>
      <c r="V2">
        <v>4</v>
      </c>
      <c r="W2">
        <v>2</v>
      </c>
    </row>
    <row r="3" spans="9:23" x14ac:dyDescent="0.25">
      <c r="I3">
        <v>2019</v>
      </c>
      <c r="J3">
        <v>2</v>
      </c>
      <c r="K3">
        <v>2.5</v>
      </c>
      <c r="L3">
        <v>5</v>
      </c>
      <c r="M3">
        <v>4</v>
      </c>
      <c r="N3">
        <v>2</v>
      </c>
      <c r="O3">
        <v>55</v>
      </c>
      <c r="P3">
        <v>10</v>
      </c>
      <c r="Q3">
        <v>15</v>
      </c>
      <c r="R3">
        <v>2</v>
      </c>
      <c r="S3">
        <v>4</v>
      </c>
      <c r="T3">
        <v>3</v>
      </c>
      <c r="U3">
        <v>4</v>
      </c>
      <c r="V3">
        <v>2</v>
      </c>
      <c r="W3">
        <v>1</v>
      </c>
    </row>
    <row r="4" spans="9:23" x14ac:dyDescent="0.25">
      <c r="I4">
        <v>2020</v>
      </c>
      <c r="J4">
        <v>3</v>
      </c>
      <c r="K4">
        <v>4</v>
      </c>
      <c r="L4">
        <v>6</v>
      </c>
      <c r="M4">
        <v>10</v>
      </c>
      <c r="N4">
        <v>2</v>
      </c>
      <c r="O4">
        <v>75</v>
      </c>
      <c r="P4">
        <v>30</v>
      </c>
      <c r="Q4">
        <v>25</v>
      </c>
      <c r="R4">
        <v>10</v>
      </c>
      <c r="S4">
        <v>10</v>
      </c>
      <c r="T4">
        <v>12</v>
      </c>
      <c r="U4">
        <v>5</v>
      </c>
      <c r="V4">
        <v>3</v>
      </c>
      <c r="W4">
        <v>0</v>
      </c>
    </row>
    <row r="5" spans="9:23" x14ac:dyDescent="0.25">
      <c r="I5">
        <v>2021</v>
      </c>
      <c r="J5">
        <v>4</v>
      </c>
      <c r="K5">
        <v>8</v>
      </c>
      <c r="L5">
        <v>15</v>
      </c>
      <c r="M5">
        <v>17</v>
      </c>
      <c r="N5">
        <v>5</v>
      </c>
      <c r="O5">
        <v>85</v>
      </c>
      <c r="P5">
        <v>45</v>
      </c>
      <c r="Q5">
        <v>30</v>
      </c>
      <c r="R5">
        <v>25</v>
      </c>
      <c r="S5">
        <v>19</v>
      </c>
      <c r="T5">
        <v>19</v>
      </c>
      <c r="U5">
        <v>7</v>
      </c>
      <c r="V5">
        <v>7</v>
      </c>
      <c r="W5">
        <v>1</v>
      </c>
    </row>
    <row r="6" spans="9:23" x14ac:dyDescent="0.25">
      <c r="I6">
        <v>2022</v>
      </c>
      <c r="J6">
        <v>5</v>
      </c>
      <c r="K6">
        <v>14</v>
      </c>
      <c r="L6">
        <v>30</v>
      </c>
      <c r="M6">
        <v>21</v>
      </c>
      <c r="N6">
        <v>8</v>
      </c>
      <c r="O6">
        <v>85</v>
      </c>
      <c r="P6">
        <v>55</v>
      </c>
      <c r="Q6">
        <v>35</v>
      </c>
      <c r="R6">
        <v>30</v>
      </c>
      <c r="S6">
        <v>23</v>
      </c>
      <c r="T6">
        <v>21</v>
      </c>
      <c r="U6">
        <v>10</v>
      </c>
      <c r="V6">
        <v>10</v>
      </c>
      <c r="W6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13" ma:contentTypeDescription="Opret et nyt dokument." ma:contentTypeScope="" ma:versionID="ca4027ca244ec95ac2a7293896e2fce0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166ac659dc9ea60bab1c63573ae38b8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Props1.xml><?xml version="1.0" encoding="utf-8"?>
<ds:datastoreItem xmlns:ds="http://schemas.openxmlformats.org/officeDocument/2006/customXml" ds:itemID="{107EC6BD-6D31-4D24-8D57-E2D9B4000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2B9AE7-7F0E-4195-8BA0-CC6F91C789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838360-3748-4AD1-8E37-0EADD9368F64}">
  <ds:schemaRefs>
    <ds:schemaRef ds:uri="http://purl.org/dc/dcmitype/"/>
    <ds:schemaRef ds:uri="http://schemas.microsoft.com/office/2006/documentManagement/types"/>
    <ds:schemaRef ds:uri="http://purl.org/dc/terms/"/>
    <ds:schemaRef ds:uri="e8132505-76f9-4137-ae7c-79276eeb74ea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578888b-be12-48a9-baea-4639ac51bf0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EV stocks</vt:lpstr>
      <vt:lpstr>EV sales share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2024-04-16T07:22:19Z</dcterms:created>
  <dcterms:modified xsi:type="dcterms:W3CDTF">2024-04-16T14:04:17Z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0x01010031884995E9A9A64AA3A22F4FAF40DDA5</vt:lpwstr>
  </property>
</Properties>
</file>