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182" documentId="8_{B27B1776-D0C0-43B7-8E1C-795135C8FB6A}" xr6:coauthVersionLast="47" xr6:coauthVersionMax="47" xr10:uidLastSave="{F900C944-469F-43E3-9ABD-4837BF3BDA21}"/>
  <bookViews>
    <workbookView xWindow="-120" yWindow="-120" windowWidth="29040" windowHeight="16440" firstSheet="49" activeTab="57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ip_demand_const" sheetId="19" state="hidden" r:id="rId60"/>
    <sheet name="Ship_type_relation" sheetId="3" r:id="rId61"/>
    <sheet name="Ship_ages" sheetId="82" r:id="rId62"/>
    <sheet name="Sheet1" sheetId="89" r:id="rId63"/>
    <sheet name="Sheet2" sheetId="93" r:id="rId64"/>
  </sheets>
  <externalReferences>
    <externalReference r:id="rId65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4" i="4"/>
  <c r="F25" i="4"/>
  <c r="F26" i="4"/>
  <c r="F22" i="4"/>
  <c r="E23" i="4"/>
  <c r="E24" i="4"/>
  <c r="E25" i="4"/>
  <c r="E26" i="4"/>
  <c r="E22" i="4"/>
  <c r="E18" i="4"/>
  <c r="E19" i="4"/>
  <c r="E20" i="4"/>
  <c r="E21" i="4"/>
  <c r="E17" i="4"/>
  <c r="I26" i="88"/>
  <c r="I25" i="88"/>
  <c r="I24" i="8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<sst xmlns="http://schemas.openxmlformats.org/spreadsheetml/2006/main" count="889" uniqueCount="148">
  <si>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</si>
  <si>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</si>
  <si>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</si>
  <si>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</si>
  <si>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</si>
  <si>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</si>
  <si>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</si>
  <si>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</si>
  <si>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</si>
  <si>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</si>
  <si>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</si>
  <si>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</si>
  <si>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</si>
  <si>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</si>
  <si>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</si>
  <si>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</si>
  <si>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</si>
  <si>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</si>
  <si>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</si>
  <si>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</si>
  <si>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</si>
  <si>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</si>
  <si>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</si>
  <si>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</si>
  <si>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</si>
  <si>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</si>
  <si>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</si>
  <si>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</si>
  <si>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</si>
  <si>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</si>
  <si>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</si>
  <si>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</si>
  <si>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</si>
  <si>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</si>
  <si>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</si>
  <si>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</si>
  <si>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</si>
  <si>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</si>
  <si>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</si>
  <si>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</si>
  <si>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</si>
  <si>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</si>
  <si>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</si>
  <si>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</si>
  <si>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</si>
  <si>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</si>
  <si>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</si>
  <si>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</si>
  <si>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</si>
  <si>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</si>
  <si>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</si>
  <si>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</si>
  <si>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</si>
  <si>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</si>
  <si>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</si>
  <si>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</si>
  <si>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</si>
  <si>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</si>
  <si>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</si>
  <si>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</si>
  <si>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</si>
  <si>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</si>
  <si>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</si>
  <si>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</si>
  <si>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</si>
  <si>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</si>
  <si>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</si>
  <si>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</si>
  <si>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</si>
  <si>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</si>
  <si>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</si>
  <si>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</si>
  <si>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</si>
  <si>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</si>
  <si>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</si>
  <si>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</si>
  <si>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</si>
  <si>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</si>
  <si>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</si>
  <si>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</si>
  <si>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</si>
  <si>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</si>
  <si>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</si>
  <si>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</si>
  <si>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</si>
  <si>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</si>
  <si>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</si>
  <si>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</si>
  <si>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</si>
  <si>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</si>
  <si>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</si>
  <si>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</si>
  <si>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</si>
  <si>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</si>
  <si>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</si>
  <si>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</si>
  <si>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</si>
  <si>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</si>
  <si>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</si>
  <si>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</si>
  <si>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</si>
  <si>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</si>
  <si>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</si>
  <si>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</si>
  <si>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</si>
  <si>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</si>
  <si>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</si>
  <si>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</si>
  <si>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</si>
  <si>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</si>
  <si>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</si>
  <si>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</si>
  <si>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</si>
  <si>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</si>
  <si>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</si>
  <si>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</si>
  <si>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</si>
  <si>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</si>
  <si>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</si>
  <si>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</si>
  <si>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</si>
  <si>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</si>
  <si>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</si>
  <si>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</si>
  <si>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</si>
  <si>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</si>
  <si>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</si>
  <si>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</si>
  <si>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</si>
  <si>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</si>
  <si>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</si>
  <si>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</si>
  <si>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</si>
  <si>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</si>
  <si>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</si>
  <si>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</si>
  <si>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</si>
  <si>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</si>
  <si>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</si>
  <si>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</si>
  <si>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</si>
  <si>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</si>
  <si>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</si>
  <si>
    <t>LHV jetfuel</t>
  </si>
  <si>
    <t>LHV Diesel</t>
  </si>
  <si>
    <t>MJ/kg</t>
  </si>
  <si>
    <t>Price $/GJ</t>
  </si>
  <si>
    <t>LHV Naphtha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</si>
</sst>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/>
      <sheetData sheetId="1"/>
      <sheetData sheetId="2"/>
      <sheetData sheetId="3">
        <row r="5">
          <cell r="R5">
            <v>0.63092972747650833</v>
          </cell>
        </row>
      </sheetData>
      <sheetData sheetId="4"/>
      <sheetData sheetId="5"/>
      <sheetData sheetId="6"/>
      <sheetData sheetId="7"/>
      <sheetData sheetId="8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workbookViewId="0">
      <selection activeCell="A16" sqref="A16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2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2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2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2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2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2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2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2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2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2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2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0.97666666666666668</v>
      </c>
    </row>
    <row r="4" spans="1:2" x14ac:dyDescent="0.25">
      <c r="A4">
        <v>2022</v>
      </c>
      <c r="B4" s="38">
        <f t="shared" ref="B4:B31" si="0">B3 + ((B$32-B$2)/($A$32-$A$2))*($A$3-$A$2)</f>
        <v>0.95333333333333337</v>
      </c>
    </row>
    <row r="5" spans="1:2" x14ac:dyDescent="0.25">
      <c r="A5">
        <v>2023</v>
      </c>
      <c r="B5" s="38">
        <f t="shared" si="0"/>
        <v>0.93</v>
      </c>
    </row>
    <row r="6" spans="1:2" x14ac:dyDescent="0.25">
      <c r="A6">
        <v>2024</v>
      </c>
      <c r="B6" s="38">
        <f t="shared" si="0"/>
        <v>0.90666666666666673</v>
      </c>
    </row>
    <row r="7" spans="1:2" x14ac:dyDescent="0.25">
      <c r="A7">
        <v>2025</v>
      </c>
      <c r="B7" s="38">
        <f t="shared" si="0"/>
        <v>0.88333333333333341</v>
      </c>
    </row>
    <row r="8" spans="1:2" x14ac:dyDescent="0.25">
      <c r="A8">
        <v>2026</v>
      </c>
      <c r="B8" s="38">
        <f t="shared" si="0"/>
        <v>0.8600000000000001</v>
      </c>
    </row>
    <row r="9" spans="1:2" x14ac:dyDescent="0.25">
      <c r="A9">
        <v>2027</v>
      </c>
      <c r="B9" s="38">
        <f t="shared" si="0"/>
        <v>0.83666666666666678</v>
      </c>
    </row>
    <row r="10" spans="1:2" x14ac:dyDescent="0.25">
      <c r="A10">
        <v>2028</v>
      </c>
      <c r="B10" s="38">
        <f t="shared" si="0"/>
        <v>0.81333333333333346</v>
      </c>
    </row>
    <row r="11" spans="1:2" x14ac:dyDescent="0.25">
      <c r="A11">
        <v>2029</v>
      </c>
      <c r="B11" s="38">
        <f t="shared" si="0"/>
        <v>0.79000000000000015</v>
      </c>
    </row>
    <row r="12" spans="1:2" x14ac:dyDescent="0.25">
      <c r="A12">
        <v>2030</v>
      </c>
      <c r="B12" s="38">
        <f t="shared" si="0"/>
        <v>0.76666666666666683</v>
      </c>
    </row>
    <row r="13" spans="1:2" x14ac:dyDescent="0.25">
      <c r="A13">
        <v>2031</v>
      </c>
      <c r="B13" s="38">
        <f t="shared" si="0"/>
        <v>0.74333333333333351</v>
      </c>
    </row>
    <row r="14" spans="1:2" x14ac:dyDescent="0.25">
      <c r="A14">
        <v>2032</v>
      </c>
      <c r="B14" s="38">
        <f t="shared" si="0"/>
        <v>0.7200000000000002</v>
      </c>
    </row>
    <row r="15" spans="1:2" x14ac:dyDescent="0.25">
      <c r="A15">
        <v>2033</v>
      </c>
      <c r="B15" s="38">
        <f t="shared" si="0"/>
        <v>0.69666666666666688</v>
      </c>
    </row>
    <row r="16" spans="1:2" x14ac:dyDescent="0.25">
      <c r="A16">
        <v>2034</v>
      </c>
      <c r="B16" s="38">
        <f t="shared" si="0"/>
        <v>0.67333333333333356</v>
      </c>
    </row>
    <row r="17" spans="1:2" x14ac:dyDescent="0.25">
      <c r="A17">
        <v>2035</v>
      </c>
      <c r="B17" s="38">
        <f t="shared" si="0"/>
        <v>0.65000000000000024</v>
      </c>
    </row>
    <row r="18" spans="1:2" x14ac:dyDescent="0.25">
      <c r="A18">
        <v>2036</v>
      </c>
      <c r="B18" s="38">
        <f t="shared" si="0"/>
        <v>0.62666666666666693</v>
      </c>
    </row>
    <row r="19" spans="1:2" x14ac:dyDescent="0.25">
      <c r="A19">
        <v>2037</v>
      </c>
      <c r="B19" s="38">
        <f t="shared" si="0"/>
        <v>0.60333333333333361</v>
      </c>
    </row>
    <row r="20" spans="1:2" x14ac:dyDescent="0.25">
      <c r="A20">
        <v>2038</v>
      </c>
      <c r="B20" s="38">
        <f t="shared" si="0"/>
        <v>0.58000000000000029</v>
      </c>
    </row>
    <row r="21" spans="1:2" x14ac:dyDescent="0.25">
      <c r="A21">
        <v>2039</v>
      </c>
      <c r="B21" s="38">
        <f t="shared" si="0"/>
        <v>0.55666666666666698</v>
      </c>
    </row>
    <row r="22" spans="1:2" x14ac:dyDescent="0.25">
      <c r="A22">
        <v>2040</v>
      </c>
      <c r="B22" s="38">
        <f t="shared" si="0"/>
        <v>0.53333333333333366</v>
      </c>
    </row>
    <row r="23" spans="1:2" x14ac:dyDescent="0.25">
      <c r="A23">
        <v>2041</v>
      </c>
      <c r="B23" s="38">
        <f t="shared" si="0"/>
        <v>0.51000000000000034</v>
      </c>
    </row>
    <row r="24" spans="1:2" x14ac:dyDescent="0.25">
      <c r="A24">
        <v>2042</v>
      </c>
      <c r="B24" s="38">
        <f t="shared" si="0"/>
        <v>0.48666666666666702</v>
      </c>
    </row>
    <row r="25" spans="1:2" x14ac:dyDescent="0.25">
      <c r="A25">
        <v>2043</v>
      </c>
      <c r="B25" s="38">
        <f t="shared" si="0"/>
        <v>0.46333333333333371</v>
      </c>
    </row>
    <row r="26" spans="1:2" x14ac:dyDescent="0.25">
      <c r="A26">
        <v>2044</v>
      </c>
      <c r="B26" s="38">
        <f t="shared" si="0"/>
        <v>0.44000000000000039</v>
      </c>
    </row>
    <row r="27" spans="1:2" x14ac:dyDescent="0.25">
      <c r="A27">
        <v>2045</v>
      </c>
      <c r="B27" s="38">
        <f t="shared" si="0"/>
        <v>0.41666666666666707</v>
      </c>
    </row>
    <row r="28" spans="1:2" x14ac:dyDescent="0.25">
      <c r="A28">
        <v>2046</v>
      </c>
      <c r="B28" s="38">
        <f t="shared" si="0"/>
        <v>0.39333333333333376</v>
      </c>
    </row>
    <row r="29" spans="1:2" x14ac:dyDescent="0.25">
      <c r="A29">
        <v>2047</v>
      </c>
      <c r="B29" s="38">
        <f t="shared" si="0"/>
        <v>0.37000000000000044</v>
      </c>
    </row>
    <row r="30" spans="1:2" x14ac:dyDescent="0.25">
      <c r="A30">
        <v>2048</v>
      </c>
      <c r="B30" s="38">
        <f t="shared" si="0"/>
        <v>0.34666666666666712</v>
      </c>
    </row>
    <row r="31" spans="1:2" x14ac:dyDescent="0.25">
      <c r="A31">
        <v>2049</v>
      </c>
      <c r="B31" s="38">
        <f t="shared" si="0"/>
        <v>0.32333333333333381</v>
      </c>
    </row>
    <row r="32" spans="1:2" x14ac:dyDescent="0.2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0.97333333333333338</v>
      </c>
    </row>
    <row r="4" spans="1:2" x14ac:dyDescent="0.25">
      <c r="A4">
        <v>2022</v>
      </c>
      <c r="B4" s="38">
        <f t="shared" ref="B4:B31" si="0">B3 + ((B$32-B$2)/($A$32-$A$2))*($A$3-$A$2)</f>
        <v>0.94666666666666677</v>
      </c>
    </row>
    <row r="5" spans="1:2" x14ac:dyDescent="0.25">
      <c r="A5">
        <v>2023</v>
      </c>
      <c r="B5" s="38">
        <f t="shared" si="0"/>
        <v>0.92000000000000015</v>
      </c>
    </row>
    <row r="6" spans="1:2" x14ac:dyDescent="0.25">
      <c r="A6">
        <v>2024</v>
      </c>
      <c r="B6" s="38">
        <f t="shared" si="0"/>
        <v>0.89333333333333353</v>
      </c>
    </row>
    <row r="7" spans="1:2" x14ac:dyDescent="0.25">
      <c r="A7">
        <v>2025</v>
      </c>
      <c r="B7" s="38">
        <f t="shared" si="0"/>
        <v>0.86666666666666692</v>
      </c>
    </row>
    <row r="8" spans="1:2" x14ac:dyDescent="0.25">
      <c r="A8">
        <v>2026</v>
      </c>
      <c r="B8" s="38">
        <f t="shared" si="0"/>
        <v>0.8400000000000003</v>
      </c>
    </row>
    <row r="9" spans="1:2" x14ac:dyDescent="0.25">
      <c r="A9">
        <v>2027</v>
      </c>
      <c r="B9" s="38">
        <f t="shared" si="0"/>
        <v>0.81333333333333369</v>
      </c>
    </row>
    <row r="10" spans="1:2" x14ac:dyDescent="0.25">
      <c r="A10">
        <v>2028</v>
      </c>
      <c r="B10" s="38">
        <f t="shared" si="0"/>
        <v>0.78666666666666707</v>
      </c>
    </row>
    <row r="11" spans="1:2" x14ac:dyDescent="0.25">
      <c r="A11">
        <v>2029</v>
      </c>
      <c r="B11" s="38">
        <f t="shared" si="0"/>
        <v>0.76000000000000045</v>
      </c>
    </row>
    <row r="12" spans="1:2" x14ac:dyDescent="0.25">
      <c r="A12">
        <v>2030</v>
      </c>
      <c r="B12" s="38">
        <f t="shared" si="0"/>
        <v>0.73333333333333384</v>
      </c>
    </row>
    <row r="13" spans="1:2" x14ac:dyDescent="0.25">
      <c r="A13">
        <v>2031</v>
      </c>
      <c r="B13" s="38">
        <f t="shared" si="0"/>
        <v>0.70666666666666722</v>
      </c>
    </row>
    <row r="14" spans="1:2" x14ac:dyDescent="0.25">
      <c r="A14">
        <v>2032</v>
      </c>
      <c r="B14" s="38">
        <f t="shared" si="0"/>
        <v>0.6800000000000006</v>
      </c>
    </row>
    <row r="15" spans="1:2" x14ac:dyDescent="0.25">
      <c r="A15">
        <v>2033</v>
      </c>
      <c r="B15" s="38">
        <f t="shared" si="0"/>
        <v>0.65333333333333399</v>
      </c>
    </row>
    <row r="16" spans="1:2" x14ac:dyDescent="0.25">
      <c r="A16">
        <v>2034</v>
      </c>
      <c r="B16" s="38">
        <f t="shared" si="0"/>
        <v>0.62666666666666737</v>
      </c>
    </row>
    <row r="17" spans="1:2" x14ac:dyDescent="0.25">
      <c r="A17">
        <v>2035</v>
      </c>
      <c r="B17" s="38">
        <f t="shared" si="0"/>
        <v>0.60000000000000075</v>
      </c>
    </row>
    <row r="18" spans="1:2" x14ac:dyDescent="0.25">
      <c r="A18">
        <v>2036</v>
      </c>
      <c r="B18" s="38">
        <f t="shared" si="0"/>
        <v>0.57333333333333414</v>
      </c>
    </row>
    <row r="19" spans="1:2" x14ac:dyDescent="0.25">
      <c r="A19">
        <v>2037</v>
      </c>
      <c r="B19" s="38">
        <f t="shared" si="0"/>
        <v>0.54666666666666752</v>
      </c>
    </row>
    <row r="20" spans="1:2" x14ac:dyDescent="0.25">
      <c r="A20">
        <v>2038</v>
      </c>
      <c r="B20" s="38">
        <f t="shared" si="0"/>
        <v>0.52000000000000091</v>
      </c>
    </row>
    <row r="21" spans="1:2" x14ac:dyDescent="0.25">
      <c r="A21">
        <v>2039</v>
      </c>
      <c r="B21" s="38">
        <f t="shared" si="0"/>
        <v>0.49333333333333423</v>
      </c>
    </row>
    <row r="22" spans="1:2" x14ac:dyDescent="0.25">
      <c r="A22">
        <v>2040</v>
      </c>
      <c r="B22" s="38">
        <f t="shared" si="0"/>
        <v>0.46666666666666756</v>
      </c>
    </row>
    <row r="23" spans="1:2" x14ac:dyDescent="0.25">
      <c r="A23">
        <v>2041</v>
      </c>
      <c r="B23" s="38">
        <f t="shared" si="0"/>
        <v>0.44000000000000089</v>
      </c>
    </row>
    <row r="24" spans="1:2" x14ac:dyDescent="0.25">
      <c r="A24">
        <v>2042</v>
      </c>
      <c r="B24" s="38">
        <f t="shared" si="0"/>
        <v>0.41333333333333422</v>
      </c>
    </row>
    <row r="25" spans="1:2" x14ac:dyDescent="0.25">
      <c r="A25">
        <v>2043</v>
      </c>
      <c r="B25" s="38">
        <f t="shared" si="0"/>
        <v>0.38666666666666755</v>
      </c>
    </row>
    <row r="26" spans="1:2" x14ac:dyDescent="0.25">
      <c r="A26">
        <v>2044</v>
      </c>
      <c r="B26" s="38">
        <f t="shared" si="0"/>
        <v>0.36000000000000087</v>
      </c>
    </row>
    <row r="27" spans="1:2" x14ac:dyDescent="0.25">
      <c r="A27">
        <v>2045</v>
      </c>
      <c r="B27" s="38">
        <f t="shared" si="0"/>
        <v>0.3333333333333342</v>
      </c>
    </row>
    <row r="28" spans="1:2" x14ac:dyDescent="0.25">
      <c r="A28">
        <v>2046</v>
      </c>
      <c r="B28" s="38">
        <f t="shared" si="0"/>
        <v>0.30666666666666753</v>
      </c>
    </row>
    <row r="29" spans="1:2" x14ac:dyDescent="0.25">
      <c r="A29">
        <v>2047</v>
      </c>
      <c r="B29" s="38">
        <f t="shared" si="0"/>
        <v>0.28000000000000086</v>
      </c>
    </row>
    <row r="30" spans="1:2" x14ac:dyDescent="0.25">
      <c r="A30">
        <v>2048</v>
      </c>
      <c r="B30" s="38">
        <f t="shared" si="0"/>
        <v>0.25333333333333419</v>
      </c>
    </row>
    <row r="31" spans="1:2" x14ac:dyDescent="0.25">
      <c r="A31">
        <v>2049</v>
      </c>
      <c r="B31" s="38">
        <f t="shared" si="0"/>
        <v>0.22666666666666752</v>
      </c>
    </row>
    <row r="32" spans="1:2" x14ac:dyDescent="0.2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</v>
      </c>
    </row>
    <row r="4" spans="1:2" x14ac:dyDescent="0.25">
      <c r="A4">
        <v>2022</v>
      </c>
      <c r="B4" s="38">
        <f t="shared" ref="B4:B31" si="0">B3 + ((B$32-B$2)/($A$32-$A$2))*($A$3-$A$2)</f>
        <v>0.94</v>
      </c>
    </row>
    <row r="5" spans="1:2" x14ac:dyDescent="0.25">
      <c r="A5">
        <v>2023</v>
      </c>
      <c r="B5" s="38">
        <f t="shared" si="0"/>
        <v>0.90999999999999992</v>
      </c>
    </row>
    <row r="6" spans="1:2" x14ac:dyDescent="0.25">
      <c r="A6">
        <v>2024</v>
      </c>
      <c r="B6" s="38">
        <f t="shared" si="0"/>
        <v>0.87999999999999989</v>
      </c>
    </row>
    <row r="7" spans="1:2" x14ac:dyDescent="0.25">
      <c r="A7">
        <v>2025</v>
      </c>
      <c r="B7" s="38">
        <f t="shared" si="0"/>
        <v>0.84999999999999987</v>
      </c>
    </row>
    <row r="8" spans="1:2" x14ac:dyDescent="0.25">
      <c r="A8">
        <v>2026</v>
      </c>
      <c r="B8" s="38">
        <f t="shared" si="0"/>
        <v>0.81999999999999984</v>
      </c>
    </row>
    <row r="9" spans="1:2" x14ac:dyDescent="0.25">
      <c r="A9">
        <v>2027</v>
      </c>
      <c r="B9" s="38">
        <f t="shared" si="0"/>
        <v>0.78999999999999981</v>
      </c>
    </row>
    <row r="10" spans="1:2" x14ac:dyDescent="0.25">
      <c r="A10">
        <v>2028</v>
      </c>
      <c r="B10" s="38">
        <f t="shared" si="0"/>
        <v>0.75999999999999979</v>
      </c>
    </row>
    <row r="11" spans="1:2" x14ac:dyDescent="0.25">
      <c r="A11">
        <v>2029</v>
      </c>
      <c r="B11" s="38">
        <f t="shared" si="0"/>
        <v>0.72999999999999976</v>
      </c>
    </row>
    <row r="12" spans="1:2" x14ac:dyDescent="0.25">
      <c r="A12">
        <v>2030</v>
      </c>
      <c r="B12" s="38">
        <f t="shared" si="0"/>
        <v>0.69999999999999973</v>
      </c>
    </row>
    <row r="13" spans="1:2" x14ac:dyDescent="0.25">
      <c r="A13">
        <v>2031</v>
      </c>
      <c r="B13" s="38">
        <f t="shared" si="0"/>
        <v>0.66999999999999971</v>
      </c>
    </row>
    <row r="14" spans="1:2" x14ac:dyDescent="0.25">
      <c r="A14">
        <v>2032</v>
      </c>
      <c r="B14" s="38">
        <f t="shared" si="0"/>
        <v>0.63999999999999968</v>
      </c>
    </row>
    <row r="15" spans="1:2" x14ac:dyDescent="0.25">
      <c r="A15">
        <v>2033</v>
      </c>
      <c r="B15" s="38">
        <f t="shared" si="0"/>
        <v>0.60999999999999965</v>
      </c>
    </row>
    <row r="16" spans="1:2" x14ac:dyDescent="0.25">
      <c r="A16">
        <v>2034</v>
      </c>
      <c r="B16" s="38">
        <f t="shared" si="0"/>
        <v>0.57999999999999963</v>
      </c>
    </row>
    <row r="17" spans="1:2" x14ac:dyDescent="0.25">
      <c r="A17">
        <v>2035</v>
      </c>
      <c r="B17" s="38">
        <f t="shared" si="0"/>
        <v>0.5499999999999996</v>
      </c>
    </row>
    <row r="18" spans="1:2" x14ac:dyDescent="0.25">
      <c r="A18">
        <v>2036</v>
      </c>
      <c r="B18" s="38">
        <f t="shared" si="0"/>
        <v>0.51999999999999957</v>
      </c>
    </row>
    <row r="19" spans="1:2" x14ac:dyDescent="0.25">
      <c r="A19">
        <v>2037</v>
      </c>
      <c r="B19" s="38">
        <f t="shared" si="0"/>
        <v>0.48999999999999955</v>
      </c>
    </row>
    <row r="20" spans="1:2" x14ac:dyDescent="0.25">
      <c r="A20">
        <v>2038</v>
      </c>
      <c r="B20" s="38">
        <f t="shared" si="0"/>
        <v>0.45999999999999952</v>
      </c>
    </row>
    <row r="21" spans="1:2" x14ac:dyDescent="0.25">
      <c r="A21">
        <v>2039</v>
      </c>
      <c r="B21" s="38">
        <f t="shared" si="0"/>
        <v>0.42999999999999949</v>
      </c>
    </row>
    <row r="22" spans="1:2" x14ac:dyDescent="0.25">
      <c r="A22">
        <v>2040</v>
      </c>
      <c r="B22" s="38">
        <f t="shared" si="0"/>
        <v>0.39999999999999947</v>
      </c>
    </row>
    <row r="23" spans="1:2" x14ac:dyDescent="0.25">
      <c r="A23">
        <v>2041</v>
      </c>
      <c r="B23" s="38">
        <f t="shared" si="0"/>
        <v>0.36999999999999944</v>
      </c>
    </row>
    <row r="24" spans="1:2" x14ac:dyDescent="0.25">
      <c r="A24">
        <v>2042</v>
      </c>
      <c r="B24" s="38">
        <f t="shared" si="0"/>
        <v>0.33999999999999941</v>
      </c>
    </row>
    <row r="25" spans="1:2" x14ac:dyDescent="0.25">
      <c r="A25">
        <v>2043</v>
      </c>
      <c r="B25" s="38">
        <f t="shared" si="0"/>
        <v>0.30999999999999939</v>
      </c>
    </row>
    <row r="26" spans="1:2" x14ac:dyDescent="0.25">
      <c r="A26">
        <v>2044</v>
      </c>
      <c r="B26" s="38">
        <f t="shared" si="0"/>
        <v>0.27999999999999936</v>
      </c>
    </row>
    <row r="27" spans="1:2" x14ac:dyDescent="0.25">
      <c r="A27">
        <v>2045</v>
      </c>
      <c r="B27" s="38">
        <f t="shared" si="0"/>
        <v>0.24999999999999936</v>
      </c>
    </row>
    <row r="28" spans="1:2" x14ac:dyDescent="0.25">
      <c r="A28">
        <v>2046</v>
      </c>
      <c r="B28" s="38">
        <f t="shared" si="0"/>
        <v>0.21999999999999936</v>
      </c>
    </row>
    <row r="29" spans="1:2" x14ac:dyDescent="0.25">
      <c r="A29">
        <v>2047</v>
      </c>
      <c r="B29" s="38">
        <f t="shared" si="0"/>
        <v>0.18999999999999936</v>
      </c>
    </row>
    <row r="30" spans="1:2" x14ac:dyDescent="0.25">
      <c r="A30">
        <v>2048</v>
      </c>
      <c r="B30" s="38">
        <f t="shared" si="0"/>
        <v>0.15999999999999936</v>
      </c>
    </row>
    <row r="31" spans="1:2" x14ac:dyDescent="0.25">
      <c r="A31">
        <v>2049</v>
      </c>
      <c r="B31" s="38">
        <f t="shared" si="0"/>
        <v>0.12999999999999937</v>
      </c>
    </row>
    <row r="32" spans="1:2" x14ac:dyDescent="0.2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D2" sqref="D2:E32"/>
    </sheetView>
  </sheetViews>
  <sheetFormatPr defaultRowHeight="15" x14ac:dyDescent="0.25"/>
  <cols>
    <col min="2" max="2" width="25.7109375" customWidth="1"/>
    <col min="3" max="3" width="22.5703125" customWidth="1"/>
    <col min="4" max="4" width="19" customWidth="1"/>
    <col min="5" max="5" width="19.28515625" customWidth="1"/>
  </cols>
  <sheetData>
    <row r="1" spans="1:6" x14ac:dyDescent="0.2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2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2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2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2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2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2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2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2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2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2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2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2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2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2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2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2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2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2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2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2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2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2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2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2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2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2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2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2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2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2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2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25">
      <c r="B33" s="8"/>
      <c r="E33" s="8"/>
    </row>
    <row r="34" spans="2:5" x14ac:dyDescent="0.25">
      <c r="B34" s="8"/>
      <c r="E34" s="22"/>
    </row>
    <row r="35" spans="2:5" x14ac:dyDescent="0.25">
      <c r="B35" s="8"/>
      <c r="E35" s="21"/>
    </row>
    <row r="36" spans="2:5" x14ac:dyDescent="0.25">
      <c r="B36" s="8"/>
      <c r="E36" s="8"/>
    </row>
    <row r="37" spans="2:5" x14ac:dyDescent="0.25">
      <c r="B37" s="8"/>
      <c r="E37" s="8"/>
    </row>
    <row r="38" spans="2:5" x14ac:dyDescent="0.25">
      <c r="B38" s="8"/>
      <c r="E38" s="8"/>
    </row>
    <row r="39" spans="2:5" x14ac:dyDescent="0.25">
      <c r="B39" s="8"/>
      <c r="E39" s="8"/>
    </row>
    <row r="40" spans="2:5" x14ac:dyDescent="0.25">
      <c r="B40" s="8"/>
      <c r="E40" s="8"/>
    </row>
    <row r="41" spans="2:5" x14ac:dyDescent="0.25">
      <c r="B41" s="8"/>
      <c r="E41" s="8"/>
    </row>
    <row r="42" spans="2:5" x14ac:dyDescent="0.25">
      <c r="B42" s="8"/>
      <c r="E42" s="8"/>
    </row>
    <row r="43" spans="2:5" x14ac:dyDescent="0.25">
      <c r="B43" s="8"/>
      <c r="E43" s="8"/>
    </row>
    <row r="44" spans="2:5" x14ac:dyDescent="0.25">
      <c r="B44" s="8"/>
      <c r="E44" s="8"/>
    </row>
    <row r="45" spans="2:5" x14ac:dyDescent="0.25">
      <c r="B45" s="8"/>
      <c r="E45" s="8"/>
    </row>
    <row r="46" spans="2:5" x14ac:dyDescent="0.25">
      <c r="B46" s="8"/>
      <c r="E46" s="8"/>
    </row>
    <row r="47" spans="2:5" x14ac:dyDescent="0.25">
      <c r="B47" s="8"/>
      <c r="E47" s="8"/>
    </row>
    <row r="48" spans="2:5" x14ac:dyDescent="0.25">
      <c r="B48" s="8"/>
      <c r="E48" s="8"/>
    </row>
    <row r="49" spans="2:5" x14ac:dyDescent="0.25">
      <c r="B49" s="8"/>
      <c r="E49" s="8"/>
    </row>
    <row r="50" spans="2:5" x14ac:dyDescent="0.25">
      <c r="B50" s="8"/>
      <c r="E50" s="8"/>
    </row>
    <row r="51" spans="2:5" x14ac:dyDescent="0.25">
      <c r="B51" s="8"/>
      <c r="E51" s="8"/>
    </row>
    <row r="52" spans="2:5" x14ac:dyDescent="0.25">
      <c r="B52" s="8"/>
      <c r="E52" s="8"/>
    </row>
    <row r="53" spans="2:5" x14ac:dyDescent="0.25">
      <c r="B53" s="8"/>
      <c r="E53" s="8"/>
    </row>
    <row r="54" spans="2:5" x14ac:dyDescent="0.25">
      <c r="B54" s="8"/>
      <c r="E54" s="8"/>
    </row>
    <row r="55" spans="2:5" x14ac:dyDescent="0.25">
      <c r="B55" s="8"/>
      <c r="E55" s="8"/>
    </row>
    <row r="56" spans="2:5" x14ac:dyDescent="0.25">
      <c r="B56" s="8"/>
      <c r="E56" s="8"/>
    </row>
    <row r="57" spans="2:5" x14ac:dyDescent="0.25">
      <c r="B57" s="8"/>
      <c r="E57" s="8"/>
    </row>
    <row r="58" spans="2:5" x14ac:dyDescent="0.25">
      <c r="B58" s="8"/>
      <c r="E58" s="8"/>
    </row>
    <row r="59" spans="2:5" x14ac:dyDescent="0.25">
      <c r="B59" s="8"/>
      <c r="E59" s="8"/>
    </row>
    <row r="60" spans="2:5" x14ac:dyDescent="0.25">
      <c r="B60" s="8"/>
      <c r="E60" s="8"/>
    </row>
    <row r="61" spans="2:5" x14ac:dyDescent="0.25">
      <c r="B61" s="8"/>
      <c r="E61" s="8"/>
    </row>
    <row r="62" spans="2:5" x14ac:dyDescent="0.25">
      <c r="B62" s="8"/>
      <c r="E62" s="8"/>
    </row>
    <row r="63" spans="2:5" x14ac:dyDescent="0.25">
      <c r="B63" s="8"/>
      <c r="E63" s="8"/>
    </row>
    <row r="64" spans="2:5" x14ac:dyDescent="0.25">
      <c r="B64" s="8"/>
      <c r="E64" s="8"/>
    </row>
    <row r="65" spans="2:5" x14ac:dyDescent="0.25">
      <c r="B65" s="8"/>
      <c r="E65" s="8"/>
    </row>
    <row r="66" spans="2:5" x14ac:dyDescent="0.25">
      <c r="B66" s="8"/>
      <c r="E66" s="8"/>
    </row>
    <row r="67" spans="2:5" x14ac:dyDescent="0.25">
      <c r="B67" s="8"/>
      <c r="E67" s="8"/>
    </row>
    <row r="68" spans="2:5" x14ac:dyDescent="0.25">
      <c r="B68" s="8"/>
      <c r="E68" s="8"/>
    </row>
    <row r="69" spans="2:5" x14ac:dyDescent="0.25">
      <c r="B69" s="8"/>
      <c r="E69" s="8"/>
    </row>
    <row r="70" spans="2:5" x14ac:dyDescent="0.25">
      <c r="B70" s="8"/>
      <c r="E70" s="8"/>
    </row>
    <row r="71" spans="2:5" x14ac:dyDescent="0.25">
      <c r="B71" s="8"/>
      <c r="E71" s="8"/>
    </row>
    <row r="72" spans="2:5" x14ac:dyDescent="0.25">
      <c r="B72" s="8"/>
      <c r="E72" s="8"/>
    </row>
    <row r="73" spans="2:5" x14ac:dyDescent="0.25">
      <c r="B73" s="8"/>
      <c r="E73" s="8"/>
    </row>
    <row r="74" spans="2:5" x14ac:dyDescent="0.25">
      <c r="B74" s="8"/>
      <c r="E74" s="8"/>
    </row>
    <row r="75" spans="2:5" x14ac:dyDescent="0.25">
      <c r="B75" s="8"/>
      <c r="E75" s="8"/>
    </row>
    <row r="76" spans="2:5" x14ac:dyDescent="0.25">
      <c r="B76" s="8"/>
      <c r="E76" s="8"/>
    </row>
    <row r="77" spans="2:5" x14ac:dyDescent="0.25">
      <c r="B77" s="8"/>
      <c r="E77" s="8"/>
    </row>
    <row r="78" spans="2:5" x14ac:dyDescent="0.25">
      <c r="B78" s="8"/>
      <c r="E78" s="8"/>
    </row>
    <row r="79" spans="2:5" x14ac:dyDescent="0.25">
      <c r="B79" s="8"/>
      <c r="E79" s="8"/>
    </row>
    <row r="80" spans="2:5" x14ac:dyDescent="0.25">
      <c r="B80" s="8"/>
      <c r="E80" s="8"/>
    </row>
    <row r="81" spans="2:5" x14ac:dyDescent="0.25">
      <c r="B81" s="8"/>
      <c r="E81" s="8"/>
    </row>
    <row r="82" spans="2:5" x14ac:dyDescent="0.2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5" x14ac:dyDescent="0.25"/>
  <cols>
    <col min="4" max="4" width="11.28515625" bestFit="1" customWidth="1"/>
    <col min="5" max="7" width="11.28515625" customWidth="1"/>
    <col min="8" max="8" width="10.7109375" customWidth="1"/>
    <col min="10" max="11" width="11.28515625" bestFit="1" customWidth="1"/>
    <col min="17" max="17" width="14.7109375" bestFit="1" customWidth="1"/>
  </cols>
  <sheetData>
    <row r="1" spans="1:18" x14ac:dyDescent="0.2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2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2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2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2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2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2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2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2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2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2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2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2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2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2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2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2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2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2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2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2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2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2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2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2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2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2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2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2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2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2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2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25">
      <c r="G33" s="54"/>
      <c r="H33" s="8"/>
      <c r="M33" s="54"/>
      <c r="R33" s="54"/>
    </row>
    <row r="34" spans="2:18" x14ac:dyDescent="0.25">
      <c r="B34">
        <v>0.63092972747650833</v>
      </c>
      <c r="H34" s="22"/>
    </row>
    <row r="35" spans="2:18" x14ac:dyDescent="0.25">
      <c r="H35" s="21"/>
    </row>
    <row r="36" spans="2:18" x14ac:dyDescent="0.25">
      <c r="H36" s="8"/>
    </row>
    <row r="37" spans="2:18" x14ac:dyDescent="0.25">
      <c r="H37" s="8"/>
    </row>
    <row r="38" spans="2:18" x14ac:dyDescent="0.25">
      <c r="H38" s="8"/>
    </row>
    <row r="39" spans="2:18" x14ac:dyDescent="0.25">
      <c r="H39" s="8"/>
    </row>
    <row r="40" spans="2:18" x14ac:dyDescent="0.25">
      <c r="H40" s="8"/>
    </row>
    <row r="41" spans="2:18" x14ac:dyDescent="0.25">
      <c r="H41" s="8"/>
    </row>
    <row r="42" spans="2:18" x14ac:dyDescent="0.25">
      <c r="H42" s="8"/>
    </row>
    <row r="43" spans="2:18" x14ac:dyDescent="0.25">
      <c r="H43" s="8"/>
    </row>
    <row r="44" spans="2:18" x14ac:dyDescent="0.25">
      <c r="H44" s="8"/>
    </row>
    <row r="45" spans="2:18" x14ac:dyDescent="0.25">
      <c r="H45" s="8"/>
    </row>
    <row r="46" spans="2:18" x14ac:dyDescent="0.25">
      <c r="H46" s="8"/>
    </row>
    <row r="47" spans="2:18" x14ac:dyDescent="0.25">
      <c r="H47" s="8"/>
    </row>
    <row r="48" spans="2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2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2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2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2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2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2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2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2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2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2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2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2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2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2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2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2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2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2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2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2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2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2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2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2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2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2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2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2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2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2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workbookViewId="0">
      <selection activeCell="B1" sqref="B1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96</v>
      </c>
    </row>
    <row r="2" spans="1:2" x14ac:dyDescent="0.25">
      <c r="A2">
        <v>2020</v>
      </c>
      <c r="B2" s="33">
        <v>50</v>
      </c>
    </row>
    <row r="3" spans="1:2" x14ac:dyDescent="0.25">
      <c r="A3">
        <v>2021</v>
      </c>
      <c r="B3" s="33">
        <f>B2 + ((B$32-B$2)/($A$32-$A$2))*($A$3-$A$2)</f>
        <v>60</v>
      </c>
    </row>
    <row r="4" spans="1:2" x14ac:dyDescent="0.25">
      <c r="A4">
        <v>2022</v>
      </c>
      <c r="B4" s="33">
        <f>B3 + ((B$32-B$2)/($A$32-$A$2))*($A$3-$A$2)</f>
        <v>70</v>
      </c>
    </row>
    <row r="5" spans="1:2" x14ac:dyDescent="0.25">
      <c r="A5">
        <v>2023</v>
      </c>
      <c r="B5" s="33">
        <f t="shared" ref="B5:B31" si="0">B4 + ((B$32-B$2)/($A$32-$A$2))*($A$3-$A$2)</f>
        <v>80</v>
      </c>
    </row>
    <row r="6" spans="1:2" x14ac:dyDescent="0.25">
      <c r="A6">
        <v>2024</v>
      </c>
      <c r="B6" s="33">
        <f>B5 + ((B$32-B$2)/($A$32-$A$2))*($A$3-$A$2)</f>
        <v>90</v>
      </c>
    </row>
    <row r="7" spans="1:2" x14ac:dyDescent="0.25">
      <c r="A7">
        <v>2025</v>
      </c>
      <c r="B7" s="33">
        <f t="shared" si="0"/>
        <v>100</v>
      </c>
    </row>
    <row r="8" spans="1:2" x14ac:dyDescent="0.25">
      <c r="A8">
        <v>2026</v>
      </c>
      <c r="B8" s="33">
        <f t="shared" si="0"/>
        <v>110</v>
      </c>
    </row>
    <row r="9" spans="1:2" x14ac:dyDescent="0.25">
      <c r="A9">
        <v>2027</v>
      </c>
      <c r="B9" s="33">
        <f t="shared" si="0"/>
        <v>120</v>
      </c>
    </row>
    <row r="10" spans="1:2" x14ac:dyDescent="0.25">
      <c r="A10">
        <v>2028</v>
      </c>
      <c r="B10" s="33">
        <f t="shared" si="0"/>
        <v>130</v>
      </c>
    </row>
    <row r="11" spans="1:2" x14ac:dyDescent="0.25">
      <c r="A11">
        <v>2029</v>
      </c>
      <c r="B11" s="33">
        <f t="shared" si="0"/>
        <v>140</v>
      </c>
    </row>
    <row r="12" spans="1:2" x14ac:dyDescent="0.25">
      <c r="A12">
        <v>2030</v>
      </c>
      <c r="B12" s="33">
        <f t="shared" si="0"/>
        <v>150</v>
      </c>
    </row>
    <row r="13" spans="1:2" x14ac:dyDescent="0.25">
      <c r="A13">
        <v>2031</v>
      </c>
      <c r="B13" s="33">
        <f t="shared" si="0"/>
        <v>160</v>
      </c>
    </row>
    <row r="14" spans="1:2" x14ac:dyDescent="0.25">
      <c r="A14">
        <v>2032</v>
      </c>
      <c r="B14" s="33">
        <f>B13 + ((B$32-B$2)/($A$32-$A$2))*($A$3-$A$2)</f>
        <v>170</v>
      </c>
    </row>
    <row r="15" spans="1:2" x14ac:dyDescent="0.25">
      <c r="A15">
        <v>2033</v>
      </c>
      <c r="B15" s="33">
        <f>B14 + ((B$32-B$2)/($A$32-$A$2))*($A$3-$A$2)</f>
        <v>180</v>
      </c>
    </row>
    <row r="16" spans="1:2" x14ac:dyDescent="0.25">
      <c r="A16">
        <v>2034</v>
      </c>
      <c r="B16" s="33">
        <f t="shared" si="0"/>
        <v>190</v>
      </c>
    </row>
    <row r="17" spans="1:2" x14ac:dyDescent="0.25">
      <c r="A17">
        <v>2035</v>
      </c>
      <c r="B17" s="33">
        <f t="shared" si="0"/>
        <v>200</v>
      </c>
    </row>
    <row r="18" spans="1:2" x14ac:dyDescent="0.25">
      <c r="A18">
        <v>2036</v>
      </c>
      <c r="B18" s="33">
        <f t="shared" si="0"/>
        <v>210</v>
      </c>
    </row>
    <row r="19" spans="1:2" x14ac:dyDescent="0.25">
      <c r="A19">
        <v>2037</v>
      </c>
      <c r="B19" s="33">
        <f t="shared" si="0"/>
        <v>220</v>
      </c>
    </row>
    <row r="20" spans="1:2" x14ac:dyDescent="0.25">
      <c r="A20">
        <v>2038</v>
      </c>
      <c r="B20" s="33">
        <f t="shared" si="0"/>
        <v>230</v>
      </c>
    </row>
    <row r="21" spans="1:2" x14ac:dyDescent="0.25">
      <c r="A21">
        <v>2039</v>
      </c>
      <c r="B21" s="33">
        <f t="shared" si="0"/>
        <v>240</v>
      </c>
    </row>
    <row r="22" spans="1:2" x14ac:dyDescent="0.25">
      <c r="A22">
        <v>2040</v>
      </c>
      <c r="B22" s="33">
        <f t="shared" si="0"/>
        <v>250</v>
      </c>
    </row>
    <row r="23" spans="1:2" x14ac:dyDescent="0.25">
      <c r="A23">
        <v>2041</v>
      </c>
      <c r="B23" s="33">
        <f t="shared" si="0"/>
        <v>260</v>
      </c>
    </row>
    <row r="24" spans="1:2" x14ac:dyDescent="0.25">
      <c r="A24">
        <v>2042</v>
      </c>
      <c r="B24" s="33">
        <f t="shared" si="0"/>
        <v>270</v>
      </c>
    </row>
    <row r="25" spans="1:2" x14ac:dyDescent="0.25">
      <c r="A25">
        <v>2043</v>
      </c>
      <c r="B25" s="33">
        <f t="shared" si="0"/>
        <v>280</v>
      </c>
    </row>
    <row r="26" spans="1:2" x14ac:dyDescent="0.25">
      <c r="A26">
        <v>2044</v>
      </c>
      <c r="B26" s="33">
        <f t="shared" si="0"/>
        <v>290</v>
      </c>
    </row>
    <row r="27" spans="1:2" x14ac:dyDescent="0.25">
      <c r="A27">
        <v>2045</v>
      </c>
      <c r="B27" s="33">
        <f t="shared" si="0"/>
        <v>300</v>
      </c>
    </row>
    <row r="28" spans="1:2" x14ac:dyDescent="0.25">
      <c r="A28">
        <v>2046</v>
      </c>
      <c r="B28" s="33">
        <f t="shared" si="0"/>
        <v>310</v>
      </c>
    </row>
    <row r="29" spans="1:2" x14ac:dyDescent="0.25">
      <c r="A29">
        <v>2047</v>
      </c>
      <c r="B29" s="33">
        <f t="shared" si="0"/>
        <v>320</v>
      </c>
    </row>
    <row r="30" spans="1:2" x14ac:dyDescent="0.25">
      <c r="A30">
        <v>2048</v>
      </c>
      <c r="B30" s="33">
        <f t="shared" si="0"/>
        <v>330</v>
      </c>
    </row>
    <row r="31" spans="1:2" x14ac:dyDescent="0.25">
      <c r="A31">
        <v>2049</v>
      </c>
      <c r="B31" s="33">
        <f t="shared" si="0"/>
        <v>340</v>
      </c>
    </row>
    <row r="32" spans="1:2" x14ac:dyDescent="0.2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2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2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2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2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2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2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2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2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2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2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2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2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2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2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2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2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2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2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2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2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2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2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2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2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2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2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2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2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2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2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5" x14ac:dyDescent="0.25"/>
  <cols>
    <col min="1" max="1" width="8.7109375" customWidth="1"/>
    <col min="2" max="2" width="13.7109375" bestFit="1" customWidth="1"/>
  </cols>
  <sheetData>
    <row r="1" spans="1:2" x14ac:dyDescent="0.25">
      <c r="A1" t="s">
        <v>0</v>
      </c>
      <c r="B1" t="s">
        <v>97</v>
      </c>
    </row>
    <row r="2" spans="1:2" x14ac:dyDescent="0.25">
      <c r="A2">
        <v>2020</v>
      </c>
      <c r="B2" s="33">
        <v>5</v>
      </c>
    </row>
    <row r="3" spans="1:2" x14ac:dyDescent="0.25">
      <c r="A3">
        <v>2021</v>
      </c>
      <c r="B3" s="33">
        <f>B2 + ((B$32-B$2)/($A$32-$A$2))*($A$3-$A$2)</f>
        <v>4.8666666666666663</v>
      </c>
    </row>
    <row r="4" spans="1:2" x14ac:dyDescent="0.25">
      <c r="A4">
        <v>2022</v>
      </c>
      <c r="B4" s="33">
        <f t="shared" ref="B4:B31" si="0">B3 + ((B$32-B$2)/($A$32-$A$2))*($A$3-$A$2)</f>
        <v>4.7333333333333325</v>
      </c>
    </row>
    <row r="5" spans="1:2" x14ac:dyDescent="0.25">
      <c r="A5">
        <v>2023</v>
      </c>
      <c r="B5" s="33">
        <f t="shared" si="0"/>
        <v>4.5999999999999988</v>
      </c>
    </row>
    <row r="6" spans="1:2" x14ac:dyDescent="0.25">
      <c r="A6">
        <v>2024</v>
      </c>
      <c r="B6" s="33">
        <f t="shared" si="0"/>
        <v>4.466666666666665</v>
      </c>
    </row>
    <row r="7" spans="1:2" x14ac:dyDescent="0.25">
      <c r="A7">
        <v>2025</v>
      </c>
      <c r="B7" s="33">
        <f t="shared" si="0"/>
        <v>4.3333333333333313</v>
      </c>
    </row>
    <row r="8" spans="1:2" x14ac:dyDescent="0.25">
      <c r="A8">
        <v>2026</v>
      </c>
      <c r="B8" s="33">
        <f t="shared" si="0"/>
        <v>4.1999999999999975</v>
      </c>
    </row>
    <row r="9" spans="1:2" x14ac:dyDescent="0.25">
      <c r="A9">
        <v>2027</v>
      </c>
      <c r="B9" s="33">
        <f t="shared" si="0"/>
        <v>4.0666666666666638</v>
      </c>
    </row>
    <row r="10" spans="1:2" x14ac:dyDescent="0.25">
      <c r="A10">
        <v>2028</v>
      </c>
      <c r="B10" s="33">
        <f t="shared" si="0"/>
        <v>3.9333333333333305</v>
      </c>
    </row>
    <row r="11" spans="1:2" x14ac:dyDescent="0.25">
      <c r="A11">
        <v>2029</v>
      </c>
      <c r="B11" s="33">
        <f t="shared" si="0"/>
        <v>3.7999999999999972</v>
      </c>
    </row>
    <row r="12" spans="1:2" x14ac:dyDescent="0.25">
      <c r="A12">
        <v>2030</v>
      </c>
      <c r="B12" s="33">
        <f t="shared" si="0"/>
        <v>3.6666666666666639</v>
      </c>
    </row>
    <row r="13" spans="1:2" x14ac:dyDescent="0.25">
      <c r="A13">
        <v>2031</v>
      </c>
      <c r="B13" s="33">
        <f t="shared" si="0"/>
        <v>3.5333333333333306</v>
      </c>
    </row>
    <row r="14" spans="1:2" x14ac:dyDescent="0.25">
      <c r="A14">
        <v>2032</v>
      </c>
      <c r="B14" s="33">
        <f t="shared" si="0"/>
        <v>3.3999999999999972</v>
      </c>
    </row>
    <row r="15" spans="1:2" x14ac:dyDescent="0.25">
      <c r="A15">
        <v>2033</v>
      </c>
      <c r="B15" s="33">
        <f t="shared" si="0"/>
        <v>3.2666666666666639</v>
      </c>
    </row>
    <row r="16" spans="1:2" x14ac:dyDescent="0.25">
      <c r="A16">
        <v>2034</v>
      </c>
      <c r="B16" s="33">
        <f t="shared" si="0"/>
        <v>3.1333333333333306</v>
      </c>
    </row>
    <row r="17" spans="1:2" x14ac:dyDescent="0.25">
      <c r="A17">
        <v>2035</v>
      </c>
      <c r="B17" s="33">
        <f t="shared" si="0"/>
        <v>2.9999999999999973</v>
      </c>
    </row>
    <row r="18" spans="1:2" x14ac:dyDescent="0.25">
      <c r="A18">
        <v>2036</v>
      </c>
      <c r="B18" s="33">
        <f t="shared" si="0"/>
        <v>2.866666666666664</v>
      </c>
    </row>
    <row r="19" spans="1:2" x14ac:dyDescent="0.25">
      <c r="A19">
        <v>2037</v>
      </c>
      <c r="B19" s="33">
        <f t="shared" si="0"/>
        <v>2.7333333333333307</v>
      </c>
    </row>
    <row r="20" spans="1:2" x14ac:dyDescent="0.25">
      <c r="A20">
        <v>2038</v>
      </c>
      <c r="B20" s="33">
        <f t="shared" si="0"/>
        <v>2.5999999999999974</v>
      </c>
    </row>
    <row r="21" spans="1:2" x14ac:dyDescent="0.25">
      <c r="A21">
        <v>2039</v>
      </c>
      <c r="B21" s="33">
        <f t="shared" si="0"/>
        <v>2.4666666666666641</v>
      </c>
    </row>
    <row r="22" spans="1:2" x14ac:dyDescent="0.25">
      <c r="A22">
        <v>2040</v>
      </c>
      <c r="B22" s="33">
        <f t="shared" si="0"/>
        <v>2.3333333333333308</v>
      </c>
    </row>
    <row r="23" spans="1:2" x14ac:dyDescent="0.25">
      <c r="A23">
        <v>2041</v>
      </c>
      <c r="B23" s="33">
        <f t="shared" si="0"/>
        <v>2.1999999999999975</v>
      </c>
    </row>
    <row r="24" spans="1:2" x14ac:dyDescent="0.25">
      <c r="A24">
        <v>2042</v>
      </c>
      <c r="B24" s="33">
        <f t="shared" si="0"/>
        <v>2.0666666666666642</v>
      </c>
    </row>
    <row r="25" spans="1:2" x14ac:dyDescent="0.25">
      <c r="A25">
        <v>2043</v>
      </c>
      <c r="B25" s="33">
        <f t="shared" si="0"/>
        <v>1.9333333333333309</v>
      </c>
    </row>
    <row r="26" spans="1:2" x14ac:dyDescent="0.25">
      <c r="A26">
        <v>2044</v>
      </c>
      <c r="B26" s="33">
        <f t="shared" si="0"/>
        <v>1.7999999999999976</v>
      </c>
    </row>
    <row r="27" spans="1:2" x14ac:dyDescent="0.25">
      <c r="A27">
        <v>2045</v>
      </c>
      <c r="B27" s="33">
        <f t="shared" si="0"/>
        <v>1.6666666666666643</v>
      </c>
    </row>
    <row r="28" spans="1:2" x14ac:dyDescent="0.25">
      <c r="A28">
        <v>2046</v>
      </c>
      <c r="B28" s="33">
        <f t="shared" si="0"/>
        <v>1.533333333333331</v>
      </c>
    </row>
    <row r="29" spans="1:2" x14ac:dyDescent="0.25">
      <c r="A29">
        <v>2047</v>
      </c>
      <c r="B29" s="33">
        <f t="shared" si="0"/>
        <v>1.3999999999999977</v>
      </c>
    </row>
    <row r="30" spans="1:2" x14ac:dyDescent="0.25">
      <c r="A30">
        <v>2048</v>
      </c>
      <c r="B30" s="33">
        <f t="shared" si="0"/>
        <v>1.2666666666666644</v>
      </c>
    </row>
    <row r="31" spans="1:2" x14ac:dyDescent="0.25">
      <c r="A31">
        <v>2049</v>
      </c>
      <c r="B31" s="33">
        <f t="shared" si="0"/>
        <v>1.1333333333333311</v>
      </c>
    </row>
    <row r="32" spans="1:2" x14ac:dyDescent="0.2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2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2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2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2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2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2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2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2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2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2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2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2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2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2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2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2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2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2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2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2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2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2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2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2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2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2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2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2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2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>
      <selection activeCell="I20" sqref="I20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2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2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2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2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2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2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2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2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2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2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2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2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2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2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2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2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2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2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2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2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2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2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2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2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2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2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2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2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2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2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2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2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2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2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2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2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2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2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2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2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5" x14ac:dyDescent="0.25"/>
  <cols>
    <col min="1" max="1" width="26.28515625" customWidth="1"/>
  </cols>
  <sheetData>
    <row r="1" spans="1:32" x14ac:dyDescent="0.2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2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2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5" x14ac:dyDescent="0.25"/>
  <cols>
    <col min="1" max="2" width="16.5703125" customWidth="1"/>
    <col min="3" max="3" width="15.85546875" customWidth="1"/>
    <col min="4" max="4" width="32.7109375" customWidth="1"/>
    <col min="5" max="5" width="27" customWidth="1"/>
  </cols>
  <sheetData>
    <row r="1" spans="1:5" x14ac:dyDescent="0.25">
      <c r="B1" t="s">
        <v>104</v>
      </c>
      <c r="C1" t="s">
        <v>101</v>
      </c>
      <c r="D1" t="s">
        <v>102</v>
      </c>
      <c r="E1" t="s">
        <v>103</v>
      </c>
    </row>
    <row r="2" spans="1:5" x14ac:dyDescent="0.2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2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2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2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2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2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2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2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109375" defaultRowHeight="15" x14ac:dyDescent="0.25"/>
  <cols>
    <col min="1" max="1" width="20" customWidth="1"/>
  </cols>
  <sheetData>
    <row r="1" spans="1:32" x14ac:dyDescent="0.2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2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2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2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2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2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2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2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2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2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2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2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2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2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2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2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2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2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2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2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2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2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2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2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2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2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2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2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2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2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2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2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2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2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2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2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2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2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2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2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2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2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2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2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zoomScaleNormal="100" workbookViewId="0"/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1</v>
      </c>
    </row>
    <row r="4" spans="1:2" x14ac:dyDescent="0.25">
      <c r="A4">
        <v>2022</v>
      </c>
      <c r="B4" s="38">
        <f t="shared" ref="B4:B31" si="0">B3 + ((B$32-B$2)/($A$32-$A$2))*($A$3-$A$2)</f>
        <v>1</v>
      </c>
    </row>
    <row r="5" spans="1:2" x14ac:dyDescent="0.25">
      <c r="A5">
        <v>2023</v>
      </c>
      <c r="B5" s="38">
        <f t="shared" si="0"/>
        <v>1</v>
      </c>
    </row>
    <row r="6" spans="1:2" x14ac:dyDescent="0.25">
      <c r="A6">
        <v>2024</v>
      </c>
      <c r="B6" s="38">
        <f t="shared" si="0"/>
        <v>1</v>
      </c>
    </row>
    <row r="7" spans="1:2" x14ac:dyDescent="0.25">
      <c r="A7">
        <v>2025</v>
      </c>
      <c r="B7" s="38">
        <f t="shared" si="0"/>
        <v>1</v>
      </c>
    </row>
    <row r="8" spans="1:2" x14ac:dyDescent="0.25">
      <c r="A8">
        <v>2026</v>
      </c>
      <c r="B8" s="38">
        <f t="shared" si="0"/>
        <v>1</v>
      </c>
    </row>
    <row r="9" spans="1:2" x14ac:dyDescent="0.25">
      <c r="A9">
        <v>2027</v>
      </c>
      <c r="B9" s="38">
        <f t="shared" si="0"/>
        <v>1</v>
      </c>
    </row>
    <row r="10" spans="1:2" x14ac:dyDescent="0.25">
      <c r="A10">
        <v>2028</v>
      </c>
      <c r="B10" s="38">
        <f t="shared" si="0"/>
        <v>1</v>
      </c>
    </row>
    <row r="11" spans="1:2" x14ac:dyDescent="0.25">
      <c r="A11">
        <v>2029</v>
      </c>
      <c r="B11" s="38">
        <f t="shared" si="0"/>
        <v>1</v>
      </c>
    </row>
    <row r="12" spans="1:2" x14ac:dyDescent="0.25">
      <c r="A12">
        <v>2030</v>
      </c>
      <c r="B12" s="38">
        <f t="shared" si="0"/>
        <v>1</v>
      </c>
    </row>
    <row r="13" spans="1:2" x14ac:dyDescent="0.25">
      <c r="A13">
        <v>2031</v>
      </c>
      <c r="B13" s="38">
        <f t="shared" si="0"/>
        <v>1</v>
      </c>
    </row>
    <row r="14" spans="1:2" x14ac:dyDescent="0.25">
      <c r="A14">
        <v>2032</v>
      </c>
      <c r="B14" s="38">
        <f t="shared" si="0"/>
        <v>1</v>
      </c>
    </row>
    <row r="15" spans="1:2" x14ac:dyDescent="0.25">
      <c r="A15">
        <v>2033</v>
      </c>
      <c r="B15" s="38">
        <f t="shared" si="0"/>
        <v>1</v>
      </c>
    </row>
    <row r="16" spans="1:2" x14ac:dyDescent="0.25">
      <c r="A16">
        <v>2034</v>
      </c>
      <c r="B16" s="38">
        <f t="shared" si="0"/>
        <v>1</v>
      </c>
    </row>
    <row r="17" spans="1:2" x14ac:dyDescent="0.25">
      <c r="A17">
        <v>2035</v>
      </c>
      <c r="B17" s="38">
        <f t="shared" si="0"/>
        <v>1</v>
      </c>
    </row>
    <row r="18" spans="1:2" x14ac:dyDescent="0.25">
      <c r="A18">
        <v>2036</v>
      </c>
      <c r="B18" s="38">
        <f t="shared" si="0"/>
        <v>1</v>
      </c>
    </row>
    <row r="19" spans="1:2" x14ac:dyDescent="0.25">
      <c r="A19">
        <v>2037</v>
      </c>
      <c r="B19" s="38">
        <f t="shared" si="0"/>
        <v>1</v>
      </c>
    </row>
    <row r="20" spans="1:2" x14ac:dyDescent="0.25">
      <c r="A20">
        <v>2038</v>
      </c>
      <c r="B20" s="38">
        <f t="shared" si="0"/>
        <v>1</v>
      </c>
    </row>
    <row r="21" spans="1:2" x14ac:dyDescent="0.25">
      <c r="A21">
        <v>2039</v>
      </c>
      <c r="B21" s="38">
        <f t="shared" si="0"/>
        <v>1</v>
      </c>
    </row>
    <row r="22" spans="1:2" x14ac:dyDescent="0.25">
      <c r="A22">
        <v>2040</v>
      </c>
      <c r="B22" s="38">
        <f t="shared" si="0"/>
        <v>1</v>
      </c>
    </row>
    <row r="23" spans="1:2" x14ac:dyDescent="0.25">
      <c r="A23">
        <v>2041</v>
      </c>
      <c r="B23" s="38">
        <f t="shared" si="0"/>
        <v>1</v>
      </c>
    </row>
    <row r="24" spans="1:2" x14ac:dyDescent="0.25">
      <c r="A24">
        <v>2042</v>
      </c>
      <c r="B24" s="38">
        <f t="shared" si="0"/>
        <v>1</v>
      </c>
    </row>
    <row r="25" spans="1:2" x14ac:dyDescent="0.25">
      <c r="A25">
        <v>2043</v>
      </c>
      <c r="B25" s="38">
        <f t="shared" si="0"/>
        <v>1</v>
      </c>
    </row>
    <row r="26" spans="1:2" x14ac:dyDescent="0.25">
      <c r="A26">
        <v>2044</v>
      </c>
      <c r="B26" s="38">
        <f t="shared" si="0"/>
        <v>1</v>
      </c>
    </row>
    <row r="27" spans="1:2" x14ac:dyDescent="0.25">
      <c r="A27">
        <v>2045</v>
      </c>
      <c r="B27" s="38">
        <f t="shared" si="0"/>
        <v>1</v>
      </c>
    </row>
    <row r="28" spans="1:2" x14ac:dyDescent="0.25">
      <c r="A28">
        <v>2046</v>
      </c>
      <c r="B28" s="38">
        <f t="shared" si="0"/>
        <v>1</v>
      </c>
    </row>
    <row r="29" spans="1:2" x14ac:dyDescent="0.25">
      <c r="A29">
        <v>2047</v>
      </c>
      <c r="B29" s="38">
        <f t="shared" si="0"/>
        <v>1</v>
      </c>
    </row>
    <row r="30" spans="1:2" x14ac:dyDescent="0.25">
      <c r="A30">
        <v>2048</v>
      </c>
      <c r="B30" s="38">
        <f t="shared" si="0"/>
        <v>1</v>
      </c>
    </row>
    <row r="31" spans="1:2" x14ac:dyDescent="0.25">
      <c r="A31">
        <v>2049</v>
      </c>
      <c r="B31" s="38">
        <f t="shared" si="0"/>
        <v>1</v>
      </c>
    </row>
    <row r="32" spans="1:2" x14ac:dyDescent="0.2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A13" sqref="A13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workbookViewId="0">
      <selection activeCell="E2" sqref="E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  <col min="7" max="7" width="12" bestFit="1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2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2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2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2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2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2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2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2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2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2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2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2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topLeftCell="T1" workbookViewId="0"/>
  </sheetViews>
  <sheetFormatPr defaultColWidth="8.7109375" defaultRowHeight="15" x14ac:dyDescent="0.25"/>
  <cols>
    <col min="1" max="1" width="19.5703125" customWidth="1"/>
    <col min="2" max="2" width="29.7109375" bestFit="1" customWidth="1"/>
    <col min="3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2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2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2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2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26"/>
  <sheetViews>
    <sheetView zoomScale="90" zoomScaleNormal="90" workbookViewId="0">
      <selection activeCell="G16" sqref="G1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2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2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2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2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2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  <row r="23" spans="7:9" x14ac:dyDescent="0.25">
      <c r="H23" t="s">
        <v>145</v>
      </c>
      <c r="I23" t="s">
        <v>146</v>
      </c>
    </row>
    <row r="24" spans="7:9" x14ac:dyDescent="0.25">
      <c r="G24" t="s">
        <v>147</v>
      </c>
      <c r="H24">
        <v>48</v>
      </c>
      <c r="I24">
        <f>650/1000/H24*1000</f>
        <v>13.541666666666668</v>
      </c>
    </row>
    <row r="25" spans="7:9" x14ac:dyDescent="0.25">
      <c r="G25" t="s">
        <v>143</v>
      </c>
      <c r="H25">
        <v>43</v>
      </c>
      <c r="I25">
        <f>810/1000/H25*1000</f>
        <v>18.837209302325583</v>
      </c>
    </row>
    <row r="26" spans="7:9" x14ac:dyDescent="0.25">
      <c r="G26" t="s">
        <v>144</v>
      </c>
      <c r="H26">
        <v>45</v>
      </c>
      <c r="I26">
        <f>2.54/3.8/0.8/H26*1000</f>
        <v>18.567251461988306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2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2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2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2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2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D6" sqref="D6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2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2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2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2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2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2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2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2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2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2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14.28515625" customWidth="1"/>
    <col min="2" max="32" width="4.7109375" customWidth="1"/>
  </cols>
  <sheetData>
    <row r="1" spans="1:32" x14ac:dyDescent="0.2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2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2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2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2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2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2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2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2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2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2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109375" defaultRowHeight="15" x14ac:dyDescent="0.25"/>
  <cols>
    <col min="1" max="1" width="13.28515625" bestFit="1" customWidth="1"/>
    <col min="2" max="2" width="12.28515625" customWidth="1"/>
    <col min="3" max="4" width="10.5703125" customWidth="1"/>
    <col min="5" max="5" width="10.5703125" bestFit="1" customWidth="1"/>
    <col min="6" max="6" width="8.42578125" style="23" bestFit="1" customWidth="1"/>
    <col min="7" max="9" width="10.5703125" bestFit="1" customWidth="1"/>
    <col min="10" max="10" width="8.7109375" style="7" bestFit="1" customWidth="1"/>
    <col min="11" max="13" width="10.5703125" bestFit="1" customWidth="1"/>
    <col min="14" max="14" width="11" bestFit="1" customWidth="1"/>
    <col min="15" max="16" width="10.7109375" style="7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109375" defaultRowHeight="15" x14ac:dyDescent="0.25"/>
  <cols>
    <col min="1" max="1" width="16" style="2" customWidth="1"/>
    <col min="2" max="2" width="13.42578125" style="23" customWidth="1"/>
    <col min="3" max="4" width="10.5703125" style="23" customWidth="1"/>
    <col min="5" max="6" width="10.5703125" style="23" bestFit="1" customWidth="1"/>
    <col min="7" max="9" width="10.5703125" style="25" bestFit="1" customWidth="1"/>
    <col min="10" max="10" width="10.5703125" style="31" bestFit="1" customWidth="1"/>
    <col min="11" max="11" width="10.85546875" style="25" bestFit="1" customWidth="1"/>
    <col min="12" max="12" width="10.5703125" style="28" bestFit="1" customWidth="1"/>
    <col min="13" max="13" width="9.5703125" style="28" bestFit="1" customWidth="1"/>
    <col min="14" max="14" width="10.5703125" style="41" bestFit="1" customWidth="1"/>
    <col min="15" max="16384" width="8.7109375" style="2"/>
  </cols>
  <sheetData>
    <row r="1" spans="1:14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2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2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2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2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2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2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2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2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2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2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2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2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2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2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2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2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2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2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2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2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2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2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2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2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2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2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2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2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2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2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2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  <col min="18" max="16384" width="8.7109375" style="2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0.9966666666666667</v>
      </c>
    </row>
    <row r="4" spans="1:2" x14ac:dyDescent="0.25">
      <c r="A4">
        <v>2022</v>
      </c>
      <c r="B4" s="38">
        <f t="shared" ref="B4:B31" si="0">B3 + ((B$32-B$2)/($A$32-$A$2))*($A$3-$A$2)</f>
        <v>0.9933333333333334</v>
      </c>
    </row>
    <row r="5" spans="1:2" x14ac:dyDescent="0.25">
      <c r="A5">
        <v>2023</v>
      </c>
      <c r="B5" s="38">
        <f t="shared" si="0"/>
        <v>0.9900000000000001</v>
      </c>
    </row>
    <row r="6" spans="1:2" x14ac:dyDescent="0.25">
      <c r="A6">
        <v>2024</v>
      </c>
      <c r="B6" s="38">
        <f t="shared" si="0"/>
        <v>0.9866666666666668</v>
      </c>
    </row>
    <row r="7" spans="1:2" x14ac:dyDescent="0.25">
      <c r="A7">
        <v>2025</v>
      </c>
      <c r="B7" s="38">
        <f t="shared" si="0"/>
        <v>0.9833333333333335</v>
      </c>
    </row>
    <row r="8" spans="1:2" x14ac:dyDescent="0.25">
      <c r="A8">
        <v>2026</v>
      </c>
      <c r="B8" s="38">
        <f t="shared" si="0"/>
        <v>0.9800000000000002</v>
      </c>
    </row>
    <row r="9" spans="1:2" x14ac:dyDescent="0.25">
      <c r="A9">
        <v>2027</v>
      </c>
      <c r="B9" s="38">
        <f t="shared" si="0"/>
        <v>0.9766666666666669</v>
      </c>
    </row>
    <row r="10" spans="1:2" x14ac:dyDescent="0.25">
      <c r="A10">
        <v>2028</v>
      </c>
      <c r="B10" s="38">
        <f t="shared" si="0"/>
        <v>0.97333333333333361</v>
      </c>
    </row>
    <row r="11" spans="1:2" x14ac:dyDescent="0.25">
      <c r="A11">
        <v>2029</v>
      </c>
      <c r="B11" s="38">
        <f t="shared" si="0"/>
        <v>0.97000000000000031</v>
      </c>
    </row>
    <row r="12" spans="1:2" x14ac:dyDescent="0.25">
      <c r="A12">
        <v>2030</v>
      </c>
      <c r="B12" s="38">
        <f t="shared" si="0"/>
        <v>0.96666666666666701</v>
      </c>
    </row>
    <row r="13" spans="1:2" x14ac:dyDescent="0.25">
      <c r="A13">
        <v>2031</v>
      </c>
      <c r="B13" s="38">
        <f t="shared" si="0"/>
        <v>0.96333333333333371</v>
      </c>
    </row>
    <row r="14" spans="1:2" x14ac:dyDescent="0.25">
      <c r="A14">
        <v>2032</v>
      </c>
      <c r="B14" s="38">
        <f t="shared" si="0"/>
        <v>0.96000000000000041</v>
      </c>
    </row>
    <row r="15" spans="1:2" x14ac:dyDescent="0.25">
      <c r="A15">
        <v>2033</v>
      </c>
      <c r="B15" s="38">
        <f t="shared" si="0"/>
        <v>0.95666666666666711</v>
      </c>
    </row>
    <row r="16" spans="1:2" x14ac:dyDescent="0.25">
      <c r="A16">
        <v>2034</v>
      </c>
      <c r="B16" s="38">
        <f t="shared" si="0"/>
        <v>0.95333333333333381</v>
      </c>
    </row>
    <row r="17" spans="1:2" x14ac:dyDescent="0.25">
      <c r="A17">
        <v>2035</v>
      </c>
      <c r="B17" s="38">
        <f t="shared" si="0"/>
        <v>0.95000000000000051</v>
      </c>
    </row>
    <row r="18" spans="1:2" x14ac:dyDescent="0.25">
      <c r="A18">
        <v>2036</v>
      </c>
      <c r="B18" s="38">
        <f t="shared" si="0"/>
        <v>0.94666666666666721</v>
      </c>
    </row>
    <row r="19" spans="1:2" x14ac:dyDescent="0.25">
      <c r="A19">
        <v>2037</v>
      </c>
      <c r="B19" s="38">
        <f t="shared" si="0"/>
        <v>0.94333333333333391</v>
      </c>
    </row>
    <row r="20" spans="1:2" x14ac:dyDescent="0.25">
      <c r="A20">
        <v>2038</v>
      </c>
      <c r="B20" s="38">
        <f t="shared" si="0"/>
        <v>0.94000000000000061</v>
      </c>
    </row>
    <row r="21" spans="1:2" x14ac:dyDescent="0.25">
      <c r="A21">
        <v>2039</v>
      </c>
      <c r="B21" s="38">
        <f t="shared" si="0"/>
        <v>0.93666666666666731</v>
      </c>
    </row>
    <row r="22" spans="1:2" x14ac:dyDescent="0.25">
      <c r="A22">
        <v>2040</v>
      </c>
      <c r="B22" s="38">
        <f t="shared" si="0"/>
        <v>0.93333333333333401</v>
      </c>
    </row>
    <row r="23" spans="1:2" x14ac:dyDescent="0.25">
      <c r="A23">
        <v>2041</v>
      </c>
      <c r="B23" s="38">
        <f t="shared" si="0"/>
        <v>0.93000000000000071</v>
      </c>
    </row>
    <row r="24" spans="1:2" x14ac:dyDescent="0.25">
      <c r="A24">
        <v>2042</v>
      </c>
      <c r="B24" s="38">
        <f t="shared" si="0"/>
        <v>0.92666666666666742</v>
      </c>
    </row>
    <row r="25" spans="1:2" x14ac:dyDescent="0.25">
      <c r="A25">
        <v>2043</v>
      </c>
      <c r="B25" s="38">
        <f t="shared" si="0"/>
        <v>0.92333333333333412</v>
      </c>
    </row>
    <row r="26" spans="1:2" x14ac:dyDescent="0.25">
      <c r="A26">
        <v>2044</v>
      </c>
      <c r="B26" s="38">
        <f t="shared" si="0"/>
        <v>0.92000000000000082</v>
      </c>
    </row>
    <row r="27" spans="1:2" x14ac:dyDescent="0.25">
      <c r="A27">
        <v>2045</v>
      </c>
      <c r="B27" s="38">
        <f t="shared" si="0"/>
        <v>0.91666666666666752</v>
      </c>
    </row>
    <row r="28" spans="1:2" x14ac:dyDescent="0.25">
      <c r="A28">
        <v>2046</v>
      </c>
      <c r="B28" s="38">
        <f t="shared" si="0"/>
        <v>0.91333333333333422</v>
      </c>
    </row>
    <row r="29" spans="1:2" x14ac:dyDescent="0.25">
      <c r="A29">
        <v>2047</v>
      </c>
      <c r="B29" s="38">
        <f t="shared" si="0"/>
        <v>0.91000000000000092</v>
      </c>
    </row>
    <row r="30" spans="1:2" x14ac:dyDescent="0.25">
      <c r="A30">
        <v>2048</v>
      </c>
      <c r="B30" s="38">
        <f t="shared" si="0"/>
        <v>0.90666666666666762</v>
      </c>
    </row>
    <row r="31" spans="1:2" x14ac:dyDescent="0.25">
      <c r="A31">
        <v>2049</v>
      </c>
      <c r="B31" s="38">
        <f t="shared" si="0"/>
        <v>0.90333333333333432</v>
      </c>
    </row>
    <row r="32" spans="1:2" x14ac:dyDescent="0.2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6" width="5.710937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workbookViewId="0">
      <selection activeCell="E1" sqref="E1"/>
    </sheetView>
  </sheetViews>
  <sheetFormatPr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2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2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2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2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2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2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2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2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2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2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2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2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2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2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2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2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2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2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2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2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2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2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2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2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2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2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2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2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2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2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109375"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2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2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2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2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2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2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2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2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2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2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2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2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2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2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2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2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2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2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2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2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2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2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2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2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2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2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2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2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2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2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5" x14ac:dyDescent="0.25"/>
  <cols>
    <col min="1" max="1" width="18.5703125" customWidth="1"/>
    <col min="9" max="9" width="12" bestFit="1" customWidth="1"/>
    <col min="13" max="13" width="12.140625" bestFit="1" customWidth="1"/>
    <col min="15" max="15" width="12" bestFit="1" customWidth="1"/>
    <col min="17" max="18" width="10" bestFit="1" customWidth="1"/>
  </cols>
  <sheetData>
    <row r="1" spans="1:13" x14ac:dyDescent="0.2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2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2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2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2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2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2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2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2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2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2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2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2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2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2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2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2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2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2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2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2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2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2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2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2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2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2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2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2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2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2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5" x14ac:dyDescent="0.25"/>
  <cols>
    <col min="9" max="9" width="12" bestFit="1" customWidth="1"/>
    <col min="10" max="10" width="10" bestFit="1" customWidth="1"/>
  </cols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2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2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2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2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2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2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2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2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2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2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2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2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2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2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2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2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2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2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2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2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2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2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2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2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109375" defaultRowHeight="15" x14ac:dyDescent="0.25"/>
  <cols>
    <col min="1" max="1" width="18.5703125" customWidth="1"/>
    <col min="15" max="16" width="10" bestFit="1" customWidth="1"/>
  </cols>
  <sheetData>
    <row r="1" spans="1:20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2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2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2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2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2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2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2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5" x14ac:dyDescent="0.25"/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2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2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2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2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2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2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2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2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2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2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2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2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2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2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2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2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2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2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2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2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2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2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2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2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109375" defaultRowHeight="15" x14ac:dyDescent="0.25"/>
  <cols>
    <col min="1" max="1" width="18.5703125" customWidth="1"/>
  </cols>
  <sheetData>
    <row r="1" spans="1:6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2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2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2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2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2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0.99333333333333329</v>
      </c>
    </row>
    <row r="4" spans="1:2" x14ac:dyDescent="0.25">
      <c r="A4">
        <v>2022</v>
      </c>
      <c r="B4" s="38">
        <f t="shared" ref="B4:B31" si="0">B3 + ((B$32-B$2)/($A$32-$A$2))*($A$3-$A$2)</f>
        <v>0.98666666666666658</v>
      </c>
    </row>
    <row r="5" spans="1:2" x14ac:dyDescent="0.25">
      <c r="A5">
        <v>2023</v>
      </c>
      <c r="B5" s="38">
        <f t="shared" si="0"/>
        <v>0.97999999999999987</v>
      </c>
    </row>
    <row r="6" spans="1:2" x14ac:dyDescent="0.25">
      <c r="A6">
        <v>2024</v>
      </c>
      <c r="B6" s="38">
        <f t="shared" si="0"/>
        <v>0.97333333333333316</v>
      </c>
    </row>
    <row r="7" spans="1:2" x14ac:dyDescent="0.25">
      <c r="A7">
        <v>2025</v>
      </c>
      <c r="B7" s="38">
        <f t="shared" si="0"/>
        <v>0.96666666666666645</v>
      </c>
    </row>
    <row r="8" spans="1:2" x14ac:dyDescent="0.25">
      <c r="A8">
        <v>2026</v>
      </c>
      <c r="B8" s="38">
        <f t="shared" si="0"/>
        <v>0.95999999999999974</v>
      </c>
    </row>
    <row r="9" spans="1:2" x14ac:dyDescent="0.25">
      <c r="A9">
        <v>2027</v>
      </c>
      <c r="B9" s="38">
        <f t="shared" si="0"/>
        <v>0.95333333333333303</v>
      </c>
    </row>
    <row r="10" spans="1:2" x14ac:dyDescent="0.25">
      <c r="A10">
        <v>2028</v>
      </c>
      <c r="B10" s="38">
        <f t="shared" si="0"/>
        <v>0.94666666666666632</v>
      </c>
    </row>
    <row r="11" spans="1:2" x14ac:dyDescent="0.25">
      <c r="A11">
        <v>2029</v>
      </c>
      <c r="B11" s="38">
        <f t="shared" si="0"/>
        <v>0.93999999999999961</v>
      </c>
    </row>
    <row r="12" spans="1:2" x14ac:dyDescent="0.25">
      <c r="A12">
        <v>2030</v>
      </c>
      <c r="B12" s="38">
        <f t="shared" si="0"/>
        <v>0.9333333333333329</v>
      </c>
    </row>
    <row r="13" spans="1:2" x14ac:dyDescent="0.25">
      <c r="A13">
        <v>2031</v>
      </c>
      <c r="B13" s="38">
        <f t="shared" si="0"/>
        <v>0.92666666666666619</v>
      </c>
    </row>
    <row r="14" spans="1:2" x14ac:dyDescent="0.25">
      <c r="A14">
        <v>2032</v>
      </c>
      <c r="B14" s="38">
        <f t="shared" si="0"/>
        <v>0.91999999999999948</v>
      </c>
    </row>
    <row r="15" spans="1:2" x14ac:dyDescent="0.25">
      <c r="A15">
        <v>2033</v>
      </c>
      <c r="B15" s="38">
        <f t="shared" si="0"/>
        <v>0.91333333333333278</v>
      </c>
    </row>
    <row r="16" spans="1:2" x14ac:dyDescent="0.25">
      <c r="A16">
        <v>2034</v>
      </c>
      <c r="B16" s="38">
        <f t="shared" si="0"/>
        <v>0.90666666666666607</v>
      </c>
    </row>
    <row r="17" spans="1:2" x14ac:dyDescent="0.25">
      <c r="A17">
        <v>2035</v>
      </c>
      <c r="B17" s="38">
        <f t="shared" si="0"/>
        <v>0.89999999999999936</v>
      </c>
    </row>
    <row r="18" spans="1:2" x14ac:dyDescent="0.25">
      <c r="A18">
        <v>2036</v>
      </c>
      <c r="B18" s="38">
        <f t="shared" si="0"/>
        <v>0.89333333333333265</v>
      </c>
    </row>
    <row r="19" spans="1:2" x14ac:dyDescent="0.25">
      <c r="A19">
        <v>2037</v>
      </c>
      <c r="B19" s="38">
        <f t="shared" si="0"/>
        <v>0.88666666666666594</v>
      </c>
    </row>
    <row r="20" spans="1:2" x14ac:dyDescent="0.25">
      <c r="A20">
        <v>2038</v>
      </c>
      <c r="B20" s="38">
        <f t="shared" si="0"/>
        <v>0.87999999999999923</v>
      </c>
    </row>
    <row r="21" spans="1:2" x14ac:dyDescent="0.25">
      <c r="A21">
        <v>2039</v>
      </c>
      <c r="B21" s="38">
        <f t="shared" si="0"/>
        <v>0.87333333333333252</v>
      </c>
    </row>
    <row r="22" spans="1:2" x14ac:dyDescent="0.25">
      <c r="A22">
        <v>2040</v>
      </c>
      <c r="B22" s="38">
        <f t="shared" si="0"/>
        <v>0.86666666666666581</v>
      </c>
    </row>
    <row r="23" spans="1:2" x14ac:dyDescent="0.25">
      <c r="A23">
        <v>2041</v>
      </c>
      <c r="B23" s="38">
        <f t="shared" si="0"/>
        <v>0.8599999999999991</v>
      </c>
    </row>
    <row r="24" spans="1:2" x14ac:dyDescent="0.25">
      <c r="A24">
        <v>2042</v>
      </c>
      <c r="B24" s="38">
        <f t="shared" si="0"/>
        <v>0.85333333333333239</v>
      </c>
    </row>
    <row r="25" spans="1:2" x14ac:dyDescent="0.25">
      <c r="A25">
        <v>2043</v>
      </c>
      <c r="B25" s="38">
        <f t="shared" si="0"/>
        <v>0.84666666666666568</v>
      </c>
    </row>
    <row r="26" spans="1:2" x14ac:dyDescent="0.25">
      <c r="A26">
        <v>2044</v>
      </c>
      <c r="B26" s="38">
        <f t="shared" si="0"/>
        <v>0.83999999999999897</v>
      </c>
    </row>
    <row r="27" spans="1:2" x14ac:dyDescent="0.25">
      <c r="A27">
        <v>2045</v>
      </c>
      <c r="B27" s="38">
        <f t="shared" si="0"/>
        <v>0.83333333333333226</v>
      </c>
    </row>
    <row r="28" spans="1:2" x14ac:dyDescent="0.25">
      <c r="A28">
        <v>2046</v>
      </c>
      <c r="B28" s="38">
        <f t="shared" si="0"/>
        <v>0.82666666666666555</v>
      </c>
    </row>
    <row r="29" spans="1:2" x14ac:dyDescent="0.25">
      <c r="A29">
        <v>2047</v>
      </c>
      <c r="B29" s="38">
        <f t="shared" si="0"/>
        <v>0.81999999999999884</v>
      </c>
    </row>
    <row r="30" spans="1:2" x14ac:dyDescent="0.25">
      <c r="A30">
        <v>2048</v>
      </c>
      <c r="B30" s="38">
        <f t="shared" si="0"/>
        <v>0.81333333333333213</v>
      </c>
    </row>
    <row r="31" spans="1:2" x14ac:dyDescent="0.25">
      <c r="A31">
        <v>2049</v>
      </c>
      <c r="B31" s="38">
        <f t="shared" si="0"/>
        <v>0.80666666666666542</v>
      </c>
    </row>
    <row r="32" spans="1:2" x14ac:dyDescent="0.2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2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2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2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2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2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2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2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2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2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2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2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2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2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2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2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2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2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2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2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2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2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2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2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2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2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2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2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2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2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2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109375" defaultRowHeight="15" x14ac:dyDescent="0.25"/>
  <cols>
    <col min="1" max="1" width="29.5703125" customWidth="1"/>
    <col min="6" max="6" width="8.28515625" customWidth="1"/>
  </cols>
  <sheetData>
    <row r="1" spans="1:26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2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2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F1" sqref="F1"/>
    </sheetView>
  </sheetViews>
  <sheetFormatPr defaultRowHeight="15" x14ac:dyDescent="0.25"/>
  <cols>
    <col min="1" max="1" width="18.5703125" customWidth="1"/>
    <col min="2" max="6" width="8.710937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2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2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2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2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2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2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2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2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2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2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2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2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2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2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2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2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2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2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2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2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2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2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2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2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2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2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2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2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2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2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H11" sqref="H11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2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2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2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2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2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2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2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2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2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2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2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2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2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2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2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J1" activePane="topRight" state="frozen"/>
      <selection pane="topRight" activeCell="N3" sqref="N3"/>
    </sheetView>
  </sheetViews>
  <sheetFormatPr defaultColWidth="8.7109375" defaultRowHeight="15" x14ac:dyDescent="0.25"/>
  <cols>
    <col min="1" max="1" width="2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2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2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2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2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2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2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2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2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2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2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2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2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2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2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2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6" x14ac:dyDescent="0.2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2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2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2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2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2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2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2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2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2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2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2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2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2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2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2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2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2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2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2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2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2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2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2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2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2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2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2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2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2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2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2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2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2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2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2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2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2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2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2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2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2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2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2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2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2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2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2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2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2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2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2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2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2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2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2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2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2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2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2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2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2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2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2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2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2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2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2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2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2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2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2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2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2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2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2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2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2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2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2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F26"/>
  <sheetViews>
    <sheetView tabSelected="1" workbookViewId="0">
      <selection activeCell="J25" sqref="J25"/>
    </sheetView>
  </sheetViews>
  <sheetFormatPr defaultRowHeight="15" x14ac:dyDescent="0.25"/>
  <cols>
    <col min="1" max="1" width="15.28515625" customWidth="1"/>
    <col min="2" max="2" width="15" customWidth="1"/>
    <col min="3" max="3" width="19.42578125" customWidth="1"/>
    <col min="4" max="4" width="14" bestFit="1" customWidth="1"/>
  </cols>
  <sheetData>
    <row r="1" spans="1:5" x14ac:dyDescent="0.25">
      <c r="B1" t="s">
        <v>64</v>
      </c>
      <c r="C1" t="s">
        <v>53</v>
      </c>
      <c r="D1" t="s">
        <v>14</v>
      </c>
    </row>
    <row r="2" spans="1:5" x14ac:dyDescent="0.2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2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2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2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2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2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2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2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2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2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2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2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2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2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2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6" x14ac:dyDescent="0.25">
      <c r="A17" t="s">
        <v>45</v>
      </c>
      <c r="B17" s="18">
        <v>25.1</v>
      </c>
      <c r="C17" s="18">
        <v>17.438616</v>
      </c>
      <c r="D17" s="18">
        <v>2.0626320000000002</v>
      </c>
      <c r="E17" s="5">
        <f>C17/C2</f>
        <v>1.1625000000000001</v>
      </c>
    </row>
    <row r="18" spans="1:6" x14ac:dyDescent="0.25">
      <c r="A18" t="s">
        <v>46</v>
      </c>
      <c r="B18" s="18">
        <v>27.8</v>
      </c>
      <c r="C18" s="18">
        <v>22.173293999999999</v>
      </c>
      <c r="D18" s="18">
        <v>2.531412</v>
      </c>
      <c r="E18" s="5">
        <f t="shared" ref="E18:E21" si="0">C18/C3</f>
        <v>1.1825000000000001</v>
      </c>
    </row>
    <row r="19" spans="1:6" x14ac:dyDescent="0.25">
      <c r="A19" t="s">
        <v>47</v>
      </c>
      <c r="B19" s="18">
        <v>35.4</v>
      </c>
      <c r="C19" s="18">
        <v>17.438616</v>
      </c>
      <c r="D19" s="18">
        <v>2.0626320000000002</v>
      </c>
      <c r="E19" s="5">
        <f t="shared" si="0"/>
        <v>1.1625000000000001</v>
      </c>
    </row>
    <row r="20" spans="1:6" x14ac:dyDescent="0.25">
      <c r="A20" t="s">
        <v>48</v>
      </c>
      <c r="B20" s="18">
        <v>25</v>
      </c>
      <c r="C20" s="18">
        <v>75.848603999999995</v>
      </c>
      <c r="D20" s="18">
        <v>3.28146</v>
      </c>
      <c r="E20" s="5">
        <f t="shared" si="0"/>
        <v>1.0786666666666667</v>
      </c>
    </row>
    <row r="21" spans="1:6" x14ac:dyDescent="0.25">
      <c r="A21" t="s">
        <v>49</v>
      </c>
      <c r="B21" s="18">
        <v>32.880000000000003</v>
      </c>
      <c r="C21" s="18">
        <v>6.656676</v>
      </c>
      <c r="D21" s="18">
        <v>0.93755999999999995</v>
      </c>
      <c r="E21" s="5">
        <f t="shared" si="0"/>
        <v>1.1833333333333333</v>
      </c>
    </row>
    <row r="22" spans="1:6" x14ac:dyDescent="0.25">
      <c r="A22" s="19" t="s">
        <v>25</v>
      </c>
      <c r="B22" s="20">
        <v>25.1</v>
      </c>
      <c r="C22" s="20">
        <v>18.376176000000001</v>
      </c>
      <c r="D22" s="20">
        <v>2.0626320000000002</v>
      </c>
      <c r="E22" s="5">
        <f>C22/C2</f>
        <v>1.2250000000000001</v>
      </c>
      <c r="F22">
        <f>E22/E17</f>
        <v>1.053763440860215</v>
      </c>
    </row>
    <row r="23" spans="1:6" x14ac:dyDescent="0.25">
      <c r="A23" t="s">
        <v>26</v>
      </c>
      <c r="B23" s="18">
        <v>27.8</v>
      </c>
      <c r="C23" s="18">
        <v>23.251487999999995</v>
      </c>
      <c r="D23" s="18">
        <v>2.531412</v>
      </c>
      <c r="E23" s="5">
        <f t="shared" ref="E23:E26" si="1">C23/C3</f>
        <v>1.24</v>
      </c>
      <c r="F23">
        <f t="shared" ref="F23:F26" si="2">E23/E18</f>
        <v>1.0486257928118392</v>
      </c>
    </row>
    <row r="24" spans="1:6" x14ac:dyDescent="0.25">
      <c r="A24" t="s">
        <v>27</v>
      </c>
      <c r="B24" s="18">
        <v>35.4</v>
      </c>
      <c r="C24" s="18">
        <v>18.376176000000001</v>
      </c>
      <c r="D24" s="18">
        <v>2.0626320000000002</v>
      </c>
      <c r="E24" s="5">
        <f t="shared" si="1"/>
        <v>1.2250000000000001</v>
      </c>
      <c r="F24">
        <f t="shared" si="2"/>
        <v>1.053763440860215</v>
      </c>
    </row>
    <row r="25" spans="1:6" x14ac:dyDescent="0.25">
      <c r="A25" t="s">
        <v>28</v>
      </c>
      <c r="B25" s="18">
        <v>25</v>
      </c>
      <c r="C25" s="18">
        <v>77.442455999999993</v>
      </c>
      <c r="D25" s="18">
        <v>3.28146</v>
      </c>
      <c r="E25" s="5">
        <f t="shared" si="1"/>
        <v>1.1013333333333333</v>
      </c>
      <c r="F25">
        <f t="shared" si="2"/>
        <v>1.0210135970333745</v>
      </c>
    </row>
    <row r="26" spans="1:6" x14ac:dyDescent="0.2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>
        <f t="shared" si="1"/>
        <v>1.2333333333333334</v>
      </c>
      <c r="F26">
        <f t="shared" si="2"/>
        <v>1.0422535211267605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F2" sqref="F2"/>
    </sheetView>
  </sheetViews>
  <sheetFormatPr defaultRowHeight="15" x14ac:dyDescent="0.25"/>
  <cols>
    <col min="7" max="11" width="8.7109375" customWidth="1"/>
    <col min="17" max="21" width="8.7109375" style="7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</row>
    <row r="38" spans="2:8" x14ac:dyDescent="0.25">
      <c r="B38" s="6"/>
      <c r="C38" s="6"/>
      <c r="D38" s="6"/>
      <c r="E38" s="6"/>
      <c r="F38" s="6"/>
    </row>
    <row r="39" spans="2:8" x14ac:dyDescent="0.25">
      <c r="B39" s="6"/>
      <c r="C39" s="6"/>
      <c r="D39" s="6"/>
      <c r="E39" s="6"/>
      <c r="F39" s="6"/>
    </row>
    <row r="40" spans="2:8" x14ac:dyDescent="0.25">
      <c r="B40" s="6"/>
      <c r="C40" s="6"/>
      <c r="D40" s="6"/>
      <c r="E40" s="6"/>
      <c r="F40" s="6"/>
    </row>
    <row r="41" spans="2:8" x14ac:dyDescent="0.25">
      <c r="B41" s="6"/>
      <c r="C41" s="6"/>
      <c r="D41" s="6"/>
      <c r="E41" s="6"/>
      <c r="F41" s="6"/>
    </row>
    <row r="42" spans="2:8" x14ac:dyDescent="0.25">
      <c r="B42" s="6"/>
      <c r="C42" s="6"/>
      <c r="D42" s="6"/>
      <c r="E42" s="6"/>
      <c r="F42" s="6"/>
    </row>
    <row r="43" spans="2:8" x14ac:dyDescent="0.25">
      <c r="B43" s="6"/>
      <c r="C43" s="6"/>
      <c r="D43" s="6"/>
      <c r="E43" s="6"/>
      <c r="F43" s="6"/>
    </row>
    <row r="44" spans="2:8" x14ac:dyDescent="0.25">
      <c r="B44" s="6"/>
      <c r="C44" s="6"/>
      <c r="D44" s="6"/>
      <c r="E44" s="6"/>
      <c r="F44" s="6"/>
    </row>
    <row r="45" spans="2:8" x14ac:dyDescent="0.25">
      <c r="B45" s="6"/>
      <c r="C45" s="6"/>
      <c r="D45" s="6"/>
      <c r="E45" s="6"/>
      <c r="F45" s="6"/>
    </row>
    <row r="46" spans="2:8" x14ac:dyDescent="0.25">
      <c r="B46" s="6"/>
      <c r="C46" s="6"/>
      <c r="D46" s="6"/>
      <c r="E46" s="6"/>
      <c r="F46" s="6"/>
    </row>
    <row r="47" spans="2:8" x14ac:dyDescent="0.25">
      <c r="B47" s="6"/>
      <c r="C47" s="6"/>
      <c r="D47" s="6"/>
      <c r="E47" s="6"/>
      <c r="F47" s="6"/>
    </row>
    <row r="48" spans="2:8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</v>
      </c>
    </row>
    <row r="4" spans="1:2" x14ac:dyDescent="0.25">
      <c r="A4">
        <v>2022</v>
      </c>
      <c r="B4" s="38">
        <f t="shared" ref="B4:B31" si="0">B3 + ((B$32-B$2)/($A$32-$A$2))*($A$3-$A$2)</f>
        <v>0.98</v>
      </c>
    </row>
    <row r="5" spans="1:2" x14ac:dyDescent="0.25">
      <c r="A5">
        <v>2023</v>
      </c>
      <c r="B5" s="38">
        <f t="shared" si="0"/>
        <v>0.97</v>
      </c>
    </row>
    <row r="6" spans="1:2" x14ac:dyDescent="0.25">
      <c r="A6">
        <v>2024</v>
      </c>
      <c r="B6" s="38">
        <f t="shared" si="0"/>
        <v>0.96</v>
      </c>
    </row>
    <row r="7" spans="1:2" x14ac:dyDescent="0.25">
      <c r="A7">
        <v>2025</v>
      </c>
      <c r="B7" s="38">
        <f t="shared" si="0"/>
        <v>0.95</v>
      </c>
    </row>
    <row r="8" spans="1:2" x14ac:dyDescent="0.25">
      <c r="A8">
        <v>2026</v>
      </c>
      <c r="B8" s="38">
        <f t="shared" si="0"/>
        <v>0.94</v>
      </c>
    </row>
    <row r="9" spans="1:2" x14ac:dyDescent="0.25">
      <c r="A9">
        <v>2027</v>
      </c>
      <c r="B9" s="38">
        <f t="shared" si="0"/>
        <v>0.92999999999999994</v>
      </c>
    </row>
    <row r="10" spans="1:2" x14ac:dyDescent="0.25">
      <c r="A10">
        <v>2028</v>
      </c>
      <c r="B10" s="38">
        <f t="shared" si="0"/>
        <v>0.91999999999999993</v>
      </c>
    </row>
    <row r="11" spans="1:2" x14ac:dyDescent="0.25">
      <c r="A11">
        <v>2029</v>
      </c>
      <c r="B11" s="38">
        <f t="shared" si="0"/>
        <v>0.90999999999999992</v>
      </c>
    </row>
    <row r="12" spans="1:2" x14ac:dyDescent="0.25">
      <c r="A12">
        <v>2030</v>
      </c>
      <c r="B12" s="38">
        <f t="shared" si="0"/>
        <v>0.89999999999999991</v>
      </c>
    </row>
    <row r="13" spans="1:2" x14ac:dyDescent="0.25">
      <c r="A13">
        <v>2031</v>
      </c>
      <c r="B13" s="38">
        <f t="shared" si="0"/>
        <v>0.8899999999999999</v>
      </c>
    </row>
    <row r="14" spans="1:2" x14ac:dyDescent="0.25">
      <c r="A14">
        <v>2032</v>
      </c>
      <c r="B14" s="38">
        <f t="shared" si="0"/>
        <v>0.87999999999999989</v>
      </c>
    </row>
    <row r="15" spans="1:2" x14ac:dyDescent="0.25">
      <c r="A15">
        <v>2033</v>
      </c>
      <c r="B15" s="38">
        <f t="shared" si="0"/>
        <v>0.86999999999999988</v>
      </c>
    </row>
    <row r="16" spans="1:2" x14ac:dyDescent="0.25">
      <c r="A16">
        <v>2034</v>
      </c>
      <c r="B16" s="38">
        <f t="shared" si="0"/>
        <v>0.85999999999999988</v>
      </c>
    </row>
    <row r="17" spans="1:2" x14ac:dyDescent="0.25">
      <c r="A17">
        <v>2035</v>
      </c>
      <c r="B17" s="38">
        <f t="shared" si="0"/>
        <v>0.84999999999999987</v>
      </c>
    </row>
    <row r="18" spans="1:2" x14ac:dyDescent="0.25">
      <c r="A18">
        <v>2036</v>
      </c>
      <c r="B18" s="38">
        <f t="shared" si="0"/>
        <v>0.83999999999999986</v>
      </c>
    </row>
    <row r="19" spans="1:2" x14ac:dyDescent="0.25">
      <c r="A19">
        <v>2037</v>
      </c>
      <c r="B19" s="38">
        <f t="shared" si="0"/>
        <v>0.82999999999999985</v>
      </c>
    </row>
    <row r="20" spans="1:2" x14ac:dyDescent="0.25">
      <c r="A20">
        <v>2038</v>
      </c>
      <c r="B20" s="38">
        <f t="shared" si="0"/>
        <v>0.81999999999999984</v>
      </c>
    </row>
    <row r="21" spans="1:2" x14ac:dyDescent="0.25">
      <c r="A21">
        <v>2039</v>
      </c>
      <c r="B21" s="38">
        <f t="shared" si="0"/>
        <v>0.80999999999999983</v>
      </c>
    </row>
    <row r="22" spans="1:2" x14ac:dyDescent="0.25">
      <c r="A22">
        <v>2040</v>
      </c>
      <c r="B22" s="38">
        <f t="shared" si="0"/>
        <v>0.79999999999999982</v>
      </c>
    </row>
    <row r="23" spans="1:2" x14ac:dyDescent="0.25">
      <c r="A23">
        <v>2041</v>
      </c>
      <c r="B23" s="38">
        <f t="shared" si="0"/>
        <v>0.78999999999999981</v>
      </c>
    </row>
    <row r="24" spans="1:2" x14ac:dyDescent="0.25">
      <c r="A24">
        <v>2042</v>
      </c>
      <c r="B24" s="38">
        <f t="shared" si="0"/>
        <v>0.7799999999999998</v>
      </c>
    </row>
    <row r="25" spans="1:2" x14ac:dyDescent="0.25">
      <c r="A25">
        <v>2043</v>
      </c>
      <c r="B25" s="38">
        <f t="shared" si="0"/>
        <v>0.7699999999999998</v>
      </c>
    </row>
    <row r="26" spans="1:2" x14ac:dyDescent="0.25">
      <c r="A26">
        <v>2044</v>
      </c>
      <c r="B26" s="38">
        <f t="shared" si="0"/>
        <v>0.75999999999999979</v>
      </c>
    </row>
    <row r="27" spans="1:2" x14ac:dyDescent="0.25">
      <c r="A27">
        <v>2045</v>
      </c>
      <c r="B27" s="38">
        <f t="shared" si="0"/>
        <v>0.74999999999999978</v>
      </c>
    </row>
    <row r="28" spans="1:2" x14ac:dyDescent="0.25">
      <c r="A28">
        <v>2046</v>
      </c>
      <c r="B28" s="38">
        <f t="shared" si="0"/>
        <v>0.73999999999999977</v>
      </c>
    </row>
    <row r="29" spans="1:2" x14ac:dyDescent="0.25">
      <c r="A29">
        <v>2047</v>
      </c>
      <c r="B29" s="38">
        <f t="shared" si="0"/>
        <v>0.72999999999999976</v>
      </c>
    </row>
    <row r="30" spans="1:2" x14ac:dyDescent="0.25">
      <c r="A30">
        <v>2048</v>
      </c>
      <c r="B30" s="38">
        <f t="shared" si="0"/>
        <v>0.71999999999999975</v>
      </c>
    </row>
    <row r="31" spans="1:2" x14ac:dyDescent="0.25">
      <c r="A31">
        <v>2049</v>
      </c>
      <c r="B31" s="38">
        <f t="shared" si="0"/>
        <v>0.70999999999999974</v>
      </c>
    </row>
    <row r="32" spans="1:2" x14ac:dyDescent="0.2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2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2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2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2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2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2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2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2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2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2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2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2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2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2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2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2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2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2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2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2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2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2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2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2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2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2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2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2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2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2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5" x14ac:dyDescent="0.25"/>
  <cols>
    <col min="1" max="1" width="2.28515625" bestFit="1" customWidth="1"/>
    <col min="2" max="3" width="5.28515625" bestFit="1" customWidth="1"/>
    <col min="4" max="4" width="5.42578125" bestFit="1" customWidth="1"/>
    <col min="5" max="5" width="5.28515625" bestFit="1" customWidth="1"/>
    <col min="6" max="6" width="5.42578125" bestFit="1" customWidth="1"/>
    <col min="7" max="8" width="6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5.7109375" bestFit="1" customWidth="1"/>
    <col min="13" max="13" width="6" bestFit="1" customWidth="1"/>
    <col min="14" max="14" width="6.28515625" bestFit="1" customWidth="1"/>
    <col min="15" max="15" width="6" bestFit="1" customWidth="1"/>
    <col min="16" max="16" width="6.28515625" bestFit="1" customWidth="1"/>
    <col min="17" max="18" width="8.28515625" bestFit="1" customWidth="1"/>
    <col min="19" max="19" width="8.42578125" bestFit="1" customWidth="1"/>
    <col min="20" max="20" width="8.28515625" bestFit="1" customWidth="1"/>
    <col min="21" max="21" width="8.5703125" bestFit="1" customWidth="1"/>
    <col min="22" max="23" width="6.42578125" bestFit="1" customWidth="1"/>
    <col min="24" max="24" width="6.5703125" bestFit="1" customWidth="1"/>
    <col min="25" max="25" width="6.42578125" bestFit="1" customWidth="1"/>
    <col min="26" max="26" width="6.7109375" bestFit="1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2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2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2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25">
      <c r="A8" s="1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5" x14ac:dyDescent="0.25"/>
  <sheetData>
    <row r="1" spans="1:9" x14ac:dyDescent="0.25">
      <c r="A1" s="55" t="s">
        <v>116</v>
      </c>
      <c r="B1" s="55"/>
      <c r="C1" t="s">
        <v>111</v>
      </c>
    </row>
    <row r="2" spans="1:9" x14ac:dyDescent="0.2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2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2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2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2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2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2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2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2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2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2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5" x14ac:dyDescent="0.25"/>
  <sheetData>
    <row r="2" spans="1:32" x14ac:dyDescent="0.2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2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2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2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2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AA91-DCFF-4096-AB26-5D12508586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0.98666666666666669</v>
      </c>
    </row>
    <row r="4" spans="1:2" x14ac:dyDescent="0.25">
      <c r="A4">
        <v>2022</v>
      </c>
      <c r="B4" s="38">
        <f t="shared" ref="B4:B31" si="0">B3 + ((B$32-B$2)/($A$32-$A$2))*($A$3-$A$2)</f>
        <v>0.97333333333333338</v>
      </c>
    </row>
    <row r="5" spans="1:2" x14ac:dyDescent="0.25">
      <c r="A5">
        <v>2023</v>
      </c>
      <c r="B5" s="38">
        <f t="shared" si="0"/>
        <v>0.96000000000000008</v>
      </c>
    </row>
    <row r="6" spans="1:2" x14ac:dyDescent="0.25">
      <c r="A6">
        <v>2024</v>
      </c>
      <c r="B6" s="38">
        <f t="shared" si="0"/>
        <v>0.94666666666666677</v>
      </c>
    </row>
    <row r="7" spans="1:2" x14ac:dyDescent="0.25">
      <c r="A7">
        <v>2025</v>
      </c>
      <c r="B7" s="38">
        <f t="shared" si="0"/>
        <v>0.93333333333333346</v>
      </c>
    </row>
    <row r="8" spans="1:2" x14ac:dyDescent="0.25">
      <c r="A8">
        <v>2026</v>
      </c>
      <c r="B8" s="38">
        <f t="shared" si="0"/>
        <v>0.92000000000000015</v>
      </c>
    </row>
    <row r="9" spans="1:2" x14ac:dyDescent="0.25">
      <c r="A9">
        <v>2027</v>
      </c>
      <c r="B9" s="38">
        <f t="shared" si="0"/>
        <v>0.90666666666666684</v>
      </c>
    </row>
    <row r="10" spans="1:2" x14ac:dyDescent="0.25">
      <c r="A10">
        <v>2028</v>
      </c>
      <c r="B10" s="38">
        <f t="shared" si="0"/>
        <v>0.89333333333333353</v>
      </c>
    </row>
    <row r="11" spans="1:2" x14ac:dyDescent="0.25">
      <c r="A11">
        <v>2029</v>
      </c>
      <c r="B11" s="38">
        <f t="shared" si="0"/>
        <v>0.88000000000000023</v>
      </c>
    </row>
    <row r="12" spans="1:2" x14ac:dyDescent="0.25">
      <c r="A12">
        <v>2030</v>
      </c>
      <c r="B12" s="38">
        <f t="shared" si="0"/>
        <v>0.86666666666666692</v>
      </c>
    </row>
    <row r="13" spans="1:2" x14ac:dyDescent="0.25">
      <c r="A13">
        <v>2031</v>
      </c>
      <c r="B13" s="38">
        <f t="shared" si="0"/>
        <v>0.85333333333333361</v>
      </c>
    </row>
    <row r="14" spans="1:2" x14ac:dyDescent="0.25">
      <c r="A14">
        <v>2032</v>
      </c>
      <c r="B14" s="38">
        <f t="shared" si="0"/>
        <v>0.8400000000000003</v>
      </c>
    </row>
    <row r="15" spans="1:2" x14ac:dyDescent="0.25">
      <c r="A15">
        <v>2033</v>
      </c>
      <c r="B15" s="38">
        <f t="shared" si="0"/>
        <v>0.82666666666666699</v>
      </c>
    </row>
    <row r="16" spans="1:2" x14ac:dyDescent="0.25">
      <c r="A16">
        <v>2034</v>
      </c>
      <c r="B16" s="38">
        <f t="shared" si="0"/>
        <v>0.81333333333333369</v>
      </c>
    </row>
    <row r="17" spans="1:2" x14ac:dyDescent="0.25">
      <c r="A17">
        <v>2035</v>
      </c>
      <c r="B17" s="38">
        <f t="shared" si="0"/>
        <v>0.80000000000000038</v>
      </c>
    </row>
    <row r="18" spans="1:2" x14ac:dyDescent="0.25">
      <c r="A18">
        <v>2036</v>
      </c>
      <c r="B18" s="38">
        <f t="shared" si="0"/>
        <v>0.78666666666666707</v>
      </c>
    </row>
    <row r="19" spans="1:2" x14ac:dyDescent="0.25">
      <c r="A19">
        <v>2037</v>
      </c>
      <c r="B19" s="38">
        <f t="shared" si="0"/>
        <v>0.77333333333333376</v>
      </c>
    </row>
    <row r="20" spans="1:2" x14ac:dyDescent="0.25">
      <c r="A20">
        <v>2038</v>
      </c>
      <c r="B20" s="38">
        <f t="shared" si="0"/>
        <v>0.76000000000000045</v>
      </c>
    </row>
    <row r="21" spans="1:2" x14ac:dyDescent="0.25">
      <c r="A21">
        <v>2039</v>
      </c>
      <c r="B21" s="38">
        <f t="shared" si="0"/>
        <v>0.74666666666666714</v>
      </c>
    </row>
    <row r="22" spans="1:2" x14ac:dyDescent="0.25">
      <c r="A22">
        <v>2040</v>
      </c>
      <c r="B22" s="38">
        <f t="shared" si="0"/>
        <v>0.73333333333333384</v>
      </c>
    </row>
    <row r="23" spans="1:2" x14ac:dyDescent="0.25">
      <c r="A23">
        <v>2041</v>
      </c>
      <c r="B23" s="38">
        <f t="shared" si="0"/>
        <v>0.72000000000000053</v>
      </c>
    </row>
    <row r="24" spans="1:2" x14ac:dyDescent="0.25">
      <c r="A24">
        <v>2042</v>
      </c>
      <c r="B24" s="38">
        <f t="shared" si="0"/>
        <v>0.70666666666666722</v>
      </c>
    </row>
    <row r="25" spans="1:2" x14ac:dyDescent="0.25">
      <c r="A25">
        <v>2043</v>
      </c>
      <c r="B25" s="38">
        <f t="shared" si="0"/>
        <v>0.69333333333333391</v>
      </c>
    </row>
    <row r="26" spans="1:2" x14ac:dyDescent="0.25">
      <c r="A26">
        <v>2044</v>
      </c>
      <c r="B26" s="38">
        <f t="shared" si="0"/>
        <v>0.6800000000000006</v>
      </c>
    </row>
    <row r="27" spans="1:2" x14ac:dyDescent="0.25">
      <c r="A27">
        <v>2045</v>
      </c>
      <c r="B27" s="38">
        <f t="shared" si="0"/>
        <v>0.6666666666666673</v>
      </c>
    </row>
    <row r="28" spans="1:2" x14ac:dyDescent="0.25">
      <c r="A28">
        <v>2046</v>
      </c>
      <c r="B28" s="38">
        <f t="shared" si="0"/>
        <v>0.65333333333333399</v>
      </c>
    </row>
    <row r="29" spans="1:2" x14ac:dyDescent="0.25">
      <c r="A29">
        <v>2047</v>
      </c>
      <c r="B29" s="38">
        <f t="shared" si="0"/>
        <v>0.64000000000000068</v>
      </c>
    </row>
    <row r="30" spans="1:2" x14ac:dyDescent="0.25">
      <c r="A30">
        <v>2048</v>
      </c>
      <c r="B30" s="38">
        <f t="shared" si="0"/>
        <v>0.62666666666666737</v>
      </c>
    </row>
    <row r="31" spans="1:2" x14ac:dyDescent="0.25">
      <c r="A31">
        <v>2049</v>
      </c>
      <c r="B31" s="38">
        <f t="shared" si="0"/>
        <v>0.61333333333333406</v>
      </c>
    </row>
    <row r="32" spans="1:2" x14ac:dyDescent="0.2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0.98333333333333328</v>
      </c>
    </row>
    <row r="4" spans="1:2" x14ac:dyDescent="0.25">
      <c r="A4">
        <v>2022</v>
      </c>
      <c r="B4" s="38">
        <f t="shared" ref="B4:B31" si="0">B3 + ((B$32-B$2)/($A$32-$A$2))*($A$3-$A$2)</f>
        <v>0.96666666666666656</v>
      </c>
    </row>
    <row r="5" spans="1:2" x14ac:dyDescent="0.25">
      <c r="A5">
        <v>2023</v>
      </c>
      <c r="B5" s="38">
        <f t="shared" si="0"/>
        <v>0.94999999999999984</v>
      </c>
    </row>
    <row r="6" spans="1:2" x14ac:dyDescent="0.25">
      <c r="A6">
        <v>2024</v>
      </c>
      <c r="B6" s="38">
        <f t="shared" si="0"/>
        <v>0.93333333333333313</v>
      </c>
    </row>
    <row r="7" spans="1:2" x14ac:dyDescent="0.25">
      <c r="A7">
        <v>2025</v>
      </c>
      <c r="B7" s="38">
        <f t="shared" si="0"/>
        <v>0.91666666666666641</v>
      </c>
    </row>
    <row r="8" spans="1:2" x14ac:dyDescent="0.25">
      <c r="A8">
        <v>2026</v>
      </c>
      <c r="B8" s="38">
        <f t="shared" si="0"/>
        <v>0.89999999999999969</v>
      </c>
    </row>
    <row r="9" spans="1:2" x14ac:dyDescent="0.25">
      <c r="A9">
        <v>2027</v>
      </c>
      <c r="B9" s="38">
        <f t="shared" si="0"/>
        <v>0.88333333333333297</v>
      </c>
    </row>
    <row r="10" spans="1:2" x14ac:dyDescent="0.25">
      <c r="A10">
        <v>2028</v>
      </c>
      <c r="B10" s="38">
        <f t="shared" si="0"/>
        <v>0.86666666666666625</v>
      </c>
    </row>
    <row r="11" spans="1:2" x14ac:dyDescent="0.25">
      <c r="A11">
        <v>2029</v>
      </c>
      <c r="B11" s="38">
        <f t="shared" si="0"/>
        <v>0.84999999999999953</v>
      </c>
    </row>
    <row r="12" spans="1:2" x14ac:dyDescent="0.25">
      <c r="A12">
        <v>2030</v>
      </c>
      <c r="B12" s="38">
        <f t="shared" si="0"/>
        <v>0.83333333333333282</v>
      </c>
    </row>
    <row r="13" spans="1:2" x14ac:dyDescent="0.25">
      <c r="A13">
        <v>2031</v>
      </c>
      <c r="B13" s="38">
        <f t="shared" si="0"/>
        <v>0.8166666666666661</v>
      </c>
    </row>
    <row r="14" spans="1:2" x14ac:dyDescent="0.25">
      <c r="A14">
        <v>2032</v>
      </c>
      <c r="B14" s="38">
        <f t="shared" si="0"/>
        <v>0.79999999999999938</v>
      </c>
    </row>
    <row r="15" spans="1:2" x14ac:dyDescent="0.25">
      <c r="A15">
        <v>2033</v>
      </c>
      <c r="B15" s="38">
        <f t="shared" si="0"/>
        <v>0.78333333333333266</v>
      </c>
    </row>
    <row r="16" spans="1:2" x14ac:dyDescent="0.25">
      <c r="A16">
        <v>2034</v>
      </c>
      <c r="B16" s="38">
        <f t="shared" si="0"/>
        <v>0.76666666666666594</v>
      </c>
    </row>
    <row r="17" spans="1:2" x14ac:dyDescent="0.25">
      <c r="A17">
        <v>2035</v>
      </c>
      <c r="B17" s="38">
        <f t="shared" si="0"/>
        <v>0.74999999999999922</v>
      </c>
    </row>
    <row r="18" spans="1:2" x14ac:dyDescent="0.25">
      <c r="A18">
        <v>2036</v>
      </c>
      <c r="B18" s="38">
        <f t="shared" si="0"/>
        <v>0.7333333333333325</v>
      </c>
    </row>
    <row r="19" spans="1:2" x14ac:dyDescent="0.25">
      <c r="A19">
        <v>2037</v>
      </c>
      <c r="B19" s="38">
        <f t="shared" si="0"/>
        <v>0.71666666666666579</v>
      </c>
    </row>
    <row r="20" spans="1:2" x14ac:dyDescent="0.25">
      <c r="A20">
        <v>2038</v>
      </c>
      <c r="B20" s="38">
        <f t="shared" si="0"/>
        <v>0.69999999999999907</v>
      </c>
    </row>
    <row r="21" spans="1:2" x14ac:dyDescent="0.25">
      <c r="A21">
        <v>2039</v>
      </c>
      <c r="B21" s="38">
        <f t="shared" si="0"/>
        <v>0.68333333333333235</v>
      </c>
    </row>
    <row r="22" spans="1:2" x14ac:dyDescent="0.25">
      <c r="A22">
        <v>2040</v>
      </c>
      <c r="B22" s="38">
        <f t="shared" si="0"/>
        <v>0.66666666666666563</v>
      </c>
    </row>
    <row r="23" spans="1:2" x14ac:dyDescent="0.25">
      <c r="A23">
        <v>2041</v>
      </c>
      <c r="B23" s="38">
        <f t="shared" si="0"/>
        <v>0.64999999999999891</v>
      </c>
    </row>
    <row r="24" spans="1:2" x14ac:dyDescent="0.25">
      <c r="A24">
        <v>2042</v>
      </c>
      <c r="B24" s="38">
        <f t="shared" si="0"/>
        <v>0.63333333333333219</v>
      </c>
    </row>
    <row r="25" spans="1:2" x14ac:dyDescent="0.25">
      <c r="A25">
        <v>2043</v>
      </c>
      <c r="B25" s="38">
        <f t="shared" si="0"/>
        <v>0.61666666666666548</v>
      </c>
    </row>
    <row r="26" spans="1:2" x14ac:dyDescent="0.25">
      <c r="A26">
        <v>2044</v>
      </c>
      <c r="B26" s="38">
        <f t="shared" si="0"/>
        <v>0.59999999999999876</v>
      </c>
    </row>
    <row r="27" spans="1:2" x14ac:dyDescent="0.25">
      <c r="A27">
        <v>2045</v>
      </c>
      <c r="B27" s="38">
        <f t="shared" si="0"/>
        <v>0.58333333333333204</v>
      </c>
    </row>
    <row r="28" spans="1:2" x14ac:dyDescent="0.25">
      <c r="A28">
        <v>2046</v>
      </c>
      <c r="B28" s="38">
        <f t="shared" si="0"/>
        <v>0.56666666666666532</v>
      </c>
    </row>
    <row r="29" spans="1:2" x14ac:dyDescent="0.25">
      <c r="A29">
        <v>2047</v>
      </c>
      <c r="B29" s="38">
        <f t="shared" si="0"/>
        <v>0.5499999999999986</v>
      </c>
    </row>
    <row r="30" spans="1:2" x14ac:dyDescent="0.25">
      <c r="A30">
        <v>2048</v>
      </c>
      <c r="B30" s="38">
        <f t="shared" si="0"/>
        <v>0.53333333333333188</v>
      </c>
    </row>
    <row r="31" spans="1:2" x14ac:dyDescent="0.25">
      <c r="A31">
        <v>2049</v>
      </c>
      <c r="B31" s="38">
        <f t="shared" si="0"/>
        <v>0.51666666666666516</v>
      </c>
    </row>
    <row r="32" spans="1:2" x14ac:dyDescent="0.2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</v>
      </c>
    </row>
    <row r="4" spans="1:2" x14ac:dyDescent="0.25">
      <c r="A4">
        <v>2022</v>
      </c>
      <c r="B4" s="38">
        <f t="shared" ref="B4:B31" si="0">B3 + ((B$32-B$2)/($A$32-$A$2))*($A$3-$A$2)</f>
        <v>0.96</v>
      </c>
    </row>
    <row r="5" spans="1:2" x14ac:dyDescent="0.25">
      <c r="A5">
        <v>2023</v>
      </c>
      <c r="B5" s="38">
        <f t="shared" si="0"/>
        <v>0.94</v>
      </c>
    </row>
    <row r="6" spans="1:2" x14ac:dyDescent="0.25">
      <c r="A6">
        <v>2024</v>
      </c>
      <c r="B6" s="38">
        <f t="shared" si="0"/>
        <v>0.91999999999999993</v>
      </c>
    </row>
    <row r="7" spans="1:2" x14ac:dyDescent="0.25">
      <c r="A7">
        <v>2025</v>
      </c>
      <c r="B7" s="38">
        <f t="shared" si="0"/>
        <v>0.89999999999999991</v>
      </c>
    </row>
    <row r="8" spans="1:2" x14ac:dyDescent="0.25">
      <c r="A8">
        <v>2026</v>
      </c>
      <c r="B8" s="38">
        <f t="shared" si="0"/>
        <v>0.87999999999999989</v>
      </c>
    </row>
    <row r="9" spans="1:2" x14ac:dyDescent="0.25">
      <c r="A9">
        <v>2027</v>
      </c>
      <c r="B9" s="38">
        <f t="shared" si="0"/>
        <v>0.85999999999999988</v>
      </c>
    </row>
    <row r="10" spans="1:2" x14ac:dyDescent="0.25">
      <c r="A10">
        <v>2028</v>
      </c>
      <c r="B10" s="38">
        <f t="shared" si="0"/>
        <v>0.83999999999999986</v>
      </c>
    </row>
    <row r="11" spans="1:2" x14ac:dyDescent="0.25">
      <c r="A11">
        <v>2029</v>
      </c>
      <c r="B11" s="38">
        <f t="shared" si="0"/>
        <v>0.81999999999999984</v>
      </c>
    </row>
    <row r="12" spans="1:2" x14ac:dyDescent="0.25">
      <c r="A12">
        <v>2030</v>
      </c>
      <c r="B12" s="38">
        <f t="shared" si="0"/>
        <v>0.79999999999999982</v>
      </c>
    </row>
    <row r="13" spans="1:2" x14ac:dyDescent="0.25">
      <c r="A13">
        <v>2031</v>
      </c>
      <c r="B13" s="38">
        <f t="shared" si="0"/>
        <v>0.7799999999999998</v>
      </c>
    </row>
    <row r="14" spans="1:2" x14ac:dyDescent="0.25">
      <c r="A14">
        <v>2032</v>
      </c>
      <c r="B14" s="38">
        <f t="shared" si="0"/>
        <v>0.75999999999999979</v>
      </c>
    </row>
    <row r="15" spans="1:2" x14ac:dyDescent="0.25">
      <c r="A15">
        <v>2033</v>
      </c>
      <c r="B15" s="38">
        <f t="shared" si="0"/>
        <v>0.73999999999999977</v>
      </c>
    </row>
    <row r="16" spans="1:2" x14ac:dyDescent="0.25">
      <c r="A16">
        <v>2034</v>
      </c>
      <c r="B16" s="38">
        <f t="shared" si="0"/>
        <v>0.71999999999999975</v>
      </c>
    </row>
    <row r="17" spans="1:2" x14ac:dyDescent="0.25">
      <c r="A17">
        <v>2035</v>
      </c>
      <c r="B17" s="38">
        <f t="shared" si="0"/>
        <v>0.69999999999999973</v>
      </c>
    </row>
    <row r="18" spans="1:2" x14ac:dyDescent="0.25">
      <c r="A18">
        <v>2036</v>
      </c>
      <c r="B18" s="38">
        <f t="shared" si="0"/>
        <v>0.67999999999999972</v>
      </c>
    </row>
    <row r="19" spans="1:2" x14ac:dyDescent="0.25">
      <c r="A19">
        <v>2037</v>
      </c>
      <c r="B19" s="38">
        <f t="shared" si="0"/>
        <v>0.6599999999999997</v>
      </c>
    </row>
    <row r="20" spans="1:2" x14ac:dyDescent="0.25">
      <c r="A20">
        <v>2038</v>
      </c>
      <c r="B20" s="38">
        <f t="shared" si="0"/>
        <v>0.63999999999999968</v>
      </c>
    </row>
    <row r="21" spans="1:2" x14ac:dyDescent="0.25">
      <c r="A21">
        <v>2039</v>
      </c>
      <c r="B21" s="38">
        <f t="shared" si="0"/>
        <v>0.61999999999999966</v>
      </c>
    </row>
    <row r="22" spans="1:2" x14ac:dyDescent="0.25">
      <c r="A22">
        <v>2040</v>
      </c>
      <c r="B22" s="38">
        <f t="shared" si="0"/>
        <v>0.59999999999999964</v>
      </c>
    </row>
    <row r="23" spans="1:2" x14ac:dyDescent="0.25">
      <c r="A23">
        <v>2041</v>
      </c>
      <c r="B23" s="38">
        <f t="shared" si="0"/>
        <v>0.57999999999999963</v>
      </c>
    </row>
    <row r="24" spans="1:2" x14ac:dyDescent="0.25">
      <c r="A24">
        <v>2042</v>
      </c>
      <c r="B24" s="38">
        <f t="shared" si="0"/>
        <v>0.55999999999999961</v>
      </c>
    </row>
    <row r="25" spans="1:2" x14ac:dyDescent="0.25">
      <c r="A25">
        <v>2043</v>
      </c>
      <c r="B25" s="38">
        <f t="shared" si="0"/>
        <v>0.53999999999999959</v>
      </c>
    </row>
    <row r="26" spans="1:2" x14ac:dyDescent="0.25">
      <c r="A26">
        <v>2044</v>
      </c>
      <c r="B26" s="38">
        <f t="shared" si="0"/>
        <v>0.51999999999999957</v>
      </c>
    </row>
    <row r="27" spans="1:2" x14ac:dyDescent="0.25">
      <c r="A27">
        <v>2045</v>
      </c>
      <c r="B27" s="38">
        <f t="shared" si="0"/>
        <v>0.49999999999999956</v>
      </c>
    </row>
    <row r="28" spans="1:2" x14ac:dyDescent="0.25">
      <c r="A28">
        <v>2046</v>
      </c>
      <c r="B28" s="38">
        <f t="shared" si="0"/>
        <v>0.47999999999999954</v>
      </c>
    </row>
    <row r="29" spans="1:2" x14ac:dyDescent="0.25">
      <c r="A29">
        <v>2047</v>
      </c>
      <c r="B29" s="38">
        <f t="shared" si="0"/>
        <v>0.45999999999999952</v>
      </c>
    </row>
    <row r="30" spans="1:2" x14ac:dyDescent="0.25">
      <c r="A30">
        <v>2048</v>
      </c>
      <c r="B30" s="38">
        <f t="shared" si="0"/>
        <v>0.4399999999999995</v>
      </c>
    </row>
    <row r="31" spans="1:2" x14ac:dyDescent="0.25">
      <c r="A31">
        <v>2049</v>
      </c>
      <c r="B31" s="38">
        <f t="shared" si="0"/>
        <v>0.41999999999999948</v>
      </c>
    </row>
    <row r="32" spans="1:2" x14ac:dyDescent="0.2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Ship_demand_const</vt:lpstr>
      <vt:lpstr>Ship_type_relation</vt:lpstr>
      <vt:lpstr>Ship_ages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2024-06-28T12:06:29Z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