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Dokumente_HDD\## TO SORT\Basteln\Projekte\DevBoardList\"/>
    </mc:Choice>
  </mc:AlternateContent>
  <xr:revisionPtr revIDLastSave="0" documentId="13_ncr:1_{141948A8-3B6B-4793-9917-DD725A2E5FF8}" xr6:coauthVersionLast="47" xr6:coauthVersionMax="47" xr10:uidLastSave="{00000000-0000-0000-0000-000000000000}"/>
  <bookViews>
    <workbookView xWindow="-120" yWindow="-120" windowWidth="29040" windowHeight="15720" tabRatio="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10" i="1"/>
  <c r="X8" i="1"/>
  <c r="X6" i="1"/>
  <c r="X9" i="1"/>
  <c r="X5" i="1"/>
  <c r="X4" i="1"/>
  <c r="X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<sst xmlns="http://schemas.openxmlformats.org/spreadsheetml/2006/main" count="190" uniqueCount="96">
  <si>
    <t>ATmega32U4</t>
  </si>
  <si>
    <t>J</t>
  </si>
  <si>
    <t>2,5 KB</t>
  </si>
  <si>
    <t>1 KB</t>
  </si>
  <si>
    <t>Arduino (IDE) Bootloader;</t>
  </si>
  <si>
    <t>N</t>
  </si>
  <si>
    <t>USB-C</t>
  </si>
  <si>
    <t>USB-Micro</t>
  </si>
  <si>
    <t>32 KB
(28 KB)</t>
  </si>
  <si>
    <t>4 (9)
10-Bit</t>
  </si>
  <si>
    <t>WeMos D1 Mini</t>
  </si>
  <si>
    <t>3,3V</t>
  </si>
  <si>
    <t>4 MB</t>
  </si>
  <si>
    <t>96 KB</t>
  </si>
  <si>
    <t>Raspberry Pi Pico</t>
  </si>
  <si>
    <t>RP2040</t>
  </si>
  <si>
    <t>264 KB</t>
  </si>
  <si>
    <t>2 MB</t>
  </si>
  <si>
    <t>1
10-Bit</t>
  </si>
  <si>
    <t>3,3V - 5V ?</t>
  </si>
  <si>
    <t>ESP8266-12F</t>
  </si>
  <si>
    <t>4 MB / 16 MB</t>
  </si>
  <si>
    <t>seeeduino xiao rp2040</t>
  </si>
  <si>
    <t>https://de.aliexpress.com/item/1005004318563706.html</t>
  </si>
  <si>
    <t>5V - 12V
?</t>
  </si>
  <si>
    <t>3,3V - 24V
?</t>
  </si>
  <si>
    <t>0 KB</t>
  </si>
  <si>
    <t>Arduino (IDE) Bootloader;
MicroPython; CircuitPython</t>
  </si>
  <si>
    <t>Pro Micro 
5V</t>
  </si>
  <si>
    <t>1 Core 
8-Bit</t>
  </si>
  <si>
    <t>1 Core 
32-Bit</t>
  </si>
  <si>
    <t>2 Cores 
32-Bit</t>
  </si>
  <si>
    <t xml:space="preserve">Pin compatible with the Pro Micro (ATmega32U4)*;
</t>
  </si>
  <si>
    <t>Pro Micro 
5V USB-C 
Black</t>
  </si>
  <si>
    <t>RP2040 Pico
USB-C 
Black</t>
  </si>
  <si>
    <t>RP2040 Pro Micro
USB-C 
Black</t>
  </si>
  <si>
    <t>RP2040 Pico Mini 
USB-C
Black</t>
  </si>
  <si>
    <t>4 MB / 
8 MB / 
16 MB</t>
  </si>
  <si>
    <t>RP2040 Super Mini 
USB-C 
Black</t>
  </si>
  <si>
    <t>2 MB ?</t>
  </si>
  <si>
    <t>3
12-Bit ?</t>
  </si>
  <si>
    <t>4
12-Bit ?</t>
  </si>
  <si>
    <t>20 + 9</t>
  </si>
  <si>
    <t>25 + 3</t>
  </si>
  <si>
    <t>27 ?</t>
  </si>
  <si>
    <t xml:space="preserve"> </t>
  </si>
  <si>
    <t>RP2040 Zero 
USB-C
Blue</t>
  </si>
  <si>
    <t>Arduino Leonardo Board ähnlich;
40 mA Strom pro I/O Pin;</t>
  </si>
  <si>
    <t xml:space="preserve">https://de.aliexpress.com/item/1005005687878888.html </t>
  </si>
  <si>
    <t>Esp32 TYPE-C usb ch340c</t>
  </si>
  <si>
    <t xml:space="preserve">https://de.aliexpress.com/item/1005003928558306.html </t>
  </si>
  <si>
    <t>RP2040 Pico
USB-C 
Black Lite</t>
  </si>
  <si>
    <t>https://de.aliexpress.com/item/1005005967641936.html</t>
  </si>
  <si>
    <t>ESP32-C3 Super Mini</t>
  </si>
  <si>
    <t>name</t>
  </si>
  <si>
    <t>image</t>
  </si>
  <si>
    <t>price</t>
  </si>
  <si>
    <t>dimX</t>
  </si>
  <si>
    <t>dimY</t>
  </si>
  <si>
    <t>controller</t>
  </si>
  <si>
    <t>clock</t>
  </si>
  <si>
    <t>voltOp</t>
  </si>
  <si>
    <t>connector</t>
  </si>
  <si>
    <t>sizeFlash</t>
  </si>
  <si>
    <t>sizeRAM</t>
  </si>
  <si>
    <t>sizeEPROM</t>
  </si>
  <si>
    <t>pinout</t>
  </si>
  <si>
    <t>cntGPIO</t>
  </si>
  <si>
    <t>cntDigital</t>
  </si>
  <si>
    <t>cntAnalog</t>
  </si>
  <si>
    <t>cntPWM</t>
  </si>
  <si>
    <t>laneUART</t>
  </si>
  <si>
    <t>langeI2C</t>
  </si>
  <si>
    <t>laneSPI</t>
  </si>
  <si>
    <t>platform</t>
  </si>
  <si>
    <t>comment</t>
  </si>
  <si>
    <t xml:space="preserve">        </t>
  </si>
  <si>
    <t>voltIn</t>
  </si>
  <si>
    <t>link</t>
  </si>
  <si>
    <t>id &lt;inv&gt;</t>
  </si>
  <si>
    <t>imageSrc &lt;inv&gt;</t>
  </si>
  <si>
    <t>datasheet</t>
  </si>
  <si>
    <t>dataSheetSrc</t>
  </si>
  <si>
    <t>cDatasheet</t>
  </si>
  <si>
    <t>cDatahseetSrc</t>
  </si>
  <si>
    <t>coreCnt</t>
  </si>
  <si>
    <t>coreBit</t>
  </si>
  <si>
    <t xml:space="preserve">1 Core </t>
  </si>
  <si>
    <t>8-Bit</t>
  </si>
  <si>
    <t>sizeFlashFree</t>
  </si>
  <si>
    <t>pinoutSrc</t>
  </si>
  <si>
    <t>analogBit</t>
  </si>
  <si>
    <t>edgeCut</t>
  </si>
  <si>
    <t>WLAN &lt;protocol&gt;</t>
  </si>
  <si>
    <t>BT &lt;protocol&gt;</t>
  </si>
  <si>
    <t>HID &lt;protocol&gt;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</si>
</sst>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0&quot; Pin&quot;"/>
    <numFmt numFmtId="165" formatCode="0&quot; MHz&quot;"/>
    <numFmt numFmtId="166" formatCode="0&quot;V&quot;"/>
    <numFmt numFmtId="167" formatCode="_-* #,##0\ &quot;€&quot;_-;\-* #,##0\ &quot;€&quot;_-;_-* &quot;-&quot;??\ &quot;€&quot;_-;_-@_-"/>
    <numFmt numFmtId="168" formatCode="0.0&quot;V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/>
      <top/>
      <bottom style="thick">
        <color theme="1" tint="0.14996795556505021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/>
      <bottom style="thick">
        <color theme="1" tint="0.14996795556505021"/>
      </bottom>
      <diagonal/>
    </border>
    <border>
      <left style="medium">
        <color theme="1" tint="0.149967955565050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 style="thin">
        <color theme="1" tint="0.14999847407452621"/>
      </right>
      <top style="thick">
        <color theme="1" tint="0.149967955565050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theme="1" tint="0.14996795556505021"/>
      </bottom>
      <diagonal/>
    </border>
    <border>
      <left style="thin">
        <color auto="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auto="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 style="thick">
        <color theme="1" tint="0.14996795556505021"/>
      </top>
      <bottom style="thin">
        <color theme="1" tint="0.14999847407452621"/>
      </bottom>
      <diagonal/>
    </border>
    <border>
      <left style="medium">
        <color theme="1" tint="0.149967955565050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ck">
        <color theme="1" tint="0.14996795556505021"/>
      </top>
      <bottom style="thin">
        <color theme="1" tint="0.14999847407452621"/>
      </bottom>
      <diagonal/>
    </border>
    <border>
      <left style="thin">
        <color theme="1" tint="0.14993743705557422"/>
      </left>
      <right style="thin">
        <color theme="1" tint="0.1499374370555742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medium">
        <color theme="1" tint="0.149967955565050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15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0" fontId="4" fillId="0" borderId="1" xfId="2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vertical="top" wrapText="1"/>
    </xf>
    <xf numFmtId="15" fontId="0" fillId="0" borderId="2" xfId="0" applyNumberFormat="1" applyBorder="1" applyAlignment="1">
      <alignment vertical="top" wrapText="1"/>
    </xf>
    <xf numFmtId="0" fontId="4" fillId="0" borderId="2" xfId="2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164" fontId="0" fillId="0" borderId="2" xfId="0" applyNumberFormat="1" applyBorder="1" applyAlignment="1">
      <alignment horizontal="left" vertical="top" wrapText="1"/>
    </xf>
    <xf numFmtId="166" fontId="0" fillId="0" borderId="2" xfId="0" applyNumberFormat="1" applyBorder="1" applyAlignment="1">
      <alignment horizontal="left" vertical="top" wrapText="1"/>
    </xf>
    <xf numFmtId="167" fontId="0" fillId="0" borderId="2" xfId="1" applyNumberFormat="1" applyFont="1" applyBorder="1" applyAlignment="1">
      <alignment vertical="top" wrapText="1"/>
    </xf>
    <xf numFmtId="167" fontId="0" fillId="0" borderId="1" xfId="1" applyNumberFormat="1" applyFont="1" applyBorder="1" applyAlignment="1">
      <alignment vertical="top" wrapText="1"/>
    </xf>
    <xf numFmtId="166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4" xfId="0" applyNumberFormat="1" applyBorder="1" applyAlignment="1">
      <alignment horizontal="left" vertical="top" wrapText="1"/>
    </xf>
    <xf numFmtId="15" fontId="0" fillId="0" borderId="4" xfId="0" applyNumberFormat="1" applyBorder="1" applyAlignment="1">
      <alignment vertical="top" wrapText="1"/>
    </xf>
    <xf numFmtId="15" fontId="0" fillId="0" borderId="5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15" fontId="0" fillId="0" borderId="7" xfId="0" applyNumberFormat="1" applyBorder="1" applyAlignment="1">
      <alignment vertical="top" wrapText="1"/>
    </xf>
    <xf numFmtId="164" fontId="0" fillId="0" borderId="5" xfId="0" applyNumberForma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5" fontId="0" fillId="0" borderId="8" xfId="0" applyNumberFormat="1" applyBorder="1" applyAlignment="1">
      <alignment vertical="top" wrapText="1"/>
    </xf>
    <xf numFmtId="0" fontId="0" fillId="0" borderId="5" xfId="0" quotePrefix="1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4" xfId="0" applyBorder="1" applyAlignment="1">
      <alignment horizontal="left"/>
    </xf>
    <xf numFmtId="0" fontId="4" fillId="0" borderId="0" xfId="2" applyFill="1" applyAlignment="1">
      <alignment vertical="top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5" fillId="0" borderId="2" xfId="2" applyFont="1" applyBorder="1" applyAlignment="1">
      <alignment vertical="top" wrapText="1"/>
    </xf>
    <xf numFmtId="0" fontId="5" fillId="0" borderId="1" xfId="2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22" xfId="2" applyFill="1" applyBorder="1" applyAlignment="1">
      <alignment vertical="top"/>
    </xf>
    <xf numFmtId="168" fontId="0" fillId="0" borderId="1" xfId="0" applyNumberFormat="1" applyBorder="1" applyAlignment="1">
      <alignment horizontal="left" vertical="top" wrapText="1"/>
    </xf>
    <xf numFmtId="165" fontId="0" fillId="0" borderId="11" xfId="0" applyNumberFormat="1" applyBorder="1" applyAlignment="1">
      <alignment horizontal="left" vertical="top" wrapText="1"/>
    </xf>
    <xf numFmtId="165" fontId="0" fillId="0" borderId="8" xfId="0" applyNumberFormat="1" applyBorder="1" applyAlignment="1">
      <alignment horizontal="left" vertical="top" wrapText="1"/>
    </xf>
    <xf numFmtId="0" fontId="4" fillId="0" borderId="7" xfId="2" applyBorder="1" applyAlignment="1">
      <alignment horizontal="center" vertical="top" wrapText="1"/>
    </xf>
    <xf numFmtId="0" fontId="4" fillId="0" borderId="8" xfId="2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164" fontId="0" fillId="0" borderId="23" xfId="0" applyNumberForma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2" borderId="3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left"/>
    </xf>
    <xf numFmtId="15" fontId="0" fillId="2" borderId="3" xfId="0" applyNumberFormat="1" applyFill="1" applyBorder="1"/>
    <xf numFmtId="0" fontId="0" fillId="2" borderId="15" xfId="0" applyFill="1" applyBorder="1" applyAlignment="1">
      <alignment horizontal="left"/>
    </xf>
    <xf numFmtId="15" fontId="0" fillId="2" borderId="6" xfId="0" applyNumberFormat="1" applyFill="1" applyBorder="1"/>
    <xf numFmtId="0" fontId="6" fillId="0" borderId="2" xfId="2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164" fontId="0" fillId="0" borderId="24" xfId="0" applyNumberFormat="1" applyBorder="1" applyAlignment="1">
      <alignment horizontal="left" vertical="top" wrapText="1"/>
    </xf>
    <xf numFmtId="0" fontId="7" fillId="2" borderId="3" xfId="0" applyFont="1" applyFill="1" applyBorder="1"/>
    <xf numFmtId="0" fontId="0" fillId="0" borderId="5" xfId="0" applyBorder="1" applyAlignment="1">
      <alignment vertical="top"/>
    </xf>
    <xf numFmtId="0" fontId="4" fillId="0" borderId="5" xfId="2" applyBorder="1" applyAlignment="1">
      <alignment vertical="top" wrapText="1"/>
    </xf>
    <xf numFmtId="0" fontId="4" fillId="0" borderId="13" xfId="2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25" xfId="0" applyBorder="1"/>
    <xf numFmtId="0" fontId="0" fillId="0" borderId="25" xfId="0" applyBorder="1" applyAlignment="1">
      <alignment vertical="top"/>
    </xf>
    <xf numFmtId="0" fontId="4" fillId="0" borderId="25" xfId="2" applyBorder="1" applyAlignment="1">
      <alignment vertical="top" wrapText="1"/>
    </xf>
    <xf numFmtId="0" fontId="0" fillId="0" borderId="26" xfId="0" applyBorder="1"/>
    <xf numFmtId="164" fontId="0" fillId="0" borderId="0" xfId="0" applyNumberFormat="1" applyBorder="1" applyAlignment="1">
      <alignment horizontal="left" vertical="top" wrapText="1"/>
    </xf>
    <xf numFmtId="0" fontId="4" fillId="0" borderId="12" xfId="2" applyBorder="1" applyAlignment="1">
      <alignment vertical="top" wrapText="1"/>
    </xf>
    <xf numFmtId="0" fontId="4" fillId="0" borderId="12" xfId="2" applyFill="1" applyBorder="1" applyAlignment="1">
      <alignment vertical="top"/>
    </xf>
    <xf numFmtId="0" fontId="0" fillId="0" borderId="12" xfId="0" applyBorder="1" applyAlignment="1">
      <alignment vertical="top" wrapText="1"/>
    </xf>
    <xf numFmtId="0" fontId="4" fillId="0" borderId="12" xfId="2" applyBorder="1" applyAlignment="1">
      <alignment horizontal="center" vertical="top" wrapText="1"/>
    </xf>
    <xf numFmtId="0" fontId="4" fillId="0" borderId="13" xfId="2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7" fillId="3" borderId="3" xfId="0" applyFont="1" applyFill="1" applyBorder="1" applyAlignment="1">
      <alignment horizontal="left"/>
    </xf>
  </cellXfs>
  <cellStyles count="3">
    <cellStyle name="Link" xfId="2" builtinId="8"/>
    <cellStyle name="Standard" xfId="0" builtinId="0"/>
    <cellStyle name="Währung" xfId="1" builtinId="4"/>
  </cellStyles>
  <dxfs count="46">
    <dxf>
      <alignment horizontal="left" vertical="top" textRotation="0" wrapText="1" indent="0" justifyLastLine="0" shrinkToFit="0" readingOrder="0"/>
      <border diagonalUp="0" diagonalDown="0">
        <left style="thin">
          <color theme="1" tint="0.14999847407452621"/>
        </left>
        <right/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alignment horizontal="center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>
        <left style="thin">
          <color theme="1" tint="0.14999847407452621"/>
        </left>
        <right/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>
        <left style="thin">
          <color theme="1" tint="0.14999847407452621"/>
        </left>
        <right/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4" formatCode="0&quot; Pin&quot;"/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20" formatCode="dd/\ mmm\ yy"/>
      <alignment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numFmt numFmtId="20" formatCode="dd/\ mmm\ yy"/>
      <alignment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top" textRotation="0" wrapText="1" indent="0" justifyLastLine="0" shrinkToFit="0" readingOrder="0"/>
      <border diagonalUp="0" diagonalDown="0">
        <left style="thin">
          <color theme="1" tint="0.14993743705557422"/>
        </left>
        <right style="thin">
          <color theme="1" tint="0.14993743705557422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alignment horizontal="left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medium">
          <color theme="1" tint="0.14996795556505021"/>
        </right>
        <top style="thin">
          <color theme="1" tint="0.14999847407452621"/>
        </top>
        <bottom style="thin">
          <color theme="1" tint="0.14999847407452621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general" textRotation="0" wrapText="1" indent="0" justifyLastLine="0" shrinkToFit="0" readingOrder="0"/>
      <border diagonalUp="0" diagonalDown="0">
        <left style="medium">
          <color theme="1" tint="0.149967955565050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 style="thin">
          <color theme="1" tint="0.14999847407452621"/>
        </horizontal>
      </border>
    </dxf>
    <dxf>
      <numFmt numFmtId="20" formatCode="dd/\ mmm\ yy"/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numFmt numFmtId="166" formatCode="0&quot;V&quot;"/>
      <alignment horizontal="left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0" formatCode="General"/>
      <alignment horizontal="left" vertical="bottom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5" formatCode="0&quot; MHz&quot;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 tint="0.14999847407452621"/>
        </top>
        <bottom style="thin">
          <color theme="1" tint="0.14999847407452621"/>
        </bottom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medium">
          <color theme="1" tint="0.149967955565050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4" formatCode="0&quot; Pin&quot;"/>
      <alignment horizontal="left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167" formatCode="_-* #,##0\ &quot;€&quot;_-;\-* #,##0\ &quot;€&quot;_-;_-* &quot;-&quot;??\ &quot;€&quot;_-;_-@_-"/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numFmt numFmtId="0" formatCode="General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/>
      </font>
      <alignment horizontal="general" vertical="top" textRotation="0" wrapText="1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border>
        <bottom style="thick">
          <color theme="1" tint="0.14996795556505021"/>
        </bottom>
      </border>
    </dxf>
    <dxf>
      <border diagonalUp="0" diagonalDown="0"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https://ae01.alicdn.com/kf/S15807fa66d8a4e27bc2529a144725271k/Rp2040-pro-micro-raspberry-pi-pico-entwicklungs-board-raspberry-pi-pico-dual-core-rp2040-unterst-tzt.jpg_640x640.jpg_.webp" TargetMode="External"/><Relationship Id="rId18" Type="http://schemas.openxmlformats.org/officeDocument/2006/relationships/image" Target="../media/image16.png"/><Relationship Id="rId3" Type="http://schemas.openxmlformats.org/officeDocument/2006/relationships/hyperlink" Target="https://ae01.alicdn.com/kf/S61f2a0576b744dde9f030586802324d2i/10Pcs-Type-C-MINI-USB-Pro-Micro-For-Arduino-ATmega32U4-5V-16MHz-Module-With-2-Row.jpg_.webp" TargetMode="External"/><Relationship Id="rId7" Type="http://schemas.openxmlformats.org/officeDocument/2006/relationships/hyperlink" Target="https://ae01.alicdn.com/kf/S231f53c15e0e4b8883c208b7ad558783G.jpg" TargetMode="External"/><Relationship Id="rId12" Type="http://schemas.openxmlformats.org/officeDocument/2006/relationships/image" Target="../media/image13.jpeg"/><Relationship Id="rId17" Type="http://schemas.openxmlformats.org/officeDocument/2006/relationships/hyperlink" Target="https://ae01.alicdn.com/kf/S40157cfdf6a64976bb8b1e12455884b2O.jpg" TargetMode="External"/><Relationship Id="rId2" Type="http://schemas.openxmlformats.org/officeDocument/2006/relationships/image" Target="../media/image8.jpeg"/><Relationship Id="rId16" Type="http://schemas.openxmlformats.org/officeDocument/2006/relationships/image" Target="../media/image15.jpeg"/><Relationship Id="rId1" Type="http://schemas.openxmlformats.org/officeDocument/2006/relationships/hyperlink" Target="https://m.media-amazon.com/images/I/71A63A5j3bL._AC_UF894,1000_QL80_.jpg" TargetMode="External"/><Relationship Id="rId6" Type="http://schemas.openxmlformats.org/officeDocument/2006/relationships/image" Target="../media/image10.png"/><Relationship Id="rId11" Type="http://schemas.openxmlformats.org/officeDocument/2006/relationships/hyperlink" Target="https://ae01.alicdn.com/kf/S0a35ffa0146744b9bb7428396c22a88c6/Rp2040-pro-micro-raspberry-pi-pico-entwicklungs-board-dual-core-unterst-tzt-mciro-python.jpg_.webp" TargetMode="External"/><Relationship Id="rId5" Type="http://schemas.openxmlformats.org/officeDocument/2006/relationships/hyperlink" Target="https://ae01.alicdn.com/kf/S79ca2310349c4978ab93652fba0c4954G.jpg" TargetMode="External"/><Relationship Id="rId15" Type="http://schemas.openxmlformats.org/officeDocument/2006/relationships/hyperlink" Target="https://ae01.alicdn.com/kf/S91abf702c7154fe590fa9bcf85b538a8b/Rp2040-super-mini-raspberry-pi-pico-entwicklungs-board-dual-core-unterst-tzt-mciro-python-2mb-flash.jpg_.webp" TargetMode="External"/><Relationship Id="rId10" Type="http://schemas.openxmlformats.org/officeDocument/2006/relationships/image" Target="../media/image12.png"/><Relationship Id="rId4" Type="http://schemas.openxmlformats.org/officeDocument/2006/relationships/image" Target="../media/image9.jpeg"/><Relationship Id="rId9" Type="http://schemas.openxmlformats.org/officeDocument/2006/relationships/hyperlink" Target="https://ae01.alicdn.com/kf/S7662957098344b1687f2e13f5aafe235A/Raspberry-Pi-Pico-Board-RP2040-Dual-Core-264KB-ARM-Low-Power-Mikrocomputern-High-Leistung-Cortex-M0.jpg_640x640.jpg_.webp" TargetMode="External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34863</xdr:colOff>
      <xdr:row>1</xdr:row>
      <xdr:rowOff>18588</xdr:rowOff>
    </xdr:from>
    <xdr:to>
      <xdr:col>2</xdr:col>
      <xdr:colOff>1762863</xdr:colOff>
      <xdr:row>1</xdr:row>
      <xdr:rowOff>1098009</xdr:rowOff>
    </xdr:to>
    <xdr:pic>
      <xdr:nvPicPr>
        <xdr:cNvPr id="5" name="Grafik 4" descr="https://m.media-amazon.com/images/I/71A63A5j3bL._AC_UF894,1000_QL80_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82056-6AD7-8F5D-5F84-9501D82EA58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666"/>
        <a:stretch/>
      </xdr:blipFill>
      <xdr:spPr bwMode="auto">
        <a:xfrm rot="16200000">
          <a:off x="1787902" y="-107874"/>
          <a:ext cx="1079421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51289</xdr:colOff>
      <xdr:row>2</xdr:row>
      <xdr:rowOff>61596</xdr:rowOff>
    </xdr:from>
    <xdr:to>
      <xdr:col>2</xdr:col>
      <xdr:colOff>1779289</xdr:colOff>
      <xdr:row>2</xdr:row>
      <xdr:rowOff>1052097</xdr:rowOff>
    </xdr:to>
    <xdr:pic>
      <xdr:nvPicPr>
        <xdr:cNvPr id="6" name="Grafik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120757-6D63-8343-D00D-3351E3EE9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58" t="30886" r="5769" b="18975"/>
        <a:stretch/>
      </xdr:blipFill>
      <xdr:spPr bwMode="auto">
        <a:xfrm>
          <a:off x="1480039" y="1373115"/>
          <a:ext cx="1728000" cy="9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A74DE0B4-70D8-7F98-4276-D5255D34B462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410F45C1-D1BF-E0E7-16EA-4DE65FCF3BCF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10</xdr:row>
      <xdr:rowOff>304800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6185E6C4-22A6-95CC-FA4D-C3D137132C27}"/>
            </a:ext>
          </a:extLst>
        </xdr:cNvPr>
        <xdr:cNvSpPr>
          <a:spLocks noChangeAspect="1" noChangeArrowheads="1"/>
        </xdr:cNvSpPr>
      </xdr:nvSpPr>
      <xdr:spPr bwMode="auto">
        <a:xfrm>
          <a:off x="4067175" y="37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171555</xdr:colOff>
      <xdr:row>3</xdr:row>
      <xdr:rowOff>19272</xdr:rowOff>
    </xdr:from>
    <xdr:to>
      <xdr:col>2</xdr:col>
      <xdr:colOff>1597268</xdr:colOff>
      <xdr:row>3</xdr:row>
      <xdr:rowOff>1099272</xdr:rowOff>
    </xdr:to>
    <xdr:pic>
      <xdr:nvPicPr>
        <xdr:cNvPr id="7" name="Grafik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4A7795-C33D-6B7A-819F-983E186CD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12" t="25000" r="25358" b="38654"/>
        <a:stretch/>
      </xdr:blipFill>
      <xdr:spPr bwMode="auto">
        <a:xfrm rot="10800000">
          <a:off x="1600305" y="2444484"/>
          <a:ext cx="1425713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304800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A2111B8B-31CD-33E9-FDFC-CD70365D5858}"/>
            </a:ext>
          </a:extLst>
        </xdr:cNvPr>
        <xdr:cNvSpPr>
          <a:spLocks noChangeAspect="1" noChangeArrowheads="1"/>
        </xdr:cNvSpPr>
      </xdr:nvSpPr>
      <xdr:spPr bwMode="auto">
        <a:xfrm>
          <a:off x="142875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23764</xdr:colOff>
      <xdr:row>4</xdr:row>
      <xdr:rowOff>207113</xdr:rowOff>
    </xdr:from>
    <xdr:to>
      <xdr:col>2</xdr:col>
      <xdr:colOff>1787764</xdr:colOff>
      <xdr:row>4</xdr:row>
      <xdr:rowOff>945173</xdr:rowOff>
    </xdr:to>
    <xdr:pic>
      <xdr:nvPicPr>
        <xdr:cNvPr id="8" name="Grafik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652FDD-318A-0776-0394-C836D36158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72" t="30836" r="4177" b="30833"/>
        <a:stretch/>
      </xdr:blipFill>
      <xdr:spPr bwMode="auto">
        <a:xfrm rot="10800000">
          <a:off x="1452514" y="3746017"/>
          <a:ext cx="1764000" cy="73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23769</xdr:colOff>
      <xdr:row>5</xdr:row>
      <xdr:rowOff>178547</xdr:rowOff>
    </xdr:from>
    <xdr:to>
      <xdr:col>2</xdr:col>
      <xdr:colOff>1787769</xdr:colOff>
      <xdr:row>5</xdr:row>
      <xdr:rowOff>952974</xdr:rowOff>
    </xdr:to>
    <xdr:pic>
      <xdr:nvPicPr>
        <xdr:cNvPr id="9" name="Grafik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872024-489F-5B5B-7CBC-30C71D616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6" t="37282" r="1720" b="28202"/>
        <a:stretch/>
      </xdr:blipFill>
      <xdr:spPr bwMode="auto">
        <a:xfrm rot="10800000">
          <a:off x="1452519" y="4831143"/>
          <a:ext cx="1764000" cy="774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32194</xdr:colOff>
      <xdr:row>6</xdr:row>
      <xdr:rowOff>106764</xdr:rowOff>
    </xdr:from>
    <xdr:to>
      <xdr:col>2</xdr:col>
      <xdr:colOff>1796194</xdr:colOff>
      <xdr:row>6</xdr:row>
      <xdr:rowOff>1043480</xdr:rowOff>
    </xdr:to>
    <xdr:pic>
      <xdr:nvPicPr>
        <xdr:cNvPr id="10" name="Grafik 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B3EA342-DCDA-7971-D3CB-D84557B764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99" t="20028" r="53201" b="10196"/>
        <a:stretch/>
      </xdr:blipFill>
      <xdr:spPr bwMode="auto">
        <a:xfrm rot="16200000">
          <a:off x="1877870" y="5473812"/>
          <a:ext cx="936716" cy="176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29328</xdr:colOff>
      <xdr:row>7</xdr:row>
      <xdr:rowOff>113743</xdr:rowOff>
    </xdr:from>
    <xdr:to>
      <xdr:col>2</xdr:col>
      <xdr:colOff>1793328</xdr:colOff>
      <xdr:row>7</xdr:row>
      <xdr:rowOff>985331</xdr:rowOff>
    </xdr:to>
    <xdr:pic>
      <xdr:nvPicPr>
        <xdr:cNvPr id="2" name="Grafik 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01B1ACE-EDCD-1246-603F-7A1D6002CF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89" t="32374" r="7189" b="36112"/>
        <a:stretch/>
      </xdr:blipFill>
      <xdr:spPr bwMode="auto">
        <a:xfrm rot="10800000">
          <a:off x="1461362" y="7011157"/>
          <a:ext cx="1764000" cy="871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223343</xdr:colOff>
      <xdr:row>8</xdr:row>
      <xdr:rowOff>66779</xdr:rowOff>
    </xdr:from>
    <xdr:to>
      <xdr:col>2</xdr:col>
      <xdr:colOff>1591343</xdr:colOff>
      <xdr:row>8</xdr:row>
      <xdr:rowOff>1057572</xdr:rowOff>
    </xdr:to>
    <xdr:pic>
      <xdr:nvPicPr>
        <xdr:cNvPr id="3" name="Grafik 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5F3813-1505-9A01-6CCD-229D1E002A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33" t="19374" r="33096" b="33814"/>
        <a:stretch/>
      </xdr:blipFill>
      <xdr:spPr bwMode="auto">
        <a:xfrm rot="16200000">
          <a:off x="1843980" y="7892314"/>
          <a:ext cx="990793" cy="13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17D72978-5C49-8DC2-257B-CD20444F90F4}"/>
            </a:ext>
          </a:extLst>
        </xdr:cNvPr>
        <xdr:cNvSpPr>
          <a:spLocks noChangeAspect="1" noChangeArrowheads="1"/>
        </xdr:cNvSpPr>
      </xdr:nvSpPr>
      <xdr:spPr bwMode="auto">
        <a:xfrm>
          <a:off x="1428750" y="91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229917</xdr:colOff>
      <xdr:row>9</xdr:row>
      <xdr:rowOff>61013</xdr:rowOff>
    </xdr:from>
    <xdr:to>
      <xdr:col>2</xdr:col>
      <xdr:colOff>1588640</xdr:colOff>
      <xdr:row>9</xdr:row>
      <xdr:rowOff>1051013</xdr:rowOff>
    </xdr:to>
    <xdr:pic>
      <xdr:nvPicPr>
        <xdr:cNvPr id="4" name="Grafik 3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8A8D337-0AB3-56A2-8785-AB6E2AADEE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803" t="18574" r="32416" b="35131"/>
        <a:stretch/>
      </xdr:blipFill>
      <xdr:spPr bwMode="auto">
        <a:xfrm rot="16200000">
          <a:off x="1846313" y="9007513"/>
          <a:ext cx="990000" cy="1358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13" Type="http://schemas.openxmlformats.org/officeDocument/2006/relationships/hyperlink" Target="https://ae01.alicdn.com/kf/Sbfea1c5534ef4ed2838f33ace9000c07L.jpg" TargetMode="External"/><Relationship Id="rId3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7" Type="http://schemas.openxmlformats.org/officeDocument/2006/relationships/hyperlink" Target="https://ae01.alicdn.com/kf/Se12a486397794177a118e1ad3e610e678.jpg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jpg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e01.alicdn.com/kf/S94e1d0dc296b43f1a55a1bc219a6e932h.png" TargetMode="External"/><Relationship Id="rId5" Type="http://schemas.openxmlformats.org/officeDocument/2006/relationships/hyperlink" Target="https://d28lcup14p4e72.cloudfront.net/203128/7592134/423FEC27-201C-4091-B185-F9E24A5EBFB9.png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jpg"/><Relationship Id="rId9" Type="http://schemas.openxmlformats.org/officeDocument/2006/relationships/hyperlink" Target="https://ae01.alicdn.com/kf/S727020357b8849c08a74ecc113f0aab9V.png" TargetMode="External"/><Relationship Id="rId14" Type="http://schemas.openxmlformats.org/officeDocument/2006/relationships/image" Target="../media/image7.jp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</webImagesSrd>
</file>

<file path=xl/richData/rdrichvalue.xml><?xml version="1.0" encoding="utf-8"?>
<rvData xmlns="http://schemas.microsoft.com/office/spreadsheetml/2017/richdata" count="7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76607-7D05-4F53-9667-39A4A03C5F12}" name="Tabelle1" displayName="Tabelle1" ref="A1:AM16" totalsRowShown="0" headerRowDxfId="45" headerRowBorderDxfId="44">
  <autoFilter ref="A1:AM16" xr:uid="{E0176607-7D05-4F53-9667-39A4A03C5F12}"/>
  <tableColumns count="39">
    <tableColumn id="10" xr3:uid="{06F3FDFB-D908-4506-9F73-B1950B5432B2}" name="id &lt;inv&gt;" dataDxfId="16"/>
    <tableColumn id="1" xr3:uid="{50E4B843-3F3C-48AB-9A11-A8AEAE98C688}" name="name" dataDxfId="43"/>
    <tableColumn id="2" xr3:uid="{BDC1F6FD-F5BE-4BDC-A530-120CF1EDB073}" name="image" dataDxfId="42">
      <calculatedColumnFormula>_xlfn.IMAGE("https://m.media-amazon.com/images/I/71A63A5j3bL._AC_UF894,1000_QL80_.jpg")</calculatedColumnFormula>
    </tableColumn>
    <tableColumn id="11" xr3:uid="{7FA666B0-D25B-4777-954C-48E52AB85516}" name="imageSrc &lt;inv&gt;" dataDxfId="13" dataCellStyle="Link"/>
    <tableColumn id="13" xr3:uid="{E026474B-EDC8-4862-82FC-4A495BD8B4BE}" name="link" dataDxfId="15" dataCellStyle="Link"/>
    <tableColumn id="27" xr3:uid="{B4944D22-4754-4CF0-83EE-1AC37F1784DC}" name="price" dataDxfId="41" dataCellStyle="Währung"/>
    <tableColumn id="19" xr3:uid="{64BA4BF5-1FDE-4732-B0F4-123756491263}" name="dimX" dataDxfId="40"/>
    <tableColumn id="21" xr3:uid="{E38615C3-81C4-47AD-8AC2-915CF0103F19}" name="dimY" dataDxfId="39"/>
    <tableColumn id="22" xr3:uid="{55C0C826-652F-4A6B-83E3-CCDB9601F342}" name="datasheet" dataDxfId="12"/>
    <tableColumn id="28" xr3:uid="{CAF68D57-9DD5-418C-9725-8DDA560DAC4E}" name="dataSheetSrc" dataDxfId="11"/>
    <tableColumn id="3" xr3:uid="{587542E2-02C3-42C4-B632-57BFD8B68620}" name="controller" dataDxfId="14" dataCellStyle="Währung"/>
    <tableColumn id="31" xr3:uid="{E487950B-DA55-4A5A-AA67-C3DE24DF1FC2}" name="cDatasheet" dataDxfId="10"/>
    <tableColumn id="33" xr3:uid="{0B976E26-FBA6-46F9-A18C-6EF982C84981}" name="cDatahseetSrc" dataDxfId="9"/>
    <tableColumn id="4" xr3:uid="{63C6D974-BDD1-4CA5-BB22-CAB3EEB46821}" name="clock" dataDxfId="38"/>
    <tableColumn id="30" xr3:uid="{36D840AA-FA68-4B34-86C5-8F75852AECBE}" name="coreCnt" dataDxfId="37"/>
    <tableColumn id="34" xr3:uid="{63D7B924-8924-40BF-A9EB-4E62ADBF30B1}" name="coreBit" dataDxfId="8"/>
    <tableColumn id="8" xr3:uid="{74F9564F-F54A-4208-BF89-F5B2185537B4}" name="voltOp" dataDxfId="36"/>
    <tableColumn id="24" xr3:uid="{D241F3B3-FAE1-413D-881F-5705D2DF3FA7}" name="voltIn" dataDxfId="35"/>
    <tableColumn id="7" xr3:uid="{65EE9DA7-A351-431B-AAE5-4B1E8D342B2C}" name="connector" dataDxfId="34"/>
    <tableColumn id="5" xr3:uid="{8B0B2852-1E23-43D9-8CCF-612E7B5EAC8E}" name="sizeFlash" dataDxfId="33"/>
    <tableColumn id="35" xr3:uid="{250AF3D6-1439-4360-AC53-5AFE236521E6}" name="sizeFlashFree" dataDxfId="7"/>
    <tableColumn id="15" xr3:uid="{CE6EB7FE-073F-47E9-8438-3EA045DA63E9}" name="sizeRAM" dataDxfId="32"/>
    <tableColumn id="16" xr3:uid="{71571936-9667-47A6-8DEC-607A17E73107}" name="sizeEPROM" dataDxfId="31"/>
    <tableColumn id="20" xr3:uid="{7FB941BC-C54B-4F39-9306-34F9620C7AEC}" name="pinout" dataDxfId="30"/>
    <tableColumn id="38" xr3:uid="{18A4EFC4-8BA0-438D-A1F7-FFF1849C3013}" name="pinoutSrc" dataDxfId="6"/>
    <tableColumn id="23" xr3:uid="{AC87607F-8794-435F-BC6D-EDBFEA907F02}" name="cntGPIO" dataDxfId="29"/>
    <tableColumn id="6" xr3:uid="{ECC27E07-5954-4DED-8238-0ED81C119069}" name="cntDigital" dataDxfId="28"/>
    <tableColumn id="18" xr3:uid="{B8D9FA3A-1ED0-4F23-A9F0-AC177FD12812}" name="cntAnalog" dataDxfId="27"/>
    <tableColumn id="39" xr3:uid="{5B23A253-6588-47DA-BC8E-D2C1D9B7D92B}" name="analogBit" dataDxfId="0"/>
    <tableColumn id="17" xr3:uid="{CD2A34BE-45F2-4510-8EF9-83EDDFEE035A}" name="cntPWM" dataDxfId="26"/>
    <tableColumn id="29" xr3:uid="{10C0EFDD-8FEE-41FA-A6DA-8FE3EA458520}" name="laneUART" dataDxfId="25"/>
    <tableColumn id="37" xr3:uid="{8718023C-E89D-479D-8DDB-53B56190C652}" name="langeI2C" dataDxfId="24"/>
    <tableColumn id="36" xr3:uid="{0A52E200-5A7E-4345-B763-2510161760F2}" name="laneSPI" dataDxfId="23"/>
    <tableColumn id="25" xr3:uid="{1C1B65FF-0397-4A72-B697-BEE8A7130ACE}" name="WLAN &lt;protocol&gt;" dataDxfId="22"/>
    <tableColumn id="26" xr3:uid="{CE794EDB-081C-414E-8975-5B0FBFC905EE}" name="BT &lt;protocol&gt;" dataDxfId="21"/>
    <tableColumn id="14" xr3:uid="{D2D192E4-D4BC-456C-AFD4-2AC6C192B221}" name="HID &lt;protocol&gt;" dataDxfId="20"/>
    <tableColumn id="32" xr3:uid="{2BDB4DB9-DFE3-4AAA-95E1-062F62CF4291}" name="edgeCut" dataDxfId="19"/>
    <tableColumn id="12" xr3:uid="{9E7D0881-B1D1-43E9-B469-F3EA9BF57CBF}" name="platform" dataDxfId="18"/>
    <tableColumn id="9" xr3:uid="{72928A24-D14D-468F-8CE2-67C7ED1B739C}" name="comment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enutzerdefiniert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954F72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aliexpress.com/item/1005006055009344.html" TargetMode="External"/><Relationship Id="rId18" Type="http://schemas.openxmlformats.org/officeDocument/2006/relationships/hyperlink" Target="https://de.aliexpress.com/item/1005004318563706.html" TargetMode="External"/><Relationship Id="rId26" Type="http://schemas.openxmlformats.org/officeDocument/2006/relationships/hyperlink" Target="https://de.aliexpress.com/item/1005005877545526.html" TargetMode="External"/><Relationship Id="rId3" Type="http://schemas.openxmlformats.org/officeDocument/2006/relationships/hyperlink" Target="https://www.aliexpress.com/item/32651747570.html" TargetMode="External"/><Relationship Id="rId21" Type="http://schemas.openxmlformats.org/officeDocument/2006/relationships/hyperlink" Target="https://datasheets.raspberrypi.com/rp2040/rp2040-datasheet.pdf" TargetMode="External"/><Relationship Id="rId7" Type="http://schemas.openxmlformats.org/officeDocument/2006/relationships/hyperlink" Target="https://de.aliexpress.com/item/1005004797377645.html" TargetMode="External"/><Relationship Id="rId12" Type="http://schemas.openxmlformats.org/officeDocument/2006/relationships/hyperlink" Target="https://datasheets.raspberrypi.com/rp2040/rp2040-datasheet.pdf" TargetMode="External"/><Relationship Id="rId17" Type="http://schemas.openxmlformats.org/officeDocument/2006/relationships/hyperlink" Target="https://datasheets.raspberrypi.com/rp2040/rp2040-datasheet.pdf" TargetMode="External"/><Relationship Id="rId25" Type="http://schemas.openxmlformats.org/officeDocument/2006/relationships/hyperlink" Target="https://ae01.alicdn.com/kf/S94e1d0dc296b43f1a55a1bc219a6e932h.png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golem.hu/pic/pro_micro_pinout.jpg" TargetMode="External"/><Relationship Id="rId16" Type="http://schemas.openxmlformats.org/officeDocument/2006/relationships/hyperlink" Target="https://de.aliexpress.com/item/1005006130019224.html" TargetMode="External"/><Relationship Id="rId20" Type="http://schemas.openxmlformats.org/officeDocument/2006/relationships/hyperlink" Target="https://de.aliexpress.com/item/1005006097129434.html" TargetMode="External"/><Relationship Id="rId29" Type="http://schemas.openxmlformats.org/officeDocument/2006/relationships/hyperlink" Target="https://de.aliexpress.com/item/1005005687878888.html" TargetMode="External"/><Relationship Id="rId1" Type="http://schemas.openxmlformats.org/officeDocument/2006/relationships/hyperlink" Target="https://golem.hu/pic/pro_micro_pinout.jpg" TargetMode="External"/><Relationship Id="rId6" Type="http://schemas.openxmlformats.org/officeDocument/2006/relationships/hyperlink" Target="https://m.media-amazon.com/images/S/aplus-media-library-service-media/717698ba-d013-49aa-9cef-37c054ebc751.__CR0,0,970,600_PT0_SX970_V1___.jpg" TargetMode="External"/><Relationship Id="rId11" Type="http://schemas.openxmlformats.org/officeDocument/2006/relationships/hyperlink" Target="https://www.katranji.com/tocimages/files/423280-229082.pdf" TargetMode="External"/><Relationship Id="rId24" Type="http://schemas.openxmlformats.org/officeDocument/2006/relationships/hyperlink" Target="https://datasheets.raspberrypi.com/rp2040/rp2040-datasheet.pdf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aliexpress.com/item/32840365436.html" TargetMode="External"/><Relationship Id="rId15" Type="http://schemas.openxmlformats.org/officeDocument/2006/relationships/hyperlink" Target="https://ae01.alicdn.com/kf/Se12a486397794177a118e1ad3e610e678.jpg" TargetMode="External"/><Relationship Id="rId23" Type="http://schemas.openxmlformats.org/officeDocument/2006/relationships/hyperlink" Target="https://de.aliexpress.com/item/1005005834887898.html" TargetMode="External"/><Relationship Id="rId28" Type="http://schemas.openxmlformats.org/officeDocument/2006/relationships/hyperlink" Target="https://ae01.alicdn.com/kf/Sbfea1c5534ef4ed2838f33ace9000c07L.jpg" TargetMode="External"/><Relationship Id="rId10" Type="http://schemas.openxmlformats.org/officeDocument/2006/relationships/hyperlink" Target="https://ww1.microchip.com/downloads/en/DeviceDoc/Atmel-7766-8-bit-AVR-ATmega16U4-32U4_Datasheet.pdf" TargetMode="External"/><Relationship Id="rId19" Type="http://schemas.openxmlformats.org/officeDocument/2006/relationships/hyperlink" Target="https://ae01.alicdn.com/kf/S0fb5f9353ac14ab39286c5280e17fae4b.jpg" TargetMode="External"/><Relationship Id="rId31" Type="http://schemas.openxmlformats.org/officeDocument/2006/relationships/hyperlink" Target="https://de.aliexpress.com/item/1005005967641936.html" TargetMode="External"/><Relationship Id="rId4" Type="http://schemas.openxmlformats.org/officeDocument/2006/relationships/hyperlink" Target="https://www.aliexpress.com/item/1005004431566184.html" TargetMode="External"/><Relationship Id="rId9" Type="http://schemas.openxmlformats.org/officeDocument/2006/relationships/hyperlink" Target="https://ww1.microchip.com/downloads/en/DeviceDoc/Atmel-7766-8-bit-AVR-ATmega16U4-32U4_Datasheet.pdf" TargetMode="External"/><Relationship Id="rId14" Type="http://schemas.openxmlformats.org/officeDocument/2006/relationships/hyperlink" Target="https://datasheets.raspberrypi.com/rp2040/rp2040-datasheet.pdf" TargetMode="External"/><Relationship Id="rId22" Type="http://schemas.openxmlformats.org/officeDocument/2006/relationships/hyperlink" Target="https://ae01.alicdn.com/kf/S727020357b8849c08a74ecc113f0aab9V.png" TargetMode="External"/><Relationship Id="rId27" Type="http://schemas.openxmlformats.org/officeDocument/2006/relationships/hyperlink" Target="https://datasheets.raspberrypi.com/rp2040/rp2040-datasheet.pdf" TargetMode="External"/><Relationship Id="rId30" Type="http://schemas.openxmlformats.org/officeDocument/2006/relationships/hyperlink" Target="https://de.aliexpress.com/item/1005003928558306.html" TargetMode="External"/><Relationship Id="rId8" Type="http://schemas.openxmlformats.org/officeDocument/2006/relationships/hyperlink" Target="https://d28lcup14p4e72.cloudfront.net/203128/7592134/423FEC27-201C-4091-B185-F9E24A5EBFB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"/>
  <sheetViews>
    <sheetView tabSelected="1" topLeftCell="X1" zoomScale="160" zoomScaleNormal="160" workbookViewId="0">
      <pane ySplit="1" topLeftCell="A2" activePane="bottomLeft" state="frozen"/>
      <selection pane="bottomLeft" activeCell="AK2" sqref="AK2"/>
    </sheetView>
  </sheetViews>
  <sheetFormatPr baseColWidth="10" defaultColWidth="9.140625" defaultRowHeight="15" x14ac:dyDescent="0.25"/>
  <cols>
    <col min="1" max="1" width="10.7109375" bestFit="1" customWidth="1"/>
    <col min="2" max="2" width="21.42578125" customWidth="1"/>
    <col min="3" max="3" width="27.140625" customWidth="1"/>
    <col min="4" max="4" width="17.140625" bestFit="1" customWidth="1"/>
    <col min="5" max="5" width="11.28515625" customWidth="1"/>
    <col min="6" max="6" width="12.28515625" customWidth="1"/>
    <col min="7" max="7" width="7.7109375" bestFit="1" customWidth="1"/>
    <col min="8" max="8" width="9" bestFit="1" customWidth="1"/>
    <col min="9" max="9" width="9" customWidth="1"/>
    <col min="10" max="10" width="14.85546875" bestFit="1" customWidth="1"/>
    <col min="11" max="11" width="12" bestFit="1" customWidth="1"/>
    <col min="12" max="12" width="13.140625" bestFit="1" customWidth="1"/>
    <col min="13" max="13" width="15.7109375" bestFit="1" customWidth="1"/>
    <col min="14" max="14" width="8.7109375" bestFit="1" customWidth="1"/>
    <col min="15" max="15" width="8.28515625" bestFit="1" customWidth="1"/>
    <col min="16" max="16" width="8.28515625" customWidth="1"/>
    <col min="17" max="17" width="11.28515625" style="3" bestFit="1" customWidth="1"/>
    <col min="18" max="18" width="9.5703125" customWidth="1"/>
    <col min="19" max="19" width="10.7109375" bestFit="1" customWidth="1"/>
    <col min="20" max="20" width="11.28515625" bestFit="1" customWidth="1"/>
    <col min="21" max="21" width="11.28515625" customWidth="1"/>
    <col min="22" max="22" width="11" bestFit="1" customWidth="1"/>
    <col min="23" max="23" width="10.85546875" bestFit="1" customWidth="1"/>
    <col min="24" max="24" width="9.140625" style="3" bestFit="1" customWidth="1"/>
    <col min="25" max="25" width="9.140625" style="3" customWidth="1"/>
    <col min="26" max="26" width="7.85546875" style="3" bestFit="1" customWidth="1"/>
    <col min="27" max="27" width="9" style="3" bestFit="1" customWidth="1"/>
    <col min="28" max="28" width="9.42578125" style="3" bestFit="1" customWidth="1"/>
    <col min="29" max="29" width="9.42578125" style="3" customWidth="1"/>
    <col min="30" max="30" width="8.28515625" style="2" bestFit="1" customWidth="1"/>
    <col min="31" max="31" width="7.7109375" style="3" customWidth="1"/>
    <col min="32" max="32" width="10.85546875" style="3" bestFit="1" customWidth="1"/>
    <col min="33" max="33" width="9.85546875" style="3" bestFit="1" customWidth="1"/>
    <col min="34" max="34" width="8.85546875" style="3" bestFit="1" customWidth="1"/>
    <col min="35" max="35" width="5.42578125" style="41" bestFit="1" customWidth="1"/>
    <col min="36" max="36" width="6.42578125" style="2" bestFit="1" customWidth="1"/>
    <col min="37" max="37" width="7.5703125" style="2" bestFit="1" customWidth="1"/>
    <col min="38" max="38" width="13.28515625" bestFit="1" customWidth="1"/>
    <col min="39" max="39" width="30.7109375" bestFit="1" customWidth="1"/>
  </cols>
  <sheetData>
    <row r="1" spans="1:39" ht="15.75" thickBot="1" x14ac:dyDescent="0.3">
      <c r="A1" s="70" t="s">
        <v>79</v>
      </c>
      <c r="B1" s="61" t="s">
        <v>54</v>
      </c>
      <c r="C1" s="61" t="s">
        <v>55</v>
      </c>
      <c r="D1" s="70" t="s">
        <v>80</v>
      </c>
      <c r="E1" s="61" t="s">
        <v>78</v>
      </c>
      <c r="F1" s="61" t="s">
        <v>56</v>
      </c>
      <c r="G1" s="61" t="s">
        <v>57</v>
      </c>
      <c r="H1" s="61" t="s">
        <v>58</v>
      </c>
      <c r="I1" s="61" t="s">
        <v>81</v>
      </c>
      <c r="J1" s="61" t="s">
        <v>82</v>
      </c>
      <c r="K1" s="61" t="s">
        <v>59</v>
      </c>
      <c r="L1" s="61" t="s">
        <v>83</v>
      </c>
      <c r="M1" s="61" t="s">
        <v>84</v>
      </c>
      <c r="N1" s="62" t="s">
        <v>60</v>
      </c>
      <c r="O1" s="61" t="s">
        <v>85</v>
      </c>
      <c r="P1" s="61" t="s">
        <v>86</v>
      </c>
      <c r="Q1" s="63" t="s">
        <v>61</v>
      </c>
      <c r="R1" s="61" t="s">
        <v>77</v>
      </c>
      <c r="S1" s="64" t="s">
        <v>62</v>
      </c>
      <c r="T1" s="62" t="s">
        <v>63</v>
      </c>
      <c r="U1" s="61" t="s">
        <v>89</v>
      </c>
      <c r="V1" s="61" t="s">
        <v>64</v>
      </c>
      <c r="W1" s="61" t="s">
        <v>65</v>
      </c>
      <c r="X1" s="62" t="s">
        <v>66</v>
      </c>
      <c r="Y1" s="61" t="s">
        <v>90</v>
      </c>
      <c r="Z1" s="63" t="s">
        <v>67</v>
      </c>
      <c r="AA1" s="63" t="s">
        <v>68</v>
      </c>
      <c r="AB1" s="63" t="s">
        <v>69</v>
      </c>
      <c r="AC1" s="63" t="s">
        <v>91</v>
      </c>
      <c r="AD1" s="63" t="s">
        <v>70</v>
      </c>
      <c r="AE1" s="63" t="s">
        <v>71</v>
      </c>
      <c r="AF1" s="63" t="s">
        <v>72</v>
      </c>
      <c r="AG1" s="63" t="s">
        <v>73</v>
      </c>
      <c r="AH1" s="86" t="s">
        <v>93</v>
      </c>
      <c r="AI1" s="86" t="s">
        <v>94</v>
      </c>
      <c r="AJ1" s="86" t="s">
        <v>95</v>
      </c>
      <c r="AK1" s="65" t="s">
        <v>92</v>
      </c>
      <c r="AL1" s="66" t="s">
        <v>74</v>
      </c>
      <c r="AM1" s="64" t="s">
        <v>75</v>
      </c>
    </row>
    <row r="2" spans="1:39" ht="87.95" customHeight="1" thickTop="1" x14ac:dyDescent="0.25">
      <c r="A2" s="67">
        <v>1</v>
      </c>
      <c r="B2" s="49" t="s">
        <v>28</v>
      </c>
      <c r="C2" s="8"/>
      <c r="D2" s="78"/>
      <c r="E2" s="8"/>
      <c r="F2" s="16">
        <v>4</v>
      </c>
      <c r="G2" s="14">
        <v>12</v>
      </c>
      <c r="H2" s="21">
        <v>7</v>
      </c>
      <c r="I2" s="21"/>
      <c r="J2" s="21"/>
      <c r="K2" s="11" t="s">
        <v>0</v>
      </c>
      <c r="L2" s="80"/>
      <c r="M2" s="80"/>
      <c r="N2" s="54">
        <v>16</v>
      </c>
      <c r="O2" s="37" t="s">
        <v>87</v>
      </c>
      <c r="P2" s="37" t="s">
        <v>88</v>
      </c>
      <c r="Q2" s="15">
        <v>5</v>
      </c>
      <c r="R2" s="9" t="s">
        <v>24</v>
      </c>
      <c r="S2" s="22" t="s">
        <v>7</v>
      </c>
      <c r="T2" s="27" t="s">
        <v>8</v>
      </c>
      <c r="U2" s="82"/>
      <c r="V2" s="9" t="s">
        <v>2</v>
      </c>
      <c r="W2" s="24" t="s">
        <v>3</v>
      </c>
      <c r="X2" s="56" t="e" vm="1">
        <f>_xlfn.IMAGE("https://golem.hu/pic/pro_micro_pinout.jpg")</f>
        <v>#VALUE!</v>
      </c>
      <c r="Y2" s="83"/>
      <c r="Z2" s="12">
        <v>18</v>
      </c>
      <c r="AA2" s="12">
        <v>12</v>
      </c>
      <c r="AB2" s="12" t="s">
        <v>9</v>
      </c>
      <c r="AC2" s="25"/>
      <c r="AD2" s="25">
        <v>5</v>
      </c>
      <c r="AE2" s="43">
        <v>1</v>
      </c>
      <c r="AF2" s="47">
        <v>1</v>
      </c>
      <c r="AG2" s="45">
        <v>1</v>
      </c>
      <c r="AH2" s="13" t="s">
        <v>5</v>
      </c>
      <c r="AI2" s="13" t="s">
        <v>5</v>
      </c>
      <c r="AJ2" s="29" t="s">
        <v>1</v>
      </c>
      <c r="AK2" s="39" t="s">
        <v>5</v>
      </c>
      <c r="AL2" s="31" t="s">
        <v>4</v>
      </c>
      <c r="AM2" s="10" t="s">
        <v>47</v>
      </c>
    </row>
    <row r="3" spans="1:39" s="1" customFormat="1" ht="87.95" customHeight="1" x14ac:dyDescent="0.25">
      <c r="A3" s="67">
        <v>2</v>
      </c>
      <c r="B3" s="50" t="s">
        <v>33</v>
      </c>
      <c r="D3" s="76"/>
      <c r="F3" s="17">
        <v>6</v>
      </c>
      <c r="G3" s="20">
        <v>12</v>
      </c>
      <c r="H3" s="32">
        <v>7</v>
      </c>
      <c r="I3" s="32"/>
      <c r="J3" s="32"/>
      <c r="K3" s="6" t="s">
        <v>0</v>
      </c>
      <c r="L3" s="73"/>
      <c r="M3" s="73"/>
      <c r="N3" s="55">
        <v>16</v>
      </c>
      <c r="O3" s="37" t="s">
        <v>29</v>
      </c>
      <c r="P3" s="37"/>
      <c r="Q3" s="18">
        <v>5</v>
      </c>
      <c r="R3" s="4" t="s">
        <v>24</v>
      </c>
      <c r="S3" s="23" t="s">
        <v>6</v>
      </c>
      <c r="T3" s="28" t="s">
        <v>8</v>
      </c>
      <c r="U3" s="82"/>
      <c r="V3" s="9" t="s">
        <v>2</v>
      </c>
      <c r="W3" s="24" t="s">
        <v>3</v>
      </c>
      <c r="X3" s="56" t="e" vm="1">
        <f>_xlfn.IMAGE("https://golem.hu/pic/pro_micro_pinout.jpg")</f>
        <v>#VALUE!</v>
      </c>
      <c r="Y3" s="83"/>
      <c r="Z3" s="7">
        <v>18</v>
      </c>
      <c r="AA3" s="7">
        <v>12</v>
      </c>
      <c r="AB3" s="12" t="s">
        <v>9</v>
      </c>
      <c r="AC3" s="25"/>
      <c r="AD3" s="26">
        <v>5</v>
      </c>
      <c r="AE3" s="44">
        <v>1</v>
      </c>
      <c r="AF3" s="48">
        <v>1</v>
      </c>
      <c r="AG3" s="46">
        <v>1</v>
      </c>
      <c r="AH3" s="19" t="s">
        <v>5</v>
      </c>
      <c r="AI3" s="19" t="s">
        <v>5</v>
      </c>
      <c r="AJ3" s="30" t="s">
        <v>1</v>
      </c>
      <c r="AK3" s="40" t="s">
        <v>5</v>
      </c>
      <c r="AL3" s="31" t="s">
        <v>4</v>
      </c>
      <c r="AM3" s="10" t="s">
        <v>47</v>
      </c>
    </row>
    <row r="4" spans="1:39" s="1" customFormat="1" ht="87.95" customHeight="1" x14ac:dyDescent="0.25">
      <c r="A4" s="67">
        <v>3</v>
      </c>
      <c r="B4" s="50" t="s">
        <v>10</v>
      </c>
      <c r="D4" s="76"/>
      <c r="F4" s="17">
        <v>2</v>
      </c>
      <c r="G4" s="20">
        <v>8</v>
      </c>
      <c r="H4" s="32">
        <v>10</v>
      </c>
      <c r="I4" s="32"/>
      <c r="J4" s="32"/>
      <c r="K4" s="6" t="s">
        <v>20</v>
      </c>
      <c r="L4" s="73"/>
      <c r="M4" s="73"/>
      <c r="N4" s="55">
        <v>160</v>
      </c>
      <c r="O4" s="38" t="s">
        <v>30</v>
      </c>
      <c r="P4" s="38"/>
      <c r="Q4" s="18" t="s">
        <v>11</v>
      </c>
      <c r="R4" s="4" t="s">
        <v>25</v>
      </c>
      <c r="S4" s="23" t="s">
        <v>7</v>
      </c>
      <c r="T4" s="33" t="s">
        <v>12</v>
      </c>
      <c r="U4" s="74"/>
      <c r="V4" s="4" t="s">
        <v>13</v>
      </c>
      <c r="W4" s="36" t="s">
        <v>26</v>
      </c>
      <c r="X4" s="57" t="e" vm="2">
        <f>_xlfn.IMAGE("https://m.media-amazon.com/images/S/aplus-media-library-service-media/717698ba-d013-49aa-9cef-37c054ebc751.__CR0,0,970,600_PT0_SX970_V1___.jpg")</f>
        <v>#VALUE!</v>
      </c>
      <c r="Y4" s="84"/>
      <c r="Z4" s="7">
        <v>11</v>
      </c>
      <c r="AA4" s="7">
        <v>9</v>
      </c>
      <c r="AB4" s="7" t="s">
        <v>18</v>
      </c>
      <c r="AC4" s="26"/>
      <c r="AD4" s="26">
        <v>9</v>
      </c>
      <c r="AE4" s="44">
        <v>1</v>
      </c>
      <c r="AF4" s="48">
        <v>1</v>
      </c>
      <c r="AG4" s="46">
        <v>1</v>
      </c>
      <c r="AH4" s="19" t="s">
        <v>1</v>
      </c>
      <c r="AI4" s="19" t="s">
        <v>5</v>
      </c>
      <c r="AJ4" s="30" t="s">
        <v>5</v>
      </c>
      <c r="AK4" s="40" t="s">
        <v>5</v>
      </c>
      <c r="AL4" s="31" t="s">
        <v>4</v>
      </c>
      <c r="AM4" s="5"/>
    </row>
    <row r="5" spans="1:39" s="1" customFormat="1" ht="87.95" customHeight="1" x14ac:dyDescent="0.25">
      <c r="A5" s="67">
        <v>4</v>
      </c>
      <c r="B5" s="50" t="s">
        <v>14</v>
      </c>
      <c r="C5" s="71"/>
      <c r="D5" s="76"/>
      <c r="E5" s="68"/>
      <c r="F5" s="17">
        <v>5</v>
      </c>
      <c r="G5" s="20">
        <v>20</v>
      </c>
      <c r="H5" s="32">
        <v>8</v>
      </c>
      <c r="I5" s="79"/>
      <c r="J5" s="79"/>
      <c r="K5" s="42" t="s">
        <v>15</v>
      </c>
      <c r="L5" s="42"/>
      <c r="M5" s="42"/>
      <c r="N5" s="55">
        <v>133</v>
      </c>
      <c r="O5" s="38" t="s">
        <v>31</v>
      </c>
      <c r="P5" s="38"/>
      <c r="Q5" s="18" t="s">
        <v>11</v>
      </c>
      <c r="R5" s="4" t="s">
        <v>19</v>
      </c>
      <c r="S5" s="23" t="s">
        <v>7</v>
      </c>
      <c r="T5" s="33" t="s">
        <v>17</v>
      </c>
      <c r="U5" s="74"/>
      <c r="V5" s="4" t="s">
        <v>16</v>
      </c>
      <c r="W5" s="36" t="s">
        <v>26</v>
      </c>
      <c r="X5" s="57" t="e" vm="3">
        <f>_xlfn.IMAGE("https://d28lcup14p4e72.cloudfront.net/203128/7592134/423FEC27-201C-4091-B185-F9E24A5EBFB9.png")</f>
        <v>#VALUE!</v>
      </c>
      <c r="Y5" s="84"/>
      <c r="Z5" s="7">
        <v>26</v>
      </c>
      <c r="AA5" s="7">
        <v>26</v>
      </c>
      <c r="AB5" s="7" t="s">
        <v>40</v>
      </c>
      <c r="AC5" s="26"/>
      <c r="AD5" s="26">
        <v>16</v>
      </c>
      <c r="AE5" s="44">
        <v>2</v>
      </c>
      <c r="AF5" s="48">
        <v>2</v>
      </c>
      <c r="AG5" s="46">
        <v>2</v>
      </c>
      <c r="AH5" s="19" t="s">
        <v>5</v>
      </c>
      <c r="AI5" s="19" t="s">
        <v>5</v>
      </c>
      <c r="AJ5" s="30" t="s">
        <v>1</v>
      </c>
      <c r="AK5" s="40" t="s">
        <v>1</v>
      </c>
      <c r="AL5" s="31" t="s">
        <v>27</v>
      </c>
      <c r="AM5" s="5"/>
    </row>
    <row r="6" spans="1:39" s="1" customFormat="1" ht="87.95" customHeight="1" x14ac:dyDescent="0.25">
      <c r="A6" s="67">
        <v>5</v>
      </c>
      <c r="B6" s="50" t="s">
        <v>34</v>
      </c>
      <c r="C6" s="71"/>
      <c r="D6" s="76"/>
      <c r="E6" s="68"/>
      <c r="F6" s="17">
        <v>5</v>
      </c>
      <c r="G6" s="20">
        <v>20</v>
      </c>
      <c r="H6" s="32">
        <v>8</v>
      </c>
      <c r="I6" s="79"/>
      <c r="J6" s="79"/>
      <c r="K6" s="42" t="s">
        <v>15</v>
      </c>
      <c r="L6" s="42"/>
      <c r="M6" s="42"/>
      <c r="N6" s="55">
        <v>133</v>
      </c>
      <c r="O6" s="38" t="s">
        <v>31</v>
      </c>
      <c r="P6" s="38"/>
      <c r="Q6" s="18" t="s">
        <v>11</v>
      </c>
      <c r="R6" s="4" t="s">
        <v>19</v>
      </c>
      <c r="S6" s="23" t="s">
        <v>6</v>
      </c>
      <c r="T6" s="33" t="s">
        <v>21</v>
      </c>
      <c r="U6" s="74"/>
      <c r="V6" s="4" t="s">
        <v>16</v>
      </c>
      <c r="W6" s="36" t="s">
        <v>26</v>
      </c>
      <c r="X6" s="57" t="e" vm="4">
        <f>_xlfn.IMAGE("https://ae01.alicdn.com/kf/Se12a486397794177a118e1ad3e610e678.jpg")</f>
        <v>#VALUE!</v>
      </c>
      <c r="Y6" s="84"/>
      <c r="Z6" s="7" t="s">
        <v>44</v>
      </c>
      <c r="AA6" s="7" t="s">
        <v>44</v>
      </c>
      <c r="AB6" s="7" t="s">
        <v>40</v>
      </c>
      <c r="AC6" s="26"/>
      <c r="AD6" s="26">
        <v>16</v>
      </c>
      <c r="AE6" s="44">
        <v>2</v>
      </c>
      <c r="AF6" s="48">
        <v>2</v>
      </c>
      <c r="AG6" s="46">
        <v>2</v>
      </c>
      <c r="AH6" s="19" t="s">
        <v>5</v>
      </c>
      <c r="AI6" s="19" t="s">
        <v>5</v>
      </c>
      <c r="AJ6" s="30" t="s">
        <v>1</v>
      </c>
      <c r="AK6" s="40" t="s">
        <v>5</v>
      </c>
      <c r="AL6" s="31" t="s">
        <v>27</v>
      </c>
      <c r="AM6" s="5"/>
    </row>
    <row r="7" spans="1:39" s="1" customFormat="1" ht="87.95" customHeight="1" x14ac:dyDescent="0.25">
      <c r="A7" s="67">
        <v>6</v>
      </c>
      <c r="B7" s="50" t="s">
        <v>35</v>
      </c>
      <c r="D7" s="76"/>
      <c r="F7" s="17">
        <v>5</v>
      </c>
      <c r="G7" s="20">
        <v>13</v>
      </c>
      <c r="H7" s="32">
        <v>7</v>
      </c>
      <c r="I7" s="69"/>
      <c r="J7" s="69"/>
      <c r="K7" s="52" t="s">
        <v>15</v>
      </c>
      <c r="L7" s="81"/>
      <c r="M7" s="81"/>
      <c r="N7" s="55">
        <v>133</v>
      </c>
      <c r="O7" s="38" t="s">
        <v>31</v>
      </c>
      <c r="P7" s="38"/>
      <c r="Q7" s="53">
        <v>3.3</v>
      </c>
      <c r="R7" s="4" t="s">
        <v>19</v>
      </c>
      <c r="S7" s="23" t="s">
        <v>6</v>
      </c>
      <c r="T7" s="33" t="s">
        <v>21</v>
      </c>
      <c r="U7" s="74"/>
      <c r="V7" s="4" t="s">
        <v>16</v>
      </c>
      <c r="W7" s="36" t="s">
        <v>26</v>
      </c>
      <c r="X7" s="57" t="s">
        <v>76</v>
      </c>
      <c r="Y7" s="84"/>
      <c r="Z7" s="7" t="s">
        <v>43</v>
      </c>
      <c r="AA7" s="7" t="s">
        <v>43</v>
      </c>
      <c r="AB7" s="7" t="s">
        <v>41</v>
      </c>
      <c r="AC7" s="26"/>
      <c r="AD7" s="26">
        <v>16</v>
      </c>
      <c r="AE7" s="44">
        <v>2</v>
      </c>
      <c r="AF7" s="48">
        <v>2</v>
      </c>
      <c r="AG7" s="46">
        <v>2</v>
      </c>
      <c r="AH7" s="19" t="s">
        <v>5</v>
      </c>
      <c r="AI7" s="19" t="s">
        <v>5</v>
      </c>
      <c r="AJ7" s="30" t="s">
        <v>1</v>
      </c>
      <c r="AK7" s="40" t="s">
        <v>5</v>
      </c>
      <c r="AL7" s="31" t="s">
        <v>27</v>
      </c>
      <c r="AM7" s="5" t="s">
        <v>32</v>
      </c>
    </row>
    <row r="8" spans="1:39" s="1" customFormat="1" ht="87.95" customHeight="1" x14ac:dyDescent="0.25">
      <c r="A8" s="67">
        <v>7</v>
      </c>
      <c r="B8" s="50" t="s">
        <v>36</v>
      </c>
      <c r="C8"/>
      <c r="D8" s="75"/>
      <c r="E8"/>
      <c r="F8" s="17">
        <v>5</v>
      </c>
      <c r="G8" s="20">
        <v>14</v>
      </c>
      <c r="H8" s="59">
        <v>7</v>
      </c>
      <c r="I8" s="69"/>
      <c r="J8" s="69"/>
      <c r="K8" s="52" t="s">
        <v>15</v>
      </c>
      <c r="L8" s="81"/>
      <c r="M8" s="81"/>
      <c r="N8" s="55">
        <v>133</v>
      </c>
      <c r="O8" s="38" t="s">
        <v>31</v>
      </c>
      <c r="P8" s="38"/>
      <c r="Q8" s="53">
        <v>3.3</v>
      </c>
      <c r="R8" s="4" t="s">
        <v>19</v>
      </c>
      <c r="S8" s="23" t="s">
        <v>6</v>
      </c>
      <c r="T8" s="33" t="s">
        <v>37</v>
      </c>
      <c r="U8" s="74"/>
      <c r="V8" s="4" t="s">
        <v>16</v>
      </c>
      <c r="W8" s="36" t="s">
        <v>26</v>
      </c>
      <c r="X8" s="57" t="e" vm="5">
        <f>_xlfn.IMAGE("https://ae01.alicdn.com/kf/S727020357b8849c08a74ecc113f0aab9V.png")</f>
        <v>#VALUE!</v>
      </c>
      <c r="Y8" s="84"/>
      <c r="Z8" s="7">
        <v>29</v>
      </c>
      <c r="AA8" s="7">
        <v>29</v>
      </c>
      <c r="AB8" s="7" t="s">
        <v>41</v>
      </c>
      <c r="AC8" s="26"/>
      <c r="AD8" s="26">
        <v>16</v>
      </c>
      <c r="AE8" s="58">
        <v>2</v>
      </c>
      <c r="AF8" s="48">
        <v>2</v>
      </c>
      <c r="AG8" s="46">
        <v>2</v>
      </c>
      <c r="AH8" s="19" t="s">
        <v>5</v>
      </c>
      <c r="AI8" s="19" t="s">
        <v>5</v>
      </c>
      <c r="AJ8" s="19" t="s">
        <v>1</v>
      </c>
      <c r="AK8" s="40" t="s">
        <v>1</v>
      </c>
      <c r="AL8" s="31" t="s">
        <v>27</v>
      </c>
      <c r="AM8" s="5"/>
    </row>
    <row r="9" spans="1:39" s="1" customFormat="1" ht="87.95" customHeight="1" x14ac:dyDescent="0.25">
      <c r="A9" s="67">
        <v>8</v>
      </c>
      <c r="B9" s="50" t="s">
        <v>38</v>
      </c>
      <c r="C9"/>
      <c r="D9" s="75"/>
      <c r="E9"/>
      <c r="F9" s="17">
        <v>4</v>
      </c>
      <c r="G9" s="20">
        <v>9</v>
      </c>
      <c r="H9" s="32">
        <v>7</v>
      </c>
      <c r="I9" s="69"/>
      <c r="J9" s="69"/>
      <c r="K9" s="52" t="s">
        <v>15</v>
      </c>
      <c r="L9" s="81"/>
      <c r="M9" s="81"/>
      <c r="N9" s="55">
        <v>133</v>
      </c>
      <c r="O9" s="38" t="s">
        <v>31</v>
      </c>
      <c r="P9" s="38"/>
      <c r="Q9" s="53">
        <v>3.3</v>
      </c>
      <c r="R9" s="4" t="s">
        <v>19</v>
      </c>
      <c r="S9" s="23" t="s">
        <v>6</v>
      </c>
      <c r="T9" s="33" t="s">
        <v>17</v>
      </c>
      <c r="U9" s="74"/>
      <c r="V9" s="4" t="s">
        <v>16</v>
      </c>
      <c r="W9" s="36" t="s">
        <v>26</v>
      </c>
      <c r="X9" s="57" t="e" vm="6">
        <f>_xlfn.IMAGE("https://ae01.alicdn.com/kf/S94e1d0dc296b43f1a55a1bc219a6e932h.png")</f>
        <v>#VALUE!</v>
      </c>
      <c r="Y9" s="84"/>
      <c r="Z9" s="7" t="s">
        <v>42</v>
      </c>
      <c r="AA9" s="7" t="s">
        <v>42</v>
      </c>
      <c r="AB9" s="7" t="s">
        <v>41</v>
      </c>
      <c r="AC9" s="26"/>
      <c r="AD9" s="26">
        <v>16</v>
      </c>
      <c r="AE9" s="44">
        <v>2</v>
      </c>
      <c r="AF9" s="48">
        <v>2</v>
      </c>
      <c r="AG9" s="46">
        <v>2</v>
      </c>
      <c r="AH9" s="19" t="s">
        <v>5</v>
      </c>
      <c r="AI9" s="19" t="s">
        <v>5</v>
      </c>
      <c r="AJ9" s="30" t="s">
        <v>1</v>
      </c>
      <c r="AK9" s="40" t="s">
        <v>1</v>
      </c>
      <c r="AL9" s="31" t="s">
        <v>27</v>
      </c>
      <c r="AM9" s="5"/>
    </row>
    <row r="10" spans="1:39" s="1" customFormat="1" ht="87.95" customHeight="1" x14ac:dyDescent="0.25">
      <c r="A10" s="67">
        <v>9</v>
      </c>
      <c r="B10" s="50" t="s">
        <v>46</v>
      </c>
      <c r="C10"/>
      <c r="D10" s="75"/>
      <c r="E10"/>
      <c r="F10" s="17">
        <v>3</v>
      </c>
      <c r="G10" s="20">
        <v>9</v>
      </c>
      <c r="H10" s="32">
        <v>7</v>
      </c>
      <c r="I10" s="69"/>
      <c r="J10" s="69"/>
      <c r="K10" s="52" t="s">
        <v>15</v>
      </c>
      <c r="L10" s="81"/>
      <c r="M10" s="81"/>
      <c r="N10" s="55">
        <v>133</v>
      </c>
      <c r="O10" s="38" t="s">
        <v>31</v>
      </c>
      <c r="P10" s="38"/>
      <c r="Q10" s="53">
        <v>3.3</v>
      </c>
      <c r="R10" s="4" t="s">
        <v>19</v>
      </c>
      <c r="S10" s="23" t="s">
        <v>6</v>
      </c>
      <c r="T10" s="33" t="s">
        <v>39</v>
      </c>
      <c r="U10" s="74"/>
      <c r="V10" s="4" t="s">
        <v>16</v>
      </c>
      <c r="W10" s="36" t="s">
        <v>26</v>
      </c>
      <c r="X10" s="57" t="e" vm="7">
        <f>_xlfn.IMAGE("https://ae01.alicdn.com/kf/Sbfea1c5534ef4ed2838f33ace9000c07L.jpg")</f>
        <v>#VALUE!</v>
      </c>
      <c r="Y10" s="84"/>
      <c r="Z10" s="7" t="s">
        <v>42</v>
      </c>
      <c r="AA10" s="7" t="s">
        <v>42</v>
      </c>
      <c r="AB10" s="7" t="s">
        <v>41</v>
      </c>
      <c r="AC10" s="26"/>
      <c r="AD10" s="26">
        <v>16</v>
      </c>
      <c r="AE10" s="44">
        <v>2</v>
      </c>
      <c r="AF10" s="48">
        <v>2</v>
      </c>
      <c r="AG10" s="46">
        <v>2</v>
      </c>
      <c r="AH10" s="19" t="s">
        <v>5</v>
      </c>
      <c r="AI10" s="19" t="s">
        <v>5</v>
      </c>
      <c r="AJ10" s="30" t="s">
        <v>1</v>
      </c>
      <c r="AK10" s="40" t="s">
        <v>1</v>
      </c>
      <c r="AL10" s="31" t="s">
        <v>27</v>
      </c>
      <c r="AM10" s="5"/>
    </row>
    <row r="11" spans="1:39" s="1" customFormat="1" ht="87.95" customHeight="1" x14ac:dyDescent="0.25">
      <c r="A11" s="67">
        <v>10</v>
      </c>
      <c r="B11" s="51"/>
      <c r="C11" s="72"/>
      <c r="D11" s="77"/>
      <c r="E11" s="73"/>
      <c r="G11" s="20"/>
      <c r="H11" s="32"/>
      <c r="I11" s="32"/>
      <c r="J11" s="32"/>
      <c r="K11" s="4"/>
      <c r="L11" s="74"/>
      <c r="M11" s="74"/>
      <c r="N11" s="55" t="s">
        <v>45</v>
      </c>
      <c r="O11" s="38"/>
      <c r="P11" s="38"/>
      <c r="Q11" s="18"/>
      <c r="R11" s="4"/>
      <c r="S11" s="23"/>
      <c r="T11" s="33"/>
      <c r="U11" s="74"/>
      <c r="V11" s="4"/>
      <c r="W11" s="34"/>
      <c r="X11" s="58"/>
      <c r="Y11" s="85"/>
      <c r="Z11" s="7"/>
      <c r="AA11" s="7"/>
      <c r="AB11" s="7"/>
      <c r="AC11" s="26"/>
      <c r="AD11" s="26"/>
      <c r="AE11" s="44"/>
      <c r="AF11" s="48"/>
      <c r="AG11" s="46"/>
      <c r="AH11" s="19"/>
      <c r="AI11" s="19"/>
      <c r="AJ11" s="30"/>
      <c r="AK11" s="40"/>
      <c r="AL11" s="35"/>
      <c r="AM11" s="5"/>
    </row>
    <row r="12" spans="1:39" s="1" customFormat="1" ht="87.95" customHeight="1" x14ac:dyDescent="0.25">
      <c r="A12" s="67">
        <v>11</v>
      </c>
      <c r="B12" s="51" t="s">
        <v>22</v>
      </c>
      <c r="C12" s="72" t="s">
        <v>23</v>
      </c>
      <c r="D12" s="77"/>
      <c r="E12" s="73"/>
      <c r="F12" s="17"/>
      <c r="G12" s="20"/>
      <c r="H12" s="32"/>
      <c r="I12" s="32"/>
      <c r="J12" s="32"/>
      <c r="K12" s="4"/>
      <c r="L12" s="74"/>
      <c r="M12" s="74"/>
      <c r="N12" s="55"/>
      <c r="O12" s="38"/>
      <c r="P12" s="38"/>
      <c r="Q12" s="18"/>
      <c r="R12" s="4"/>
      <c r="S12" s="23"/>
      <c r="T12" s="33"/>
      <c r="U12" s="74"/>
      <c r="V12" s="4"/>
      <c r="W12" s="34"/>
      <c r="X12" s="58"/>
      <c r="Y12" s="85"/>
      <c r="Z12" s="7"/>
      <c r="AA12" s="7"/>
      <c r="AB12" s="7"/>
      <c r="AC12" s="26"/>
      <c r="AD12" s="26"/>
      <c r="AE12" s="44"/>
      <c r="AF12" s="48"/>
      <c r="AG12" s="46"/>
      <c r="AH12" s="19"/>
      <c r="AI12" s="19"/>
      <c r="AJ12" s="30"/>
      <c r="AK12" s="40"/>
      <c r="AL12" s="35"/>
      <c r="AM12" s="5"/>
    </row>
    <row r="13" spans="1:39" s="1" customFormat="1" ht="87.95" customHeight="1" x14ac:dyDescent="0.25">
      <c r="A13" s="67">
        <v>12</v>
      </c>
      <c r="B13" s="51" t="s">
        <v>49</v>
      </c>
      <c r="C13" s="72" t="s">
        <v>48</v>
      </c>
      <c r="D13" s="77"/>
      <c r="E13" s="73"/>
      <c r="F13" s="17"/>
      <c r="G13" s="20"/>
      <c r="H13" s="32"/>
      <c r="I13" s="32"/>
      <c r="J13" s="32"/>
      <c r="K13" s="4"/>
      <c r="L13" s="74"/>
      <c r="M13" s="74"/>
      <c r="N13" s="55"/>
      <c r="O13" s="38"/>
      <c r="P13" s="38"/>
      <c r="Q13" s="18"/>
      <c r="R13" s="4"/>
      <c r="S13" s="23"/>
      <c r="T13" s="33"/>
      <c r="U13" s="74"/>
      <c r="V13" s="4"/>
      <c r="W13" s="34"/>
      <c r="X13" s="58"/>
      <c r="Y13" s="85"/>
      <c r="Z13" s="7"/>
      <c r="AA13" s="7"/>
      <c r="AB13" s="7"/>
      <c r="AC13" s="26"/>
      <c r="AD13" s="26"/>
      <c r="AE13" s="44"/>
      <c r="AF13" s="48"/>
      <c r="AG13" s="46"/>
      <c r="AH13" s="19"/>
      <c r="AI13" s="19"/>
      <c r="AJ13" s="30"/>
      <c r="AK13" s="40"/>
      <c r="AL13" s="35"/>
      <c r="AM13" s="5"/>
    </row>
    <row r="14" spans="1:39" s="1" customFormat="1" ht="87.95" customHeight="1" x14ac:dyDescent="0.25">
      <c r="A14" s="67">
        <v>13</v>
      </c>
      <c r="B14" s="60" t="s">
        <v>51</v>
      </c>
      <c r="C14" s="72" t="s">
        <v>50</v>
      </c>
      <c r="D14" s="77"/>
      <c r="E14" s="73"/>
      <c r="F14" s="17"/>
      <c r="G14" s="20"/>
      <c r="H14" s="32"/>
      <c r="I14" s="32"/>
      <c r="J14" s="32"/>
      <c r="K14" s="4"/>
      <c r="L14" s="74"/>
      <c r="M14" s="74"/>
      <c r="N14" s="55"/>
      <c r="O14" s="38"/>
      <c r="P14" s="38"/>
      <c r="Q14" s="18"/>
      <c r="R14" s="4"/>
      <c r="S14" s="23"/>
      <c r="T14" s="33"/>
      <c r="U14" s="74"/>
      <c r="V14" s="4"/>
      <c r="W14" s="34"/>
      <c r="X14" s="58"/>
      <c r="Y14" s="85"/>
      <c r="Z14" s="7"/>
      <c r="AA14" s="7"/>
      <c r="AB14" s="7"/>
      <c r="AC14" s="26"/>
      <c r="AD14" s="26"/>
      <c r="AE14" s="44"/>
      <c r="AF14" s="48"/>
      <c r="AG14" s="46"/>
      <c r="AH14" s="19"/>
      <c r="AI14" s="19"/>
      <c r="AJ14" s="30"/>
      <c r="AK14" s="40"/>
      <c r="AL14" s="35"/>
      <c r="AM14" s="5"/>
    </row>
    <row r="15" spans="1:39" s="1" customFormat="1" ht="87.95" customHeight="1" x14ac:dyDescent="0.25">
      <c r="A15" s="67">
        <v>14</v>
      </c>
      <c r="B15" s="51" t="s">
        <v>53</v>
      </c>
      <c r="C15" s="72" t="s">
        <v>52</v>
      </c>
      <c r="D15" s="77"/>
      <c r="E15" s="73"/>
      <c r="F15" s="17"/>
      <c r="G15" s="20"/>
      <c r="H15" s="32"/>
      <c r="I15" s="32"/>
      <c r="J15" s="32"/>
      <c r="K15" s="4"/>
      <c r="L15" s="74"/>
      <c r="M15" s="74"/>
      <c r="N15" s="55"/>
      <c r="O15" s="38"/>
      <c r="P15" s="38"/>
      <c r="Q15" s="18"/>
      <c r="R15" s="4"/>
      <c r="S15" s="23"/>
      <c r="T15" s="33"/>
      <c r="U15" s="74"/>
      <c r="V15" s="4"/>
      <c r="W15" s="34"/>
      <c r="X15" s="58"/>
      <c r="Y15" s="85"/>
      <c r="Z15" s="7"/>
      <c r="AA15" s="7"/>
      <c r="AB15" s="7"/>
      <c r="AC15" s="26"/>
      <c r="AD15" s="26"/>
      <c r="AE15" s="44"/>
      <c r="AF15" s="48"/>
      <c r="AG15" s="46"/>
      <c r="AH15" s="19"/>
      <c r="AI15" s="19"/>
      <c r="AJ15" s="30"/>
      <c r="AK15" s="40"/>
      <c r="AL15" s="35"/>
      <c r="AM15" s="5"/>
    </row>
    <row r="16" spans="1:39" s="1" customFormat="1" ht="87.95" customHeight="1" x14ac:dyDescent="0.25">
      <c r="A16" s="67">
        <v>15</v>
      </c>
      <c r="B16" s="51"/>
      <c r="C16" s="4"/>
      <c r="D16" s="9"/>
      <c r="E16" s="4"/>
      <c r="F16" s="17"/>
      <c r="G16" s="20"/>
      <c r="H16" s="32"/>
      <c r="I16" s="32"/>
      <c r="J16" s="32"/>
      <c r="K16" s="4"/>
      <c r="L16" s="74"/>
      <c r="M16" s="74"/>
      <c r="N16" s="55"/>
      <c r="O16" s="38"/>
      <c r="P16" s="38"/>
      <c r="Q16" s="18"/>
      <c r="R16" s="4"/>
      <c r="S16" s="23"/>
      <c r="T16" s="33"/>
      <c r="U16" s="74"/>
      <c r="V16" s="4"/>
      <c r="W16" s="34"/>
      <c r="X16" s="58"/>
      <c r="Y16" s="85"/>
      <c r="Z16" s="7"/>
      <c r="AA16" s="7"/>
      <c r="AB16" s="7"/>
      <c r="AC16" s="26"/>
      <c r="AD16" s="26"/>
      <c r="AE16" s="44"/>
      <c r="AF16" s="48"/>
      <c r="AG16" s="46"/>
      <c r="AH16" s="19"/>
      <c r="AI16" s="19"/>
      <c r="AJ16" s="30"/>
      <c r="AK16" s="40"/>
      <c r="AL16" s="35"/>
      <c r="AM16" s="5"/>
    </row>
  </sheetData>
  <phoneticPr fontId="3" type="noConversion"/>
  <conditionalFormatting sqref="A2:B2 B12:B16 B3:B10 A3:A16 C2:E9 C11:E16 F2:AM16">
    <cfRule type="endsWith" dxfId="5" priority="1" operator="endsWith" text="?">
      <formula>RIGHT(A2,LEN("?"))="?"</formula>
    </cfRule>
  </conditionalFormatting>
  <conditionalFormatting sqref="AE2:AG16">
    <cfRule type="cellIs" dxfId="4" priority="3" operator="greaterThan">
      <formula>0</formula>
    </cfRule>
  </conditionalFormatting>
  <conditionalFormatting sqref="AE2:AK16">
    <cfRule type="containsText" dxfId="3" priority="5" operator="containsText" text="0">
      <formula>NOT(ISERROR(SEARCH("0",AE2)))</formula>
    </cfRule>
    <cfRule type="containsText" dxfId="2" priority="7" operator="containsText" text="J">
      <formula>NOT(ISERROR(SEARCH("J",AE2)))</formula>
    </cfRule>
    <cfRule type="containsText" dxfId="1" priority="8" operator="containsText" text="N">
      <formula>NOT(ISERROR(SEARCH("N",AE2)))</formula>
    </cfRule>
  </conditionalFormatting>
  <dataValidations count="2">
    <dataValidation type="list" allowBlank="1" showInputMessage="1" showErrorMessage="1" sqref="AH2:AK16" xr:uid="{71C80AAF-D900-484D-9411-9896D880E474}">
      <formula1>"J,N"</formula1>
    </dataValidation>
    <dataValidation type="whole" allowBlank="1" showInputMessage="1" showErrorMessage="1" sqref="AE2:AG16 AE17:AE1048576" xr:uid="{326930F3-3C77-4222-8E18-BDC5A15AE348}">
      <formula1>0</formula1>
      <formula2>10</formula2>
    </dataValidation>
  </dataValidations>
  <hyperlinks>
    <hyperlink ref="X2" r:id="rId1" display="https://golem.hu/pic/pro_micro_pinout.jpg" xr:uid="{F40B2BFB-690D-47A4-BCA3-04912A7BDCD3}"/>
    <hyperlink ref="X3" r:id="rId2" display="https://golem.hu/pic/pro_micro_pinout.jpg" xr:uid="{E1ADFB23-99E1-435B-BB91-5928005E1B89}"/>
    <hyperlink ref="B4" r:id="rId3" xr:uid="{E4E7BF4F-FBB4-480E-BE36-3136F18CDBE4}"/>
    <hyperlink ref="B3" r:id="rId4" display="Pro Micro 5V USB-C" xr:uid="{0691AABD-C38E-4C62-A426-FE238DA614FD}"/>
    <hyperlink ref="B2" r:id="rId5" display="Pro Micro 5V" xr:uid="{1B48C31D-6990-4F5A-946B-DCCFC4DCC112}"/>
    <hyperlink ref="X4" r:id="rId6" display="https://m.media-amazon.com/images/S/aplus-media-library-service-media/717698ba-d013-49aa-9cef-37c054ebc751.__CR0,0,970,600_PT0_SX970_V1___.jpg" xr:uid="{38E8DE60-58C2-446B-80B7-E7F42DF2960E}"/>
    <hyperlink ref="B5" r:id="rId7" xr:uid="{96678FC3-06BA-4507-A86D-393AA013A24C}"/>
    <hyperlink ref="X5" r:id="rId8" display="https://d28lcup14p4e72.cloudfront.net/203128/7592134/423FEC27-201C-4091-B185-F9E24A5EBFB9.png" xr:uid="{360D3A20-F627-4086-B2CC-3CDE18615C9C}"/>
    <hyperlink ref="K2" r:id="rId9" xr:uid="{B023DFA2-A31C-41E7-A031-736EC4FF4997}"/>
    <hyperlink ref="K3" r:id="rId10" xr:uid="{75E569E3-C2AE-467C-AF1F-A89BC3A489E3}"/>
    <hyperlink ref="K4" r:id="rId11" xr:uid="{AC160EEF-988F-47BC-9CB2-BB97AABF8FEF}"/>
    <hyperlink ref="K5" r:id="rId12" xr:uid="{EED5D12B-84C8-4F37-BB02-B8B2ADE5C154}"/>
    <hyperlink ref="B6" r:id="rId13" display="RP2040 Pico USB-C" xr:uid="{9CC5CE34-8621-43F1-A4B1-E9942AF81236}"/>
    <hyperlink ref="K6" r:id="rId14" xr:uid="{F97422A6-BD5D-4FAA-B988-3412689B0AD6}"/>
    <hyperlink ref="X6" r:id="rId15" display="https://ae01.alicdn.com/kf/Se12a486397794177a118e1ad3e610e678.jpg" xr:uid="{74E8623F-A294-4601-BD6D-185B0308AA42}"/>
    <hyperlink ref="B7" r:id="rId16" display="https://de.aliexpress.com/item/1005006130019224.html" xr:uid="{E6D6B293-7821-4164-B39C-2E6C11A9C0B3}"/>
    <hyperlink ref="K7" r:id="rId17" xr:uid="{AFE0EF98-0F47-438D-81F4-8BE8CB369B1E}"/>
    <hyperlink ref="C12" r:id="rId18" xr:uid="{83439284-8A4C-4AA5-B28C-263D9825C31D}"/>
    <hyperlink ref="X7" r:id="rId19" display="https://ae01.alicdn.com/kf/S0fb5f9353ac14ab39286c5280e17fae4b.jpg" xr:uid="{C0300B4D-1507-4E17-B5D5-0CF493642E35}"/>
    <hyperlink ref="B8" r:id="rId20" display="https://de.aliexpress.com/item/1005006097129434.html" xr:uid="{0834673F-CFD8-47EA-BFA7-7277C7FFAB77}"/>
    <hyperlink ref="K8" r:id="rId21" xr:uid="{7A8BBDD5-F0D9-4707-A5AD-B665CE650F13}"/>
    <hyperlink ref="X8" r:id="rId22" display="https://ae01.alicdn.com/kf/S727020357b8849c08a74ecc113f0aab9V.png" xr:uid="{DF54828D-21B3-4926-8D11-63B0C271422A}"/>
    <hyperlink ref="B9" r:id="rId23" display="https://de.aliexpress.com/item/1005005834887898.html" xr:uid="{F14BAD25-324F-4705-B7D1-5B054E74C25F}"/>
    <hyperlink ref="K9" r:id="rId24" xr:uid="{2FD3A942-939D-4306-BD5E-2480361CAD91}"/>
    <hyperlink ref="X9" r:id="rId25" display="https://ae01.alicdn.com/kf/S94e1d0dc296b43f1a55a1bc219a6e932h.png" xr:uid="{ADFC7964-F144-4571-AFAA-AE45D9F63A7A}"/>
    <hyperlink ref="B10" r:id="rId26" display="RP2040 Zero" xr:uid="{0C2F94BD-AFB0-4A90-A375-42B0A9C9A6D1}"/>
    <hyperlink ref="K10" r:id="rId27" xr:uid="{C700AEA8-2FF4-4D14-9A96-8929DA30DD1B}"/>
    <hyperlink ref="X10" r:id="rId28" display="https://ae01.alicdn.com/kf/Sbfea1c5534ef4ed2838f33ace9000c07L.jpg" xr:uid="{1D3AF803-ACD3-4BB5-9584-51CB4FF7FBEB}"/>
    <hyperlink ref="C13" r:id="rId29" xr:uid="{D9345D44-2E37-4573-A18B-711CF6AA6807}"/>
    <hyperlink ref="C14" r:id="rId30" xr:uid="{151567A2-5746-463A-9F85-E3B464F76ECC}"/>
    <hyperlink ref="C15" r:id="rId31" xr:uid="{8BF53116-C1BD-44D1-A0CC-DBD9D88516E8}"/>
  </hyperlinks>
  <pageMargins left="0.7" right="0.7" top="0.75" bottom="0.75" header="0.3" footer="0.3"/>
  <drawing r:id="rId32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Wolter</dc:creator>
  <cp:lastModifiedBy>Frederik Wolter</cp:lastModifiedBy>
  <dcterms:created xsi:type="dcterms:W3CDTF">2015-06-05T18:19:34Z</dcterms:created>
  <dcterms:modified xsi:type="dcterms:W3CDTF">2024-05-09T11:24:10Z</dcterms:modified>
</cp:coreProperties>
</file>